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heets/sheet15.xml" ContentType="application/vnd.openxmlformats-officedocument.spreadsheetml.chart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hartsheets/sheet13.xml" ContentType="application/vnd.openxmlformats-officedocument.spreadsheetml.chartshee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chartsheets/sheet11.xml" ContentType="application/vnd.openxmlformats-officedocument.spreadsheetml.chart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chartsheets/sheet6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heets/sheet14.xml" ContentType="application/vnd.openxmlformats-officedocument.spreadsheetml.chart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chartsheets/sheet9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10.xml" ContentType="application/vnd.openxmlformats-officedocument.spreadsheetml.chart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0" yWindow="735" windowWidth="13095" windowHeight="8010" tabRatio="874" activeTab="6"/>
  </bookViews>
  <sheets>
    <sheet name="Nov. 2009 " sheetId="33" r:id="rId1"/>
    <sheet name="Datos 2008" sheetId="1" r:id="rId2"/>
    <sheet name="Grafico2008" sheetId="14" r:id="rId3"/>
    <sheet name="Octubre 2009" sheetId="32" r:id="rId4"/>
    <sheet name="Septiembre2009    " sheetId="31" r:id="rId5"/>
    <sheet name="Agosto2009   " sheetId="30" r:id="rId6"/>
    <sheet name="Dic. 2009 " sheetId="34" r:id="rId7"/>
    <sheet name="Datos 2009" sheetId="16" r:id="rId8"/>
    <sheet name="enero hasta abril 2009" sheetId="28" r:id="rId9"/>
    <sheet name="julio 2009  " sheetId="29" r:id="rId10"/>
    <sheet name="Grafico Total 2009" sheetId="20" r:id="rId11"/>
    <sheet name="Enero2009   " sheetId="25" r:id="rId12"/>
    <sheet name="febrero2009  " sheetId="24" r:id="rId13"/>
    <sheet name="marzo2009 " sheetId="23" r:id="rId14"/>
    <sheet name="Abril 2009" sheetId="17" r:id="rId15"/>
    <sheet name="Mayo 2009" sheetId="21" r:id="rId16"/>
    <sheet name="junio 2009 " sheetId="22" r:id="rId17"/>
    <sheet name="Tabla de Sulfato Viejo" sheetId="15" r:id="rId18"/>
    <sheet name="Dosis vs Turbidez" sheetId="11" r:id="rId19"/>
    <sheet name="Tabla de Sulfato" sheetId="12" r:id="rId20"/>
    <sheet name="Tabla de Sulfato 2" sheetId="18" r:id="rId21"/>
    <sheet name="Tabla de Cloro 2" sheetId="19" r:id="rId22"/>
    <sheet name="Tabla de Cloro" sheetId="6" r:id="rId23"/>
    <sheet name="Fechas" sheetId="10" r:id="rId24"/>
    <sheet name="Tabla de Caudal" sheetId="7" r:id="rId25"/>
    <sheet name="Goteo de Quimico" sheetId="13" r:id="rId26"/>
  </sheets>
  <externalReferences>
    <externalReference r:id="rId27"/>
  </externalReferences>
  <definedNames>
    <definedName name="_xlnm._FilterDatabase" localSheetId="1" hidden="1">'Datos 2008'!$H$1:$J$654</definedName>
    <definedName name="dosissulfato2008">OFFSET('Datos 2008'!$D$6,0,8,COUNTA('Datos 2008'!$H:$H))</definedName>
    <definedName name="Dsalidaturbidez2007" localSheetId="17">OFFSET('[1]Dosis vs Turbidez'!$A$1,1,1,COUNTA('[1]Dosis vs Turbidez'!$B$1:$B$65536))</definedName>
    <definedName name="entradadias2007" localSheetId="17">OFFSET('[1]Turbidity Comparison 2008'!$E$1,1,0,COUNTA('[1]Turbidity Comparison 2008'!$F$1:$F$65536))</definedName>
    <definedName name="entradadias2008">OFFSET('Datos 2008'!$D$6,0,0,COUNTA('Datos 2008'!$H:$H))</definedName>
    <definedName name="entradadias2009">OFFSET('Datos 2009'!$D$6,0,0,COUNTA('Datos 2009'!$H:$H))</definedName>
    <definedName name="entradaturbidez2007" localSheetId="17">OFFSET('[1]Turbidity Comparison 2008'!$E$1,1,1,COUNTA('[1]Turbidity Comparison 2008'!$F$1:$F$65536))</definedName>
    <definedName name="entradaturbidez2008">OFFSET('Datos 2008'!$D$6,0,4,COUNTA('Datos 2008'!$H:$H))</definedName>
    <definedName name="entradaturbidez2009">OFFSET('Datos 2009'!$D$6,0,4,COUNTA('Datos 2009'!$H:$H))</definedName>
    <definedName name="_xlnm.Print_Area" localSheetId="22">'Tabla de Cloro'!$A$1:$T$24</definedName>
    <definedName name="_xlnm.Print_Area" localSheetId="17">'Tabla de Sulfato Viejo'!$A$1:$T$24</definedName>
    <definedName name="salidadias2007" localSheetId="17">OFFSET('[1]Turbidity Comparison 2008'!$A$1,1,0,COUNTA('[1]Turbidity Comparison 2008'!$B$1:$B$65536))</definedName>
    <definedName name="salidadias2008">OFFSET('Datos 2008'!$D$6,0,0,COUNTA('Datos 2008'!$D:$D))</definedName>
    <definedName name="salidadias2009">OFFSET('Datos 2009'!$D$6,0,0,COUNTA('Datos 2009'!$D:$D))</definedName>
    <definedName name="salidaturbidez2007" localSheetId="17">OFFSET('[1]Turbidity Comparison 2008'!$A$1,1,1,COUNTA('[1]Turbidity Comparison 2008'!$B$1:$B$65536))</definedName>
    <definedName name="salidaturbidez2008">OFFSET('Datos 2008'!$D$6,0,5,COUNTA('Datos 2008'!$I:$I))</definedName>
    <definedName name="salidaturbidez2009">OFFSET('Datos 2009'!$D$6,0,5,COUNTA('Datos 2009'!$I:$I))</definedName>
  </definedNames>
  <calcPr calcId="125725"/>
</workbook>
</file>

<file path=xl/calcChain.xml><?xml version="1.0" encoding="utf-8"?>
<calcChain xmlns="http://schemas.openxmlformats.org/spreadsheetml/2006/main">
  <c r="D6" i="16"/>
  <c r="D7" s="1"/>
  <c r="D8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D73" s="1"/>
  <c r="D74" s="1"/>
  <c r="D75" s="1"/>
  <c r="D76" s="1"/>
  <c r="D77" s="1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D94" s="1"/>
  <c r="D95" s="1"/>
  <c r="D96" s="1"/>
  <c r="D97" s="1"/>
  <c r="D98" s="1"/>
  <c r="D99" s="1"/>
  <c r="D100" s="1"/>
  <c r="D101" s="1"/>
  <c r="D102" s="1"/>
  <c r="D103" s="1"/>
  <c r="D104" s="1"/>
  <c r="D105" s="1"/>
  <c r="D106" s="1"/>
  <c r="D107" s="1"/>
  <c r="D108" s="1"/>
  <c r="D109" s="1"/>
  <c r="D110" s="1"/>
  <c r="D111" s="1"/>
  <c r="D112" s="1"/>
  <c r="D113" s="1"/>
  <c r="D114" s="1"/>
  <c r="D115" s="1"/>
  <c r="D116" s="1"/>
  <c r="D117" s="1"/>
  <c r="D118" s="1"/>
  <c r="D119" s="1"/>
  <c r="D120" s="1"/>
  <c r="D121" s="1"/>
  <c r="D122" s="1"/>
  <c r="D123" s="1"/>
  <c r="D124" s="1"/>
  <c r="D125" s="1"/>
  <c r="D126" s="1"/>
  <c r="D127" s="1"/>
  <c r="D128" s="1"/>
  <c r="D129" s="1"/>
  <c r="D130" s="1"/>
  <c r="D131" s="1"/>
  <c r="D132" s="1"/>
  <c r="D133" s="1"/>
  <c r="D134" s="1"/>
  <c r="D135" s="1"/>
  <c r="D136" s="1"/>
  <c r="D137" s="1"/>
  <c r="D138" s="1"/>
  <c r="D139" s="1"/>
  <c r="D140" s="1"/>
  <c r="D141" s="1"/>
  <c r="D142" s="1"/>
  <c r="D143" s="1"/>
  <c r="D144" s="1"/>
  <c r="D145" s="1"/>
  <c r="D146" s="1"/>
  <c r="D147" s="1"/>
  <c r="D148" s="1"/>
  <c r="D149" s="1"/>
  <c r="D150" s="1"/>
  <c r="D151" s="1"/>
  <c r="D152" s="1"/>
  <c r="D153" s="1"/>
  <c r="D154" s="1"/>
  <c r="D155" s="1"/>
  <c r="D156" s="1"/>
  <c r="D157" s="1"/>
  <c r="D158" s="1"/>
  <c r="D159" s="1"/>
  <c r="D160" s="1"/>
  <c r="D161" s="1"/>
  <c r="D162" s="1"/>
  <c r="D163" s="1"/>
  <c r="D164" s="1"/>
  <c r="D165" s="1"/>
  <c r="D166" s="1"/>
  <c r="D167" s="1"/>
  <c r="D168" s="1"/>
  <c r="D169" s="1"/>
  <c r="D170" s="1"/>
  <c r="D171" s="1"/>
  <c r="D172" s="1"/>
  <c r="D173" s="1"/>
  <c r="D174" s="1"/>
  <c r="D175" s="1"/>
  <c r="D176" s="1"/>
  <c r="D177" s="1"/>
  <c r="D178" s="1"/>
  <c r="D179" s="1"/>
  <c r="D180" s="1"/>
  <c r="D181" s="1"/>
  <c r="D182" s="1"/>
  <c r="D183" s="1"/>
  <c r="D184" s="1"/>
  <c r="D185" s="1"/>
  <c r="D186" s="1"/>
  <c r="D187" s="1"/>
  <c r="D188" s="1"/>
  <c r="D189" s="1"/>
  <c r="D190" s="1"/>
  <c r="D191" s="1"/>
  <c r="D192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70" s="1"/>
  <c r="D471" s="1"/>
  <c r="D472" s="1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533" s="1"/>
  <c r="D534" s="1"/>
  <c r="D535" s="1"/>
  <c r="D536" s="1"/>
  <c r="D537" s="1"/>
  <c r="D538" s="1"/>
  <c r="D539" s="1"/>
  <c r="D540" s="1"/>
  <c r="D541" s="1"/>
  <c r="D542" s="1"/>
  <c r="D543" s="1"/>
  <c r="D544" s="1"/>
  <c r="D545" s="1"/>
  <c r="D546" s="1"/>
  <c r="D547" s="1"/>
  <c r="D548" s="1"/>
  <c r="D549" s="1"/>
  <c r="D550" s="1"/>
  <c r="D551" s="1"/>
  <c r="D552" s="1"/>
  <c r="D553" s="1"/>
  <c r="D554" s="1"/>
  <c r="D555" s="1"/>
  <c r="D556" s="1"/>
  <c r="D557" s="1"/>
  <c r="D558" s="1"/>
  <c r="D559" s="1"/>
  <c r="D560" s="1"/>
  <c r="D561" s="1"/>
  <c r="D562" s="1"/>
  <c r="D563" s="1"/>
  <c r="D564" s="1"/>
  <c r="D565" s="1"/>
  <c r="D566" s="1"/>
  <c r="D567" s="1"/>
  <c r="D568" s="1"/>
  <c r="D569" s="1"/>
  <c r="D570" s="1"/>
  <c r="D571" s="1"/>
  <c r="D572" s="1"/>
  <c r="D573" s="1"/>
  <c r="D574" s="1"/>
  <c r="D575" s="1"/>
  <c r="D576" s="1"/>
  <c r="D577" s="1"/>
  <c r="D578" s="1"/>
  <c r="D579" s="1"/>
  <c r="D580" s="1"/>
  <c r="D581" s="1"/>
  <c r="D582" s="1"/>
  <c r="D583" s="1"/>
  <c r="D584" s="1"/>
  <c r="D585" s="1"/>
  <c r="D586" s="1"/>
  <c r="D587" s="1"/>
  <c r="D588" s="1"/>
  <c r="D589" s="1"/>
  <c r="D590" s="1"/>
  <c r="D591" s="1"/>
  <c r="D592" s="1"/>
  <c r="D593" s="1"/>
  <c r="D594" s="1"/>
  <c r="D595" s="1"/>
  <c r="D596" s="1"/>
  <c r="D597" s="1"/>
  <c r="D598" s="1"/>
  <c r="D599" s="1"/>
  <c r="D600" s="1"/>
  <c r="D601" s="1"/>
  <c r="D602" s="1"/>
  <c r="D603" s="1"/>
  <c r="D604" s="1"/>
  <c r="D605" s="1"/>
  <c r="D606" s="1"/>
  <c r="D607" s="1"/>
  <c r="D608" s="1"/>
  <c r="D609" s="1"/>
  <c r="D610" s="1"/>
  <c r="D611" s="1"/>
  <c r="D612" s="1"/>
  <c r="D613" s="1"/>
  <c r="D614" s="1"/>
  <c r="D615" s="1"/>
  <c r="D616" s="1"/>
  <c r="D617" s="1"/>
  <c r="D618" s="1"/>
  <c r="D619" s="1"/>
  <c r="D620" s="1"/>
  <c r="D621" s="1"/>
  <c r="D622" s="1"/>
  <c r="D623" s="1"/>
  <c r="D624" s="1"/>
  <c r="D625" s="1"/>
  <c r="D626" s="1"/>
  <c r="D627" s="1"/>
  <c r="D628" s="1"/>
  <c r="D629" s="1"/>
  <c r="D630" s="1"/>
  <c r="D631" s="1"/>
  <c r="D632" s="1"/>
  <c r="D633" s="1"/>
  <c r="D634" s="1"/>
  <c r="D635" s="1"/>
  <c r="D636" s="1"/>
  <c r="D637" s="1"/>
  <c r="D638" s="1"/>
  <c r="D639" s="1"/>
  <c r="D640" s="1"/>
  <c r="D641" s="1"/>
  <c r="D642" s="1"/>
  <c r="D643" s="1"/>
  <c r="D644" s="1"/>
  <c r="D645" s="1"/>
  <c r="D646" s="1"/>
  <c r="D647" s="1"/>
  <c r="D648" s="1"/>
  <c r="D649" s="1"/>
  <c r="D650" s="1"/>
  <c r="D651" s="1"/>
  <c r="D652" s="1"/>
  <c r="D653" s="1"/>
  <c r="D654" s="1"/>
  <c r="D655" s="1"/>
  <c r="D656" s="1"/>
  <c r="D657" s="1"/>
  <c r="D658" s="1"/>
  <c r="D659" s="1"/>
  <c r="D660" s="1"/>
  <c r="D661" s="1"/>
  <c r="D662" s="1"/>
  <c r="D663" s="1"/>
  <c r="D664" s="1"/>
  <c r="D665" s="1"/>
  <c r="D666" s="1"/>
  <c r="D667" s="1"/>
  <c r="D668" s="1"/>
  <c r="D669" s="1"/>
  <c r="D670" s="1"/>
  <c r="D671" s="1"/>
  <c r="D672" s="1"/>
  <c r="D673" s="1"/>
  <c r="D674" s="1"/>
  <c r="D675" s="1"/>
  <c r="D676" s="1"/>
  <c r="D677" s="1"/>
  <c r="D678" s="1"/>
  <c r="D679" s="1"/>
  <c r="D680" s="1"/>
  <c r="D681" s="1"/>
  <c r="D682" s="1"/>
  <c r="D683" s="1"/>
  <c r="D684" s="1"/>
  <c r="D685" s="1"/>
  <c r="D686" s="1"/>
  <c r="D687" s="1"/>
  <c r="D688" s="1"/>
  <c r="D689" s="1"/>
  <c r="D690" s="1"/>
  <c r="D691" s="1"/>
  <c r="D692" s="1"/>
  <c r="D693" s="1"/>
  <c r="D694" s="1"/>
  <c r="D695" s="1"/>
  <c r="D696" s="1"/>
  <c r="D697" s="1"/>
  <c r="D698" s="1"/>
  <c r="D699" s="1"/>
  <c r="D700" s="1"/>
  <c r="D701" s="1"/>
  <c r="D702" s="1"/>
  <c r="D703" s="1"/>
  <c r="D704" s="1"/>
  <c r="D705" s="1"/>
  <c r="D706" s="1"/>
  <c r="D707" s="1"/>
  <c r="D708" s="1"/>
  <c r="D709" s="1"/>
  <c r="D710" s="1"/>
  <c r="D711" s="1"/>
  <c r="D712" s="1"/>
  <c r="D713" s="1"/>
  <c r="D714" s="1"/>
  <c r="D715" s="1"/>
  <c r="D716" s="1"/>
  <c r="D717" s="1"/>
  <c r="D718" s="1"/>
  <c r="D719" s="1"/>
  <c r="D720" s="1"/>
  <c r="D721" s="1"/>
  <c r="D722" s="1"/>
  <c r="D723" s="1"/>
  <c r="D724" s="1"/>
  <c r="D725" s="1"/>
  <c r="D726" s="1"/>
  <c r="D727" s="1"/>
  <c r="D728" s="1"/>
  <c r="D729" s="1"/>
  <c r="D730" s="1"/>
  <c r="D731" s="1"/>
  <c r="D732" s="1"/>
  <c r="D733" s="1"/>
  <c r="D734" s="1"/>
  <c r="D735" s="1"/>
  <c r="D736" s="1"/>
  <c r="D737" s="1"/>
  <c r="D738" s="1"/>
  <c r="D739" s="1"/>
  <c r="D740" s="1"/>
  <c r="D741" s="1"/>
  <c r="D742" s="1"/>
  <c r="D743" s="1"/>
  <c r="D744" s="1"/>
  <c r="D745" s="1"/>
  <c r="D746" s="1"/>
  <c r="D747" s="1"/>
  <c r="D748" s="1"/>
  <c r="D749" s="1"/>
  <c r="D750" s="1"/>
  <c r="D751" s="1"/>
  <c r="D752" s="1"/>
  <c r="D753" s="1"/>
  <c r="D754" s="1"/>
  <c r="D755" s="1"/>
  <c r="D756" s="1"/>
  <c r="D757" s="1"/>
  <c r="D758" s="1"/>
  <c r="D759" s="1"/>
  <c r="D760" s="1"/>
  <c r="D761" s="1"/>
  <c r="D762" s="1"/>
  <c r="D763" s="1"/>
  <c r="D764" s="1"/>
  <c r="D765" s="1"/>
  <c r="D766" s="1"/>
  <c r="D767" s="1"/>
  <c r="D768" s="1"/>
  <c r="D769" s="1"/>
  <c r="D770" s="1"/>
  <c r="D771" s="1"/>
  <c r="D772" s="1"/>
  <c r="D773" s="1"/>
  <c r="D774" s="1"/>
  <c r="D775" s="1"/>
  <c r="D776" s="1"/>
  <c r="D777" s="1"/>
  <c r="D778" s="1"/>
  <c r="D779" s="1"/>
  <c r="D780" s="1"/>
  <c r="D781" s="1"/>
  <c r="D782" s="1"/>
  <c r="D783" s="1"/>
  <c r="D784" s="1"/>
  <c r="D785" s="1"/>
  <c r="D786" s="1"/>
  <c r="D787" s="1"/>
  <c r="D788" s="1"/>
  <c r="D789" s="1"/>
  <c r="D790" s="1"/>
  <c r="D791" s="1"/>
  <c r="D792" s="1"/>
  <c r="D793" s="1"/>
  <c r="D794" s="1"/>
  <c r="D795" s="1"/>
  <c r="D796" s="1"/>
  <c r="D797" s="1"/>
  <c r="D798" s="1"/>
  <c r="D799" s="1"/>
  <c r="D800" s="1"/>
  <c r="D801" s="1"/>
  <c r="D802" s="1"/>
  <c r="D803" s="1"/>
  <c r="D804" s="1"/>
  <c r="D805" s="1"/>
  <c r="D806" s="1"/>
  <c r="D807" s="1"/>
  <c r="D808" s="1"/>
  <c r="D809" s="1"/>
  <c r="D810" s="1"/>
  <c r="D811" s="1"/>
  <c r="D812" s="1"/>
  <c r="D813" s="1"/>
  <c r="D814" s="1"/>
  <c r="D815" s="1"/>
  <c r="D816" s="1"/>
  <c r="D817" s="1"/>
  <c r="D818" s="1"/>
  <c r="D819" s="1"/>
  <c r="D820" s="1"/>
  <c r="D821" s="1"/>
  <c r="D822" s="1"/>
  <c r="D823" s="1"/>
  <c r="D824" s="1"/>
  <c r="D825" s="1"/>
  <c r="D826" s="1"/>
  <c r="D827" s="1"/>
  <c r="D828" s="1"/>
  <c r="D829" s="1"/>
  <c r="D830" s="1"/>
  <c r="D831" s="1"/>
  <c r="D832" s="1"/>
  <c r="D833" s="1"/>
  <c r="D834" s="1"/>
  <c r="D835" s="1"/>
  <c r="D836" s="1"/>
  <c r="D837" s="1"/>
  <c r="D838" s="1"/>
  <c r="D839" s="1"/>
  <c r="D840" s="1"/>
  <c r="D841" s="1"/>
  <c r="D842" s="1"/>
  <c r="D843" s="1"/>
  <c r="D844" s="1"/>
  <c r="D845" s="1"/>
  <c r="D846" s="1"/>
  <c r="D847" s="1"/>
  <c r="D848" s="1"/>
  <c r="D849" s="1"/>
  <c r="D850" s="1"/>
  <c r="D851" s="1"/>
  <c r="D852" s="1"/>
  <c r="D853" s="1"/>
  <c r="D854" s="1"/>
  <c r="D855" s="1"/>
  <c r="D856" s="1"/>
  <c r="D857" s="1"/>
  <c r="D858" s="1"/>
  <c r="D859" s="1"/>
  <c r="D860" s="1"/>
  <c r="D861" s="1"/>
  <c r="D862" s="1"/>
  <c r="D863" s="1"/>
  <c r="D864" s="1"/>
  <c r="D865" s="1"/>
  <c r="D866" s="1"/>
  <c r="D867" s="1"/>
  <c r="D868" s="1"/>
  <c r="D869" s="1"/>
  <c r="D870" s="1"/>
  <c r="D871" s="1"/>
  <c r="D872" s="1"/>
  <c r="D873" s="1"/>
  <c r="D874" s="1"/>
  <c r="D875" s="1"/>
  <c r="D876" s="1"/>
  <c r="D877" s="1"/>
  <c r="D878" s="1"/>
  <c r="D879" s="1"/>
  <c r="D880" s="1"/>
  <c r="D881" s="1"/>
  <c r="D882" s="1"/>
  <c r="D883" s="1"/>
  <c r="D884" s="1"/>
  <c r="D885" s="1"/>
  <c r="D886" s="1"/>
  <c r="D887" s="1"/>
  <c r="D888" s="1"/>
  <c r="D889" s="1"/>
  <c r="D890" s="1"/>
  <c r="D891" s="1"/>
  <c r="D892" s="1"/>
  <c r="D893" s="1"/>
  <c r="D894" s="1"/>
  <c r="D895" s="1"/>
  <c r="D896" s="1"/>
  <c r="D897" s="1"/>
  <c r="D898" s="1"/>
  <c r="D899" s="1"/>
  <c r="D900" s="1"/>
  <c r="D901" s="1"/>
  <c r="D902" s="1"/>
  <c r="D903" s="1"/>
  <c r="D904" s="1"/>
  <c r="D905" s="1"/>
  <c r="D906" s="1"/>
  <c r="D907" s="1"/>
  <c r="D908" s="1"/>
  <c r="D909" s="1"/>
  <c r="D910" s="1"/>
  <c r="D911" s="1"/>
  <c r="D912" s="1"/>
  <c r="D913" s="1"/>
  <c r="D914" s="1"/>
  <c r="D915" s="1"/>
  <c r="D916" s="1"/>
  <c r="D917" s="1"/>
  <c r="D918" s="1"/>
  <c r="D919" s="1"/>
  <c r="D920" s="1"/>
  <c r="D921" s="1"/>
  <c r="D922" s="1"/>
  <c r="D923" s="1"/>
  <c r="D924" s="1"/>
  <c r="D925" s="1"/>
  <c r="D926" s="1"/>
  <c r="D927" s="1"/>
  <c r="D928" s="1"/>
  <c r="D929" s="1"/>
  <c r="D930" s="1"/>
  <c r="D931" s="1"/>
  <c r="D932" s="1"/>
  <c r="D933" s="1"/>
  <c r="D934" s="1"/>
  <c r="D935" s="1"/>
  <c r="D936" s="1"/>
  <c r="D937" s="1"/>
  <c r="D938" s="1"/>
  <c r="D939" s="1"/>
  <c r="D940" s="1"/>
  <c r="D941" s="1"/>
  <c r="D942" s="1"/>
  <c r="D943" s="1"/>
  <c r="D944" s="1"/>
  <c r="D945" s="1"/>
  <c r="D946" s="1"/>
  <c r="D947" s="1"/>
  <c r="D948" s="1"/>
  <c r="D949" s="1"/>
  <c r="D950" s="1"/>
  <c r="D951" s="1"/>
  <c r="D952" s="1"/>
  <c r="D953" s="1"/>
  <c r="D954" s="1"/>
  <c r="D955" s="1"/>
  <c r="D956" s="1"/>
  <c r="D957" s="1"/>
  <c r="D958" s="1"/>
  <c r="D959" s="1"/>
  <c r="D960" s="1"/>
  <c r="D961" s="1"/>
  <c r="D962" s="1"/>
  <c r="D963" s="1"/>
  <c r="D964" s="1"/>
  <c r="D965" s="1"/>
  <c r="D966" s="1"/>
  <c r="D967" s="1"/>
  <c r="D968" s="1"/>
  <c r="D969" s="1"/>
  <c r="D970" s="1"/>
  <c r="D971" s="1"/>
  <c r="D972" s="1"/>
  <c r="D973" s="1"/>
  <c r="D974" s="1"/>
  <c r="D975" s="1"/>
  <c r="D976" s="1"/>
  <c r="D977" s="1"/>
  <c r="D978" s="1"/>
  <c r="D979" s="1"/>
  <c r="D980" s="1"/>
  <c r="D981" s="1"/>
  <c r="D982" s="1"/>
  <c r="D983" s="1"/>
  <c r="D984" s="1"/>
  <c r="D985" s="1"/>
  <c r="D986" s="1"/>
  <c r="D987" s="1"/>
  <c r="D988" s="1"/>
  <c r="D989" s="1"/>
  <c r="D990" s="1"/>
  <c r="D991" s="1"/>
  <c r="D992" s="1"/>
  <c r="D993" s="1"/>
  <c r="D994" s="1"/>
  <c r="D995" s="1"/>
  <c r="D996" s="1"/>
  <c r="D997" s="1"/>
  <c r="D998" s="1"/>
  <c r="D999" s="1"/>
  <c r="D1000" s="1"/>
  <c r="D1001" s="1"/>
  <c r="D1002" s="1"/>
  <c r="D1003" s="1"/>
  <c r="D1004" s="1"/>
  <c r="D1005" s="1"/>
  <c r="D1006" s="1"/>
  <c r="D1007" s="1"/>
  <c r="D1008" s="1"/>
  <c r="D1009" s="1"/>
  <c r="D1010" s="1"/>
  <c r="D1011" s="1"/>
  <c r="D1012" s="1"/>
  <c r="D1013" s="1"/>
  <c r="D1014" s="1"/>
  <c r="D1015" s="1"/>
  <c r="D1016" s="1"/>
  <c r="D1017" s="1"/>
  <c r="D1018" s="1"/>
  <c r="D1019" s="1"/>
  <c r="D1020" s="1"/>
  <c r="D1021" s="1"/>
  <c r="D1022" s="1"/>
  <c r="D1023" s="1"/>
  <c r="D1024" s="1"/>
  <c r="D1025" s="1"/>
  <c r="D1026" s="1"/>
  <c r="D1027" s="1"/>
  <c r="D1028" s="1"/>
  <c r="D1029" s="1"/>
  <c r="D1030" s="1"/>
  <c r="D1031" s="1"/>
  <c r="D1032" s="1"/>
  <c r="D1033" s="1"/>
  <c r="D1034" s="1"/>
  <c r="D1035" s="1"/>
  <c r="D1036" s="1"/>
  <c r="D1037" s="1"/>
  <c r="D1038" s="1"/>
  <c r="D1039" s="1"/>
  <c r="D1040" s="1"/>
  <c r="D1041" s="1"/>
  <c r="D1042" s="1"/>
  <c r="D1043" s="1"/>
  <c r="D1044" s="1"/>
  <c r="D1045" s="1"/>
  <c r="D1046" s="1"/>
  <c r="D1047" s="1"/>
  <c r="D1048" s="1"/>
  <c r="D1049" s="1"/>
  <c r="D1050" s="1"/>
  <c r="D1051" s="1"/>
  <c r="D1052" s="1"/>
  <c r="D1053" s="1"/>
  <c r="D1054" s="1"/>
  <c r="D1055" s="1"/>
  <c r="D1056" s="1"/>
  <c r="D1057" s="1"/>
  <c r="D1058" s="1"/>
  <c r="D1059" s="1"/>
  <c r="D1060" s="1"/>
  <c r="D1061" s="1"/>
  <c r="D1062" s="1"/>
  <c r="D1063" s="1"/>
  <c r="D1064" s="1"/>
  <c r="D1065" s="1"/>
  <c r="D1066" s="1"/>
  <c r="D1067" s="1"/>
  <c r="D1068" s="1"/>
  <c r="D1069" s="1"/>
  <c r="D1070" s="1"/>
  <c r="D1071" s="1"/>
  <c r="D1072" s="1"/>
  <c r="D1073" s="1"/>
  <c r="D1074" s="1"/>
  <c r="D1075" s="1"/>
  <c r="D1076" s="1"/>
  <c r="D1077" s="1"/>
  <c r="D1078" s="1"/>
  <c r="D1079" s="1"/>
  <c r="D1080" s="1"/>
  <c r="D1081" s="1"/>
  <c r="D1082" s="1"/>
  <c r="D1083" s="1"/>
  <c r="D1084" s="1"/>
  <c r="D1085" s="1"/>
  <c r="D1086" s="1"/>
  <c r="D1087" s="1"/>
  <c r="D1088" s="1"/>
  <c r="D1089" s="1"/>
  <c r="D1090" s="1"/>
  <c r="D1091" s="1"/>
  <c r="D1092" s="1"/>
  <c r="D1093" s="1"/>
  <c r="D1094" s="1"/>
  <c r="D1095" s="1"/>
  <c r="D1096" s="1"/>
  <c r="D1097" s="1"/>
  <c r="D1098" s="1"/>
  <c r="D1099" s="1"/>
  <c r="D1100" s="1"/>
  <c r="D1101" s="1"/>
  <c r="D1102" s="1"/>
  <c r="D1103" s="1"/>
  <c r="D1104" s="1"/>
  <c r="D1105" s="1"/>
  <c r="D1106" s="1"/>
  <c r="D1107" s="1"/>
  <c r="D1108" s="1"/>
  <c r="D1109" s="1"/>
  <c r="D1110" s="1"/>
  <c r="D1111" s="1"/>
  <c r="D1112" s="1"/>
  <c r="D1113" s="1"/>
  <c r="D1114" s="1"/>
  <c r="D1115" s="1"/>
  <c r="D1116" s="1"/>
  <c r="D1117" s="1"/>
  <c r="D1118" s="1"/>
  <c r="D1119" s="1"/>
  <c r="D1120" s="1"/>
  <c r="D1121" s="1"/>
  <c r="D1122" s="1"/>
  <c r="D1123" s="1"/>
  <c r="D1124" s="1"/>
  <c r="D1125" s="1"/>
  <c r="D1126" s="1"/>
  <c r="D1127" s="1"/>
  <c r="D1128" s="1"/>
  <c r="D1129" s="1"/>
  <c r="D1130" s="1"/>
  <c r="D1131" s="1"/>
  <c r="D1132" s="1"/>
  <c r="D1133" s="1"/>
  <c r="D1134" s="1"/>
  <c r="D1135" s="1"/>
  <c r="D1136" s="1"/>
  <c r="D1137" s="1"/>
  <c r="D1138" s="1"/>
  <c r="D1139" s="1"/>
  <c r="D1140" s="1"/>
  <c r="D1141" s="1"/>
  <c r="D1142" s="1"/>
  <c r="D1143" s="1"/>
  <c r="D1144" s="1"/>
  <c r="D1145" s="1"/>
  <c r="D1146" s="1"/>
  <c r="D1147" s="1"/>
  <c r="D1148" s="1"/>
  <c r="D1149" s="1"/>
  <c r="D1150" s="1"/>
  <c r="D1151" s="1"/>
  <c r="D1152" s="1"/>
  <c r="D1153" s="1"/>
  <c r="D1154" s="1"/>
  <c r="D1155" s="1"/>
  <c r="D1156" s="1"/>
  <c r="D1157" s="1"/>
  <c r="D1158" s="1"/>
  <c r="D1159" s="1"/>
  <c r="D1160" s="1"/>
  <c r="D1161" s="1"/>
  <c r="D1162" s="1"/>
  <c r="D1163" s="1"/>
  <c r="D1164" s="1"/>
  <c r="D1165" s="1"/>
  <c r="D1166" s="1"/>
  <c r="D1167" s="1"/>
  <c r="D1168" s="1"/>
  <c r="D1169" s="1"/>
  <c r="D1170" s="1"/>
  <c r="D1171" s="1"/>
  <c r="D1172" s="1"/>
  <c r="D1173" s="1"/>
  <c r="D1174" s="1"/>
  <c r="D1175" s="1"/>
  <c r="D1176" s="1"/>
  <c r="D1177" s="1"/>
  <c r="D1178" s="1"/>
  <c r="D1179" s="1"/>
  <c r="D1180" s="1"/>
  <c r="D1181" s="1"/>
  <c r="D1182" s="1"/>
  <c r="D1183" s="1"/>
  <c r="D1184" s="1"/>
  <c r="D1185" s="1"/>
  <c r="D1186" s="1"/>
  <c r="D1187" s="1"/>
  <c r="D1188" s="1"/>
  <c r="D1189" s="1"/>
  <c r="D1190" s="1"/>
  <c r="D1191" s="1"/>
  <c r="D1192" s="1"/>
  <c r="D1193" s="1"/>
  <c r="D1194" s="1"/>
  <c r="D1195" s="1"/>
  <c r="D1196" s="1"/>
  <c r="D1197" s="1"/>
  <c r="D1198" s="1"/>
  <c r="D1199" s="1"/>
  <c r="D1200" s="1"/>
  <c r="D1201" s="1"/>
  <c r="D1202" s="1"/>
  <c r="D1203" s="1"/>
  <c r="D1204" s="1"/>
  <c r="D1205" s="1"/>
  <c r="D1206" s="1"/>
  <c r="D1207" s="1"/>
  <c r="D1208" s="1"/>
  <c r="D1209" s="1"/>
  <c r="D1210" s="1"/>
  <c r="D1211" s="1"/>
  <c r="D1212" s="1"/>
  <c r="D1213" s="1"/>
  <c r="D1214" s="1"/>
  <c r="D1215" s="1"/>
  <c r="D1216" s="1"/>
  <c r="D1217" s="1"/>
  <c r="D1218" s="1"/>
  <c r="D1219" s="1"/>
  <c r="D1220" s="1"/>
  <c r="D1221" s="1"/>
  <c r="D1222" s="1"/>
  <c r="D1223" s="1"/>
  <c r="D1224" s="1"/>
  <c r="D1225" s="1"/>
  <c r="D1226" s="1"/>
  <c r="D1227" s="1"/>
  <c r="D1228" s="1"/>
  <c r="D1229" s="1"/>
  <c r="D1230" s="1"/>
  <c r="D1231" s="1"/>
  <c r="D1232" s="1"/>
  <c r="D1233" s="1"/>
  <c r="D1234" s="1"/>
  <c r="D1235" s="1"/>
  <c r="D1236" s="1"/>
  <c r="D1237" s="1"/>
  <c r="D1238" s="1"/>
  <c r="D1239" s="1"/>
  <c r="D1240" s="1"/>
  <c r="D1241" s="1"/>
  <c r="D1242" s="1"/>
  <c r="D1243" s="1"/>
  <c r="D1244" s="1"/>
  <c r="D1245" s="1"/>
  <c r="D1246" s="1"/>
  <c r="D1247" s="1"/>
  <c r="D1248" s="1"/>
  <c r="D1249" s="1"/>
  <c r="D1250" s="1"/>
  <c r="D1251" s="1"/>
  <c r="D1252" s="1"/>
  <c r="D1253" s="1"/>
  <c r="D1254" s="1"/>
  <c r="D1255" s="1"/>
  <c r="D1256" s="1"/>
  <c r="D1257" s="1"/>
  <c r="D1258" s="1"/>
  <c r="D1259" s="1"/>
  <c r="D1260" s="1"/>
  <c r="D1261" s="1"/>
  <c r="D1262" s="1"/>
  <c r="D1263" s="1"/>
  <c r="D1264" s="1"/>
  <c r="D1265" s="1"/>
  <c r="D1266" s="1"/>
  <c r="D1267" s="1"/>
  <c r="D1268" s="1"/>
  <c r="D1269" s="1"/>
  <c r="D1270" s="1"/>
  <c r="D1271" s="1"/>
  <c r="D1272" s="1"/>
  <c r="D1273" s="1"/>
  <c r="D1274" s="1"/>
  <c r="D1275" s="1"/>
  <c r="D1276" s="1"/>
  <c r="D1277" s="1"/>
  <c r="D1278" s="1"/>
  <c r="D1279" s="1"/>
  <c r="D1280" s="1"/>
  <c r="D1281" s="1"/>
  <c r="D1282" s="1"/>
  <c r="D1283" s="1"/>
  <c r="D1284" s="1"/>
  <c r="D1285" s="1"/>
  <c r="D1286" s="1"/>
  <c r="D1287" s="1"/>
  <c r="D1288" s="1"/>
  <c r="D1289" s="1"/>
  <c r="D1290" s="1"/>
  <c r="D1291" s="1"/>
  <c r="D1292" s="1"/>
  <c r="D1293" s="1"/>
  <c r="D1294" s="1"/>
  <c r="D1295" s="1"/>
  <c r="D1296" s="1"/>
  <c r="D1297" s="1"/>
  <c r="D1298" s="1"/>
  <c r="D1299" s="1"/>
  <c r="D1300" s="1"/>
  <c r="D1301" s="1"/>
  <c r="D1302" s="1"/>
  <c r="D1303" s="1"/>
  <c r="D1304" s="1"/>
  <c r="D1305" s="1"/>
  <c r="D1306" s="1"/>
  <c r="D1307" s="1"/>
  <c r="D1308" s="1"/>
  <c r="D1309" s="1"/>
  <c r="D1310" s="1"/>
  <c r="D1311" s="1"/>
  <c r="D1312" s="1"/>
  <c r="D1313" s="1"/>
  <c r="D1314" s="1"/>
  <c r="D1315" s="1"/>
  <c r="D1316" s="1"/>
  <c r="D1317" s="1"/>
  <c r="D1318" s="1"/>
  <c r="D1319" s="1"/>
  <c r="D1320" s="1"/>
  <c r="D1321" s="1"/>
  <c r="D1322" s="1"/>
  <c r="D1323" s="1"/>
  <c r="D1324" s="1"/>
  <c r="D1325" s="1"/>
  <c r="D1326" s="1"/>
  <c r="D1327" s="1"/>
  <c r="D1328" s="1"/>
  <c r="D1329" s="1"/>
  <c r="D1330" s="1"/>
  <c r="D1331" s="1"/>
  <c r="D1332" s="1"/>
  <c r="D1333" s="1"/>
  <c r="D1334" s="1"/>
  <c r="D1335" s="1"/>
  <c r="D1336" s="1"/>
  <c r="D1337" s="1"/>
  <c r="D1338" s="1"/>
  <c r="D1339" s="1"/>
  <c r="D1340" s="1"/>
  <c r="D1341" s="1"/>
  <c r="D1342" s="1"/>
  <c r="D1343" s="1"/>
  <c r="D1344" s="1"/>
  <c r="D1345" s="1"/>
  <c r="D1346" s="1"/>
  <c r="D1347" s="1"/>
  <c r="D1348" s="1"/>
  <c r="D1349" s="1"/>
  <c r="D1350" s="1"/>
  <c r="D1351" s="1"/>
  <c r="D1352" s="1"/>
  <c r="D1353" s="1"/>
  <c r="D1354" s="1"/>
  <c r="D1355" s="1"/>
  <c r="D1356" s="1"/>
  <c r="D1357" s="1"/>
  <c r="D1358" s="1"/>
  <c r="D1359" s="1"/>
  <c r="D1360" s="1"/>
  <c r="D1361" s="1"/>
  <c r="D1362" s="1"/>
  <c r="D1363" s="1"/>
  <c r="D1364" s="1"/>
  <c r="D1365" s="1"/>
  <c r="D1366" s="1"/>
  <c r="D1367" s="1"/>
  <c r="D1368" s="1"/>
  <c r="D1369" s="1"/>
  <c r="D1370" s="1"/>
  <c r="D1371" s="1"/>
  <c r="D1372" s="1"/>
  <c r="D1373" s="1"/>
  <c r="D1374" s="1"/>
  <c r="D1375" s="1"/>
  <c r="D1376" s="1"/>
  <c r="D1377" s="1"/>
  <c r="D1378" s="1"/>
  <c r="D1379" s="1"/>
  <c r="D1380" s="1"/>
  <c r="D1381" s="1"/>
  <c r="D1382" s="1"/>
  <c r="D1383" s="1"/>
  <c r="D1384" s="1"/>
  <c r="D1385" s="1"/>
  <c r="D1386" s="1"/>
  <c r="D1387" s="1"/>
  <c r="D1388" s="1"/>
  <c r="D1389" s="1"/>
  <c r="D1390" s="1"/>
  <c r="D1391" s="1"/>
  <c r="D1392" s="1"/>
  <c r="D1393" s="1"/>
  <c r="D1394" s="1"/>
  <c r="D1395" s="1"/>
  <c r="D1396" s="1"/>
  <c r="D1397" s="1"/>
  <c r="D1398" s="1"/>
  <c r="D1399" s="1"/>
  <c r="D1400" s="1"/>
  <c r="D1401" s="1"/>
  <c r="D1402" s="1"/>
  <c r="D1403" s="1"/>
  <c r="D1404" s="1"/>
  <c r="D1405" s="1"/>
  <c r="D1406" s="1"/>
  <c r="D1407" s="1"/>
  <c r="D1408" s="1"/>
  <c r="D1409" s="1"/>
  <c r="D1410" s="1"/>
  <c r="D1411" s="1"/>
  <c r="D1412" s="1"/>
  <c r="D1413" s="1"/>
  <c r="D1414" s="1"/>
  <c r="D1415" s="1"/>
  <c r="D1416" s="1"/>
  <c r="D1417" s="1"/>
  <c r="D1418" s="1"/>
  <c r="D1419" s="1"/>
  <c r="D1420" s="1"/>
  <c r="D1421" s="1"/>
  <c r="D1422" s="1"/>
  <c r="D1423" s="1"/>
  <c r="D1424" s="1"/>
  <c r="D1425" s="1"/>
  <c r="D1426" s="1"/>
  <c r="D1427" s="1"/>
  <c r="D1428" s="1"/>
  <c r="D1429" s="1"/>
  <c r="D1430" s="1"/>
  <c r="D1431" s="1"/>
  <c r="D1432" s="1"/>
  <c r="D1433" s="1"/>
  <c r="D1434" s="1"/>
  <c r="D1435" s="1"/>
  <c r="D1436" s="1"/>
  <c r="D1437" s="1"/>
  <c r="D1438" s="1"/>
  <c r="D1439" s="1"/>
  <c r="D1440" s="1"/>
  <c r="D1441" s="1"/>
  <c r="D1442" s="1"/>
  <c r="D1443" s="1"/>
  <c r="D1444" s="1"/>
  <c r="D1445" s="1"/>
  <c r="D1446" s="1"/>
  <c r="D1447" s="1"/>
  <c r="D1448" s="1"/>
  <c r="D1449" s="1"/>
  <c r="D1450" s="1"/>
  <c r="D1451" s="1"/>
  <c r="D1452" s="1"/>
  <c r="D1453" s="1"/>
  <c r="D1454" s="1"/>
  <c r="D1455" s="1"/>
  <c r="D1456" s="1"/>
  <c r="D1457" s="1"/>
  <c r="D1458" s="1"/>
  <c r="D1459" s="1"/>
  <c r="D1460" s="1"/>
  <c r="D1461" s="1"/>
  <c r="D1462" s="1"/>
  <c r="D1463" s="1"/>
  <c r="D1464" s="1"/>
  <c r="D1465" s="1"/>
  <c r="D1466" s="1"/>
  <c r="D1467" s="1"/>
  <c r="D1468" s="1"/>
  <c r="D1469" s="1"/>
  <c r="D1470" s="1"/>
  <c r="D1471" s="1"/>
  <c r="D1472" s="1"/>
  <c r="D1473" s="1"/>
  <c r="D1474" s="1"/>
  <c r="D1475" s="1"/>
  <c r="D1476" s="1"/>
  <c r="D1477" s="1"/>
  <c r="D1478" s="1"/>
  <c r="D1479" s="1"/>
  <c r="D1480" s="1"/>
  <c r="D1481" s="1"/>
  <c r="D1482" s="1"/>
  <c r="D1483" s="1"/>
  <c r="D1484" s="1"/>
  <c r="D1485" s="1"/>
  <c r="D1486" s="1"/>
  <c r="D1487" s="1"/>
  <c r="D1488" s="1"/>
  <c r="D1489" s="1"/>
  <c r="D1490" s="1"/>
  <c r="D1491" s="1"/>
  <c r="D1492" s="1"/>
  <c r="D1493" s="1"/>
  <c r="D1494" s="1"/>
  <c r="D1495" s="1"/>
  <c r="D1496" s="1"/>
  <c r="D1497" s="1"/>
  <c r="D1498" s="1"/>
  <c r="D1499" s="1"/>
  <c r="D1500" s="1"/>
  <c r="D1501" s="1"/>
  <c r="D1502" s="1"/>
  <c r="D1503" s="1"/>
  <c r="D1504" s="1"/>
  <c r="D1505" s="1"/>
  <c r="D1506" s="1"/>
  <c r="D1507" s="1"/>
  <c r="D1508" s="1"/>
  <c r="D1509" s="1"/>
  <c r="D1510" s="1"/>
  <c r="D1511" s="1"/>
  <c r="D1512" s="1"/>
  <c r="D1513" s="1"/>
  <c r="D1514" s="1"/>
  <c r="D1515" s="1"/>
  <c r="D1516" s="1"/>
  <c r="D1517" s="1"/>
  <c r="D1518" s="1"/>
  <c r="D1519" s="1"/>
  <c r="D1520" s="1"/>
  <c r="D1521" s="1"/>
  <c r="D1522" s="1"/>
  <c r="D1523" s="1"/>
  <c r="D1524" s="1"/>
  <c r="D1525" s="1"/>
  <c r="D1526" s="1"/>
  <c r="D1527" s="1"/>
  <c r="D1528" s="1"/>
  <c r="D1529" s="1"/>
  <c r="D1530" s="1"/>
  <c r="D1531" s="1"/>
  <c r="D1532" s="1"/>
  <c r="D1533" s="1"/>
  <c r="D1534" s="1"/>
  <c r="D1535" s="1"/>
  <c r="D1536" s="1"/>
  <c r="D1537" s="1"/>
  <c r="D1538" s="1"/>
  <c r="D1539" s="1"/>
  <c r="D1540" s="1"/>
  <c r="D1541" s="1"/>
  <c r="D1542" s="1"/>
  <c r="D1543" s="1"/>
  <c r="D1544" s="1"/>
  <c r="D1545" s="1"/>
  <c r="D1546" s="1"/>
  <c r="D1547" s="1"/>
  <c r="D1548" s="1"/>
  <c r="D1549" s="1"/>
  <c r="D1550" s="1"/>
  <c r="D1551" s="1"/>
  <c r="D1552" s="1"/>
  <c r="D1553" s="1"/>
  <c r="D1554" s="1"/>
  <c r="D1555" s="1"/>
  <c r="D1556" s="1"/>
  <c r="D1557" s="1"/>
  <c r="D1558" s="1"/>
  <c r="D1559" s="1"/>
  <c r="D1560" s="1"/>
  <c r="D1561" s="1"/>
  <c r="D1562" s="1"/>
  <c r="D1563" s="1"/>
  <c r="D1564" s="1"/>
  <c r="D1565" s="1"/>
  <c r="D1566" s="1"/>
  <c r="D1567" s="1"/>
  <c r="D1568" s="1"/>
  <c r="D1569" s="1"/>
  <c r="D1570" s="1"/>
  <c r="D1571" s="1"/>
  <c r="D1572" s="1"/>
  <c r="D1573" s="1"/>
  <c r="D1574" s="1"/>
  <c r="D1575" s="1"/>
  <c r="D1576" s="1"/>
  <c r="D1577" s="1"/>
  <c r="D1578" s="1"/>
  <c r="D1579" s="1"/>
  <c r="D1580" s="1"/>
  <c r="D1581" s="1"/>
  <c r="D1582" s="1"/>
  <c r="D1583" s="1"/>
  <c r="D1584" s="1"/>
  <c r="D1585" s="1"/>
  <c r="D1586" s="1"/>
  <c r="D1587" s="1"/>
  <c r="D1588" s="1"/>
  <c r="D1589" s="1"/>
  <c r="D1590" s="1"/>
  <c r="D1591" s="1"/>
  <c r="D1592" s="1"/>
  <c r="D1593" s="1"/>
  <c r="D1594" s="1"/>
  <c r="D1595" s="1"/>
  <c r="D1596" s="1"/>
  <c r="D1597" s="1"/>
  <c r="D1598" s="1"/>
  <c r="D1599" s="1"/>
  <c r="D1600" s="1"/>
  <c r="D1601" s="1"/>
  <c r="D1602" s="1"/>
  <c r="D1603" s="1"/>
  <c r="D1604" s="1"/>
  <c r="D1605" s="1"/>
  <c r="D1606" s="1"/>
  <c r="D1607" s="1"/>
  <c r="D1608" s="1"/>
  <c r="D1609" s="1"/>
  <c r="D1610" s="1"/>
  <c r="D1611" s="1"/>
  <c r="D1612" s="1"/>
  <c r="D1613" s="1"/>
  <c r="D1614" s="1"/>
  <c r="D1615" s="1"/>
  <c r="D1616" s="1"/>
  <c r="D1617" s="1"/>
  <c r="D1618" s="1"/>
  <c r="D1619" s="1"/>
  <c r="D1620" s="1"/>
  <c r="D1621" s="1"/>
  <c r="D1622" s="1"/>
  <c r="D1623" s="1"/>
  <c r="D1624" s="1"/>
  <c r="D1625" s="1"/>
  <c r="D1626" s="1"/>
  <c r="D1627" s="1"/>
  <c r="D1628" s="1"/>
  <c r="D1629" s="1"/>
  <c r="D1630" s="1"/>
  <c r="D1631" s="1"/>
  <c r="D1632" s="1"/>
  <c r="D1633" s="1"/>
  <c r="D1634" s="1"/>
  <c r="D1635" s="1"/>
  <c r="D1636" s="1"/>
  <c r="D1637" s="1"/>
  <c r="D1638" s="1"/>
  <c r="D1639" s="1"/>
  <c r="D1640" s="1"/>
  <c r="D1641" s="1"/>
  <c r="D1642" s="1"/>
  <c r="D1643" s="1"/>
  <c r="D1644" s="1"/>
  <c r="D1645" s="1"/>
  <c r="D1646" s="1"/>
  <c r="D1647" s="1"/>
  <c r="D1648" s="1"/>
  <c r="D1649" s="1"/>
  <c r="D1650" s="1"/>
  <c r="D1651" s="1"/>
  <c r="D1652" s="1"/>
  <c r="D1653" s="1"/>
  <c r="D1654" s="1"/>
  <c r="D1655" s="1"/>
  <c r="D1656" s="1"/>
  <c r="D1657" s="1"/>
  <c r="D1658" s="1"/>
  <c r="D1659" s="1"/>
  <c r="D1660" s="1"/>
  <c r="D1661" s="1"/>
  <c r="D1662" s="1"/>
  <c r="D1663" s="1"/>
  <c r="D1664" s="1"/>
  <c r="D1665" s="1"/>
  <c r="D1666" s="1"/>
  <c r="D1667" s="1"/>
  <c r="D1668" s="1"/>
  <c r="D1669" s="1"/>
  <c r="D1670" s="1"/>
  <c r="D1671" s="1"/>
  <c r="D1672" s="1"/>
  <c r="D1673" s="1"/>
  <c r="D1674" s="1"/>
  <c r="D1675" s="1"/>
  <c r="D1676" s="1"/>
  <c r="D1677" s="1"/>
  <c r="D1678" s="1"/>
  <c r="D1679" s="1"/>
  <c r="D1680" s="1"/>
  <c r="D1681" s="1"/>
  <c r="D1682" s="1"/>
  <c r="D1683" s="1"/>
  <c r="D1684" s="1"/>
  <c r="D1685" s="1"/>
  <c r="D1686" s="1"/>
  <c r="D1687" s="1"/>
  <c r="D1688" s="1"/>
  <c r="D1689" s="1"/>
  <c r="D1690" s="1"/>
  <c r="D1691" s="1"/>
  <c r="D1692" s="1"/>
  <c r="D1693" s="1"/>
  <c r="D1694" s="1"/>
  <c r="D1695" s="1"/>
  <c r="D1696" s="1"/>
  <c r="D1697" s="1"/>
  <c r="D1698" s="1"/>
  <c r="D1699" s="1"/>
  <c r="D1700" s="1"/>
  <c r="D1701" s="1"/>
  <c r="D1702" s="1"/>
  <c r="D1703" s="1"/>
  <c r="D1704" s="1"/>
  <c r="D1705" s="1"/>
  <c r="D1706" s="1"/>
  <c r="D1707" s="1"/>
  <c r="D1708" s="1"/>
  <c r="D1709" s="1"/>
  <c r="D1710" s="1"/>
  <c r="D1711" s="1"/>
  <c r="D1712" s="1"/>
  <c r="D1713" s="1"/>
  <c r="D1714" s="1"/>
  <c r="D1715" s="1"/>
  <c r="D1716" s="1"/>
  <c r="D1717" s="1"/>
  <c r="D1718" s="1"/>
  <c r="D1719" s="1"/>
  <c r="D1720" s="1"/>
  <c r="D1721" s="1"/>
  <c r="D1722" s="1"/>
  <c r="D1723" s="1"/>
  <c r="D1724" s="1"/>
  <c r="D1725" s="1"/>
  <c r="D1726" s="1"/>
  <c r="D1727" s="1"/>
  <c r="D1728" s="1"/>
  <c r="D1729" s="1"/>
  <c r="D1730" s="1"/>
  <c r="D1731" s="1"/>
  <c r="D1732" s="1"/>
  <c r="D1733" s="1"/>
  <c r="D1734" s="1"/>
  <c r="D1735" s="1"/>
  <c r="D1736" s="1"/>
  <c r="D1737" s="1"/>
  <c r="D1738" s="1"/>
  <c r="D1739" s="1"/>
  <c r="D1740" s="1"/>
  <c r="D1741" s="1"/>
  <c r="D1742" s="1"/>
  <c r="D1743" s="1"/>
  <c r="D1744" s="1"/>
  <c r="D1745" s="1"/>
  <c r="D1746" s="1"/>
  <c r="D1747" s="1"/>
  <c r="D1748" s="1"/>
  <c r="D1749" s="1"/>
  <c r="D1750" s="1"/>
  <c r="D1751" s="1"/>
  <c r="D1752" s="1"/>
  <c r="D1753" s="1"/>
  <c r="D1754" s="1"/>
  <c r="D1755" s="1"/>
  <c r="D1756" s="1"/>
  <c r="D1757" s="1"/>
  <c r="D1758" s="1"/>
  <c r="D1759" s="1"/>
  <c r="D1760" s="1"/>
  <c r="D1761" s="1"/>
  <c r="D1762" s="1"/>
  <c r="D1763" s="1"/>
  <c r="D1764" s="1"/>
  <c r="D1765" s="1"/>
  <c r="D1766" s="1"/>
  <c r="D1767" s="1"/>
  <c r="D1768" s="1"/>
  <c r="D1769" s="1"/>
  <c r="D1770" s="1"/>
  <c r="D1771" s="1"/>
  <c r="D1772" s="1"/>
  <c r="D1773" s="1"/>
  <c r="D1774" s="1"/>
  <c r="D1775" s="1"/>
  <c r="D1776" s="1"/>
  <c r="D1777" s="1"/>
  <c r="D1778" s="1"/>
  <c r="D1779" s="1"/>
  <c r="D1780" s="1"/>
  <c r="D1781" s="1"/>
  <c r="D1782" s="1"/>
  <c r="D1783" s="1"/>
  <c r="D1784" s="1"/>
  <c r="D1785" s="1"/>
  <c r="D1786" s="1"/>
  <c r="D1787" s="1"/>
  <c r="D1788" s="1"/>
  <c r="D1789" s="1"/>
  <c r="D1790" s="1"/>
  <c r="D1791" s="1"/>
  <c r="D1792" s="1"/>
  <c r="D1793" s="1"/>
  <c r="D1794" s="1"/>
  <c r="D1795" s="1"/>
  <c r="D1796" s="1"/>
  <c r="D1797" s="1"/>
  <c r="D1798" s="1"/>
  <c r="D1799" s="1"/>
  <c r="D1800" s="1"/>
  <c r="D1801" s="1"/>
  <c r="D1802" s="1"/>
  <c r="D1803" s="1"/>
  <c r="D1804" s="1"/>
  <c r="D1805" s="1"/>
  <c r="D1806" s="1"/>
  <c r="D1807" s="1"/>
  <c r="D1808" s="1"/>
  <c r="D1809" s="1"/>
  <c r="D1810" s="1"/>
  <c r="D1811" s="1"/>
  <c r="D1812" s="1"/>
  <c r="D1813" s="1"/>
  <c r="D1814" s="1"/>
  <c r="D1815" s="1"/>
  <c r="D1816" s="1"/>
  <c r="D1817" s="1"/>
  <c r="D1818" s="1"/>
  <c r="D1819" s="1"/>
  <c r="D1820" s="1"/>
  <c r="D1821" s="1"/>
  <c r="D1822" s="1"/>
  <c r="D1823" s="1"/>
  <c r="D1824" s="1"/>
  <c r="D1825" s="1"/>
  <c r="D1826" s="1"/>
  <c r="D1827" s="1"/>
  <c r="D1828" s="1"/>
  <c r="D1829" s="1"/>
  <c r="D1830" s="1"/>
  <c r="D1831" s="1"/>
  <c r="D1832" s="1"/>
  <c r="D1833" s="1"/>
  <c r="D1834" s="1"/>
  <c r="D1835" s="1"/>
  <c r="D1836" s="1"/>
  <c r="D1837" s="1"/>
  <c r="D1838" s="1"/>
  <c r="D1839" s="1"/>
  <c r="D1840" s="1"/>
  <c r="D1841" s="1"/>
  <c r="D1842" s="1"/>
  <c r="D1843" s="1"/>
  <c r="D1844" s="1"/>
  <c r="D1845" s="1"/>
  <c r="D1846" s="1"/>
  <c r="D1847" s="1"/>
  <c r="D1848" s="1"/>
  <c r="D1849" s="1"/>
  <c r="D1850" s="1"/>
  <c r="D1851" s="1"/>
  <c r="D1852" s="1"/>
  <c r="D1853" s="1"/>
  <c r="D1854" s="1"/>
  <c r="D1855" s="1"/>
  <c r="D1856" s="1"/>
  <c r="D1857" s="1"/>
  <c r="D1858" s="1"/>
  <c r="D1859" s="1"/>
  <c r="D1860" s="1"/>
  <c r="D1861" s="1"/>
  <c r="D1862" s="1"/>
  <c r="D1863" s="1"/>
  <c r="D1864" s="1"/>
  <c r="D1865" s="1"/>
  <c r="D1866" s="1"/>
  <c r="D1867" s="1"/>
  <c r="D1868" s="1"/>
  <c r="D1869" s="1"/>
  <c r="D1870" s="1"/>
  <c r="D1871" s="1"/>
  <c r="D1872" s="1"/>
  <c r="D1873" s="1"/>
  <c r="D1874" s="1"/>
  <c r="D1875" s="1"/>
  <c r="D1876" s="1"/>
  <c r="D1877" s="1"/>
  <c r="D1878" s="1"/>
  <c r="D1879" s="1"/>
  <c r="D1880" s="1"/>
  <c r="D1881" s="1"/>
  <c r="D1882" s="1"/>
  <c r="D1883" s="1"/>
  <c r="D1884" s="1"/>
  <c r="D1885" s="1"/>
  <c r="D1886" s="1"/>
  <c r="D1887" s="1"/>
  <c r="D1888" s="1"/>
  <c r="D1889" s="1"/>
  <c r="D1890" s="1"/>
  <c r="D1891" s="1"/>
  <c r="D1892" s="1"/>
  <c r="D1893" s="1"/>
  <c r="D1894" s="1"/>
  <c r="D1895" s="1"/>
  <c r="D1896" s="1"/>
  <c r="D1897" s="1"/>
  <c r="D1898" s="1"/>
  <c r="D1899" s="1"/>
  <c r="D1900" s="1"/>
  <c r="D1901" s="1"/>
  <c r="D1902" s="1"/>
  <c r="D1903" s="1"/>
  <c r="D1904" s="1"/>
  <c r="D1905" s="1"/>
  <c r="D1906" s="1"/>
  <c r="D1907" s="1"/>
  <c r="D1908" s="1"/>
  <c r="D1909" s="1"/>
  <c r="D1910" s="1"/>
  <c r="D1911" s="1"/>
  <c r="D1912" s="1"/>
  <c r="D1913" s="1"/>
  <c r="D1914" s="1"/>
  <c r="D1915" s="1"/>
  <c r="D1916" s="1"/>
  <c r="D1917" s="1"/>
  <c r="D1918" s="1"/>
  <c r="D1919" s="1"/>
  <c r="D1920" s="1"/>
  <c r="D1921" s="1"/>
  <c r="D1922" s="1"/>
  <c r="D1923" s="1"/>
  <c r="D1924" s="1"/>
  <c r="D1925" s="1"/>
  <c r="D1926" s="1"/>
  <c r="D1927" s="1"/>
  <c r="D1928" s="1"/>
  <c r="D1929" s="1"/>
  <c r="D1930" s="1"/>
  <c r="D1931" s="1"/>
  <c r="D1932" s="1"/>
  <c r="D1933" s="1"/>
  <c r="D1934" s="1"/>
  <c r="D1935" s="1"/>
  <c r="D1936" s="1"/>
  <c r="D1937" s="1"/>
  <c r="D1938" s="1"/>
  <c r="D1939" s="1"/>
  <c r="D1940" s="1"/>
  <c r="D1941" s="1"/>
  <c r="D1942" s="1"/>
  <c r="D1943" s="1"/>
  <c r="D1944" s="1"/>
  <c r="D1945" s="1"/>
  <c r="D1946" s="1"/>
  <c r="D1947" s="1"/>
  <c r="D1948" s="1"/>
  <c r="D1949" s="1"/>
  <c r="D1950" s="1"/>
  <c r="D1951" s="1"/>
  <c r="D1952" s="1"/>
  <c r="D1953" s="1"/>
  <c r="D1954" s="1"/>
  <c r="D1955" s="1"/>
  <c r="D1956" s="1"/>
  <c r="D1957" s="1"/>
  <c r="D1958" s="1"/>
  <c r="D1959" s="1"/>
  <c r="D1960" s="1"/>
  <c r="D1961" s="1"/>
  <c r="D1962" s="1"/>
  <c r="D1963" s="1"/>
  <c r="D1964" s="1"/>
  <c r="D1965" s="1"/>
  <c r="D1966" s="1"/>
  <c r="D1967" s="1"/>
  <c r="D1968" s="1"/>
  <c r="D1969" s="1"/>
  <c r="D1970" s="1"/>
  <c r="D1971" s="1"/>
  <c r="D1972" s="1"/>
  <c r="D1973" s="1"/>
  <c r="D1974" s="1"/>
  <c r="D1975" s="1"/>
  <c r="D1976" s="1"/>
  <c r="D1977" s="1"/>
  <c r="D1978" s="1"/>
  <c r="D1979" s="1"/>
  <c r="D1980" s="1"/>
  <c r="D1981" s="1"/>
  <c r="D1982" s="1"/>
  <c r="D1983" s="1"/>
  <c r="D1984" s="1"/>
  <c r="D1985" s="1"/>
  <c r="D1986" s="1"/>
  <c r="D1987" s="1"/>
  <c r="D1988" s="1"/>
  <c r="D1989" s="1"/>
  <c r="D1990" s="1"/>
  <c r="D1991" s="1"/>
  <c r="D1992" s="1"/>
  <c r="D1993" s="1"/>
  <c r="D1994" s="1"/>
  <c r="D1995" s="1"/>
  <c r="D1996" s="1"/>
  <c r="D1997" s="1"/>
  <c r="D1998" s="1"/>
  <c r="D1999" s="1"/>
  <c r="D2000" s="1"/>
  <c r="D2001" s="1"/>
  <c r="D2002" s="1"/>
  <c r="D2003" s="1"/>
  <c r="D2004" s="1"/>
  <c r="D2005" s="1"/>
  <c r="D2006" s="1"/>
  <c r="D2007" s="1"/>
  <c r="D2008" s="1"/>
  <c r="D2009" s="1"/>
  <c r="D2010" s="1"/>
  <c r="D2011" s="1"/>
  <c r="D2012" s="1"/>
  <c r="D2013" s="1"/>
  <c r="D2014" s="1"/>
  <c r="D2015" s="1"/>
  <c r="D2016" s="1"/>
  <c r="D2017" s="1"/>
  <c r="D2018" s="1"/>
  <c r="D2019" s="1"/>
  <c r="D2020" s="1"/>
  <c r="D2021" s="1"/>
  <c r="D2022" s="1"/>
  <c r="D2023" s="1"/>
  <c r="D2024" s="1"/>
  <c r="D2025" s="1"/>
  <c r="D2026" s="1"/>
  <c r="D2027" s="1"/>
  <c r="D2028" s="1"/>
  <c r="D2029" s="1"/>
  <c r="D2030" s="1"/>
  <c r="D2031" s="1"/>
  <c r="D2032" s="1"/>
  <c r="D2033" s="1"/>
  <c r="D2034" s="1"/>
  <c r="D2035" s="1"/>
  <c r="D2036" s="1"/>
  <c r="D2037" s="1"/>
  <c r="D2038" s="1"/>
  <c r="D2039" s="1"/>
  <c r="D2040" s="1"/>
  <c r="D2041" s="1"/>
  <c r="D2042" s="1"/>
  <c r="D2043" s="1"/>
  <c r="D2044" s="1"/>
  <c r="D2045" s="1"/>
  <c r="D2046" s="1"/>
  <c r="D2047" s="1"/>
  <c r="D2048" s="1"/>
  <c r="D2049" s="1"/>
  <c r="D2050" s="1"/>
  <c r="D2051" s="1"/>
  <c r="D2052" s="1"/>
  <c r="D2053" s="1"/>
  <c r="D2054" s="1"/>
  <c r="D2055" s="1"/>
  <c r="D2056" s="1"/>
  <c r="D2057" s="1"/>
  <c r="D2058" s="1"/>
  <c r="D2059" s="1"/>
  <c r="D2060" s="1"/>
  <c r="D2061" s="1"/>
  <c r="D2062" s="1"/>
  <c r="D2063" s="1"/>
  <c r="D2064" s="1"/>
  <c r="D2065" s="1"/>
  <c r="D2066" s="1"/>
  <c r="D2067" s="1"/>
  <c r="D2068" s="1"/>
  <c r="D2069" s="1"/>
  <c r="D2070" s="1"/>
  <c r="D2071" s="1"/>
  <c r="D2072" s="1"/>
  <c r="D2073" s="1"/>
  <c r="D2074" s="1"/>
  <c r="D2075" s="1"/>
  <c r="D2076" s="1"/>
  <c r="D2077" s="1"/>
  <c r="D2078" s="1"/>
  <c r="D2079" s="1"/>
  <c r="D2080" s="1"/>
  <c r="D2081" s="1"/>
  <c r="D2082" s="1"/>
  <c r="D2083" s="1"/>
  <c r="D2084" s="1"/>
  <c r="D2085" s="1"/>
  <c r="D2086" s="1"/>
  <c r="D2087" s="1"/>
  <c r="D2088" s="1"/>
  <c r="D2089" s="1"/>
  <c r="D2090" s="1"/>
  <c r="D2091" s="1"/>
  <c r="D2092" s="1"/>
  <c r="D2093" s="1"/>
  <c r="D2094" s="1"/>
  <c r="D2095" s="1"/>
  <c r="D2096" s="1"/>
  <c r="D2097" s="1"/>
  <c r="D2098" s="1"/>
  <c r="D2099" s="1"/>
  <c r="D2100" s="1"/>
  <c r="D2101" s="1"/>
  <c r="D2102" s="1"/>
  <c r="D2103" s="1"/>
  <c r="D2104" s="1"/>
  <c r="D2105" s="1"/>
  <c r="D2106" s="1"/>
  <c r="D2107" s="1"/>
  <c r="D2108" s="1"/>
  <c r="D2109" s="1"/>
  <c r="D2110" s="1"/>
  <c r="D2111" s="1"/>
  <c r="D2112" s="1"/>
  <c r="D2113" s="1"/>
  <c r="D2114" s="1"/>
  <c r="D2115" s="1"/>
  <c r="D2116" s="1"/>
  <c r="D2117" s="1"/>
  <c r="D2118" s="1"/>
  <c r="D2119" s="1"/>
  <c r="D2120" s="1"/>
  <c r="D2121" s="1"/>
  <c r="D2122" s="1"/>
  <c r="D2123" s="1"/>
  <c r="D2124" s="1"/>
  <c r="D2125" s="1"/>
  <c r="D2126" s="1"/>
  <c r="D2127" s="1"/>
  <c r="D2128" s="1"/>
  <c r="D2129" s="1"/>
  <c r="D2130" s="1"/>
  <c r="D2131" s="1"/>
  <c r="D2132" s="1"/>
  <c r="D2133" s="1"/>
  <c r="D2134" s="1"/>
  <c r="D2135" s="1"/>
  <c r="D2136" s="1"/>
  <c r="D2137" s="1"/>
  <c r="D2138" s="1"/>
  <c r="D2139" s="1"/>
  <c r="D2140" s="1"/>
  <c r="D2141" s="1"/>
  <c r="D2142" s="1"/>
  <c r="D2143" s="1"/>
  <c r="D2144" s="1"/>
  <c r="D2145" s="1"/>
  <c r="D2146" s="1"/>
  <c r="D2147" s="1"/>
  <c r="D2148" s="1"/>
  <c r="D2149" s="1"/>
  <c r="D2150" s="1"/>
  <c r="D2151" s="1"/>
  <c r="D2152" s="1"/>
  <c r="D2153" s="1"/>
  <c r="D2154" s="1"/>
  <c r="D2155" s="1"/>
  <c r="D2156" s="1"/>
  <c r="D2157" s="1"/>
  <c r="D2158" s="1"/>
  <c r="D2159" s="1"/>
  <c r="D2160" s="1"/>
  <c r="D2161" s="1"/>
  <c r="D2162" s="1"/>
  <c r="D2163" s="1"/>
  <c r="D2164" s="1"/>
  <c r="D2165" s="1"/>
  <c r="D2166" s="1"/>
  <c r="D2167" s="1"/>
  <c r="D2168" s="1"/>
  <c r="D2169" s="1"/>
  <c r="D2170" s="1"/>
  <c r="D2171" s="1"/>
  <c r="D2172" s="1"/>
  <c r="D2173" s="1"/>
  <c r="D2174" s="1"/>
  <c r="D2175" s="1"/>
  <c r="D2176" s="1"/>
  <c r="D2177" s="1"/>
  <c r="D2178" s="1"/>
  <c r="D2179" s="1"/>
  <c r="D2180" s="1"/>
  <c r="D2181" s="1"/>
  <c r="D2182" s="1"/>
  <c r="D2183" s="1"/>
  <c r="D2184" s="1"/>
  <c r="D2185" s="1"/>
  <c r="D2186" s="1"/>
  <c r="D2187" s="1"/>
  <c r="D2188" s="1"/>
  <c r="D2189" s="1"/>
  <c r="D2190" s="1"/>
  <c r="D2191" s="1"/>
  <c r="D2192" s="1"/>
  <c r="D2193" s="1"/>
  <c r="D2194" s="1"/>
  <c r="D2195" s="1"/>
  <c r="D2196" s="1"/>
  <c r="D2197" s="1"/>
  <c r="D2198" s="1"/>
  <c r="D2199" s="1"/>
  <c r="D2200" s="1"/>
  <c r="D2201" s="1"/>
  <c r="D2202" s="1"/>
  <c r="D2203" s="1"/>
  <c r="D2204" s="1"/>
  <c r="D2205" s="1"/>
  <c r="D2206" s="1"/>
  <c r="D2207" s="1"/>
  <c r="D2208" s="1"/>
  <c r="D2209" s="1"/>
  <c r="D2210" s="1"/>
  <c r="D2211" s="1"/>
  <c r="D2212" s="1"/>
  <c r="D2213" s="1"/>
  <c r="D2214" s="1"/>
  <c r="D2215" s="1"/>
  <c r="D2216" s="1"/>
  <c r="D2217" s="1"/>
  <c r="D2218" s="1"/>
  <c r="D2219" s="1"/>
  <c r="D2220" s="1"/>
  <c r="D2221" s="1"/>
  <c r="D2222" s="1"/>
  <c r="D2223" s="1"/>
  <c r="D2224" s="1"/>
  <c r="D2225" s="1"/>
  <c r="D2226" s="1"/>
  <c r="D2227" s="1"/>
  <c r="D2228" s="1"/>
  <c r="D2229" s="1"/>
  <c r="D2230" s="1"/>
  <c r="D2231" s="1"/>
  <c r="D2232" s="1"/>
  <c r="D2233" s="1"/>
  <c r="D2234" s="1"/>
  <c r="D2235" s="1"/>
  <c r="D2236" s="1"/>
  <c r="D2237" s="1"/>
  <c r="D2238" s="1"/>
  <c r="D2239" s="1"/>
  <c r="D2240" s="1"/>
  <c r="D2241" s="1"/>
  <c r="D2242" s="1"/>
  <c r="D2243" s="1"/>
  <c r="D2244" s="1"/>
  <c r="D2245" s="1"/>
  <c r="D2246" s="1"/>
  <c r="D2247" s="1"/>
  <c r="D2248" s="1"/>
  <c r="D2249" s="1"/>
  <c r="D2250" s="1"/>
  <c r="D2251" s="1"/>
  <c r="D2252" s="1"/>
  <c r="D2253" s="1"/>
  <c r="D2254" s="1"/>
  <c r="D2255" s="1"/>
  <c r="D2256" s="1"/>
  <c r="D2257" s="1"/>
  <c r="D2258" s="1"/>
  <c r="D2259" s="1"/>
  <c r="D2260" s="1"/>
  <c r="D2261" s="1"/>
  <c r="D2262" s="1"/>
  <c r="D2263" s="1"/>
  <c r="D2264" s="1"/>
  <c r="D2265" s="1"/>
  <c r="D2266" s="1"/>
  <c r="D2267" s="1"/>
  <c r="D2268" s="1"/>
  <c r="D2269" s="1"/>
  <c r="D2270" s="1"/>
  <c r="D2271" s="1"/>
  <c r="D2272" s="1"/>
  <c r="D2273" s="1"/>
  <c r="D2274" s="1"/>
  <c r="D2275" s="1"/>
  <c r="D2276" s="1"/>
  <c r="D2277" s="1"/>
  <c r="D2278" s="1"/>
  <c r="D2279" s="1"/>
  <c r="D2280" s="1"/>
  <c r="D2281" s="1"/>
  <c r="D2282" s="1"/>
  <c r="D2283" s="1"/>
  <c r="D2284" s="1"/>
  <c r="D2285" s="1"/>
  <c r="D2286" s="1"/>
  <c r="D2287" s="1"/>
  <c r="D2288" s="1"/>
  <c r="D2289" s="1"/>
  <c r="D2290" s="1"/>
  <c r="D2291" s="1"/>
  <c r="D2292" s="1"/>
  <c r="D2293" s="1"/>
  <c r="D2294" s="1"/>
  <c r="D2295" s="1"/>
  <c r="D2296" s="1"/>
  <c r="D2297" s="1"/>
  <c r="D2298" s="1"/>
  <c r="D2299" s="1"/>
  <c r="D2300" s="1"/>
  <c r="D2301" s="1"/>
  <c r="D2302" s="1"/>
  <c r="D2303" s="1"/>
  <c r="D2304" s="1"/>
  <c r="D2305" s="1"/>
  <c r="D2306" s="1"/>
  <c r="D2307" s="1"/>
  <c r="D2308" s="1"/>
  <c r="D2309" s="1"/>
  <c r="D2310" s="1"/>
  <c r="D2311" s="1"/>
  <c r="D2312" s="1"/>
  <c r="D2313" s="1"/>
  <c r="D2314" s="1"/>
  <c r="D2315" s="1"/>
  <c r="D2316" s="1"/>
  <c r="D2317" s="1"/>
  <c r="D2318" s="1"/>
  <c r="D2319" s="1"/>
  <c r="D2320" s="1"/>
  <c r="D2321" s="1"/>
  <c r="D2322" s="1"/>
  <c r="D2323" s="1"/>
  <c r="D2324" s="1"/>
  <c r="D2325" s="1"/>
  <c r="D2326" s="1"/>
  <c r="D2327" s="1"/>
  <c r="D2328" s="1"/>
  <c r="D2329" s="1"/>
  <c r="D2330" s="1"/>
  <c r="D2331" s="1"/>
  <c r="D2332" s="1"/>
  <c r="D2333" s="1"/>
  <c r="D2334" s="1"/>
  <c r="D2335" s="1"/>
  <c r="D2336" s="1"/>
  <c r="D2337" s="1"/>
  <c r="D2338" s="1"/>
  <c r="D2339" s="1"/>
  <c r="D2340" s="1"/>
  <c r="D2341" s="1"/>
  <c r="D2342" s="1"/>
  <c r="D2343" s="1"/>
  <c r="D2344" s="1"/>
  <c r="D2345" s="1"/>
  <c r="D2346" s="1"/>
  <c r="D2347" s="1"/>
  <c r="D2348" s="1"/>
  <c r="D2349" s="1"/>
  <c r="D2350" s="1"/>
  <c r="D2351" s="1"/>
  <c r="D2352" s="1"/>
  <c r="D2353" s="1"/>
  <c r="D2354" s="1"/>
  <c r="D2355" s="1"/>
  <c r="D2356" s="1"/>
  <c r="D2357" s="1"/>
  <c r="D2358" s="1"/>
  <c r="D2359" s="1"/>
  <c r="D2360" s="1"/>
  <c r="D2361" s="1"/>
  <c r="D2362" s="1"/>
  <c r="D2363" s="1"/>
  <c r="D2364" s="1"/>
  <c r="D2365" s="1"/>
  <c r="D2366" s="1"/>
  <c r="D2367" s="1"/>
  <c r="D2368" s="1"/>
  <c r="D2369" s="1"/>
  <c r="D2370" s="1"/>
  <c r="D2371" s="1"/>
  <c r="D2372" s="1"/>
  <c r="D2373" s="1"/>
  <c r="D2374" s="1"/>
  <c r="D2375" s="1"/>
  <c r="D2376" s="1"/>
  <c r="D2377" s="1"/>
  <c r="D2378" s="1"/>
  <c r="D2379" s="1"/>
  <c r="D2380" s="1"/>
  <c r="D2381" s="1"/>
  <c r="D2382" s="1"/>
  <c r="D2383" s="1"/>
  <c r="D2384" s="1"/>
  <c r="D2385" s="1"/>
  <c r="D2386" s="1"/>
  <c r="D2387" s="1"/>
  <c r="D2388" s="1"/>
  <c r="D2389" s="1"/>
  <c r="D2390" s="1"/>
  <c r="D2391" s="1"/>
  <c r="D2392" s="1"/>
  <c r="D2393" s="1"/>
  <c r="D2394" s="1"/>
  <c r="D2395" s="1"/>
  <c r="D2396" s="1"/>
  <c r="D2397" s="1"/>
  <c r="D2398" s="1"/>
  <c r="D2399" s="1"/>
  <c r="D2400" s="1"/>
  <c r="D2401" s="1"/>
  <c r="D2402" s="1"/>
  <c r="D2403" s="1"/>
  <c r="D2404" s="1"/>
  <c r="D2405" s="1"/>
  <c r="D2406" s="1"/>
  <c r="D2407" s="1"/>
  <c r="D2408" s="1"/>
  <c r="D2409" s="1"/>
  <c r="D2410" s="1"/>
  <c r="D2411" s="1"/>
  <c r="D2412" s="1"/>
  <c r="D2413" s="1"/>
  <c r="D2414" s="1"/>
  <c r="D2415" s="1"/>
  <c r="D2416" s="1"/>
  <c r="D2417" s="1"/>
  <c r="D2418" s="1"/>
  <c r="D2419" s="1"/>
  <c r="D2420" s="1"/>
  <c r="D2421" s="1"/>
  <c r="D2422" s="1"/>
  <c r="D2423" s="1"/>
  <c r="D2424" s="1"/>
  <c r="D2425" s="1"/>
  <c r="D2426" s="1"/>
  <c r="D2427" s="1"/>
  <c r="D2428" s="1"/>
  <c r="D2429" s="1"/>
  <c r="D2430" s="1"/>
  <c r="D2431" s="1"/>
  <c r="D2432" s="1"/>
  <c r="D2433" s="1"/>
  <c r="D2434" s="1"/>
  <c r="D2435" s="1"/>
  <c r="D2436" s="1"/>
  <c r="D2437" s="1"/>
  <c r="D2438" s="1"/>
  <c r="D2439" s="1"/>
  <c r="D2440" s="1"/>
  <c r="D2441" s="1"/>
  <c r="D2442" s="1"/>
  <c r="D2443" s="1"/>
  <c r="D2444" s="1"/>
  <c r="D2445" s="1"/>
  <c r="D2446" s="1"/>
  <c r="D2447" s="1"/>
  <c r="D2448" s="1"/>
  <c r="D2449" s="1"/>
  <c r="D2450" s="1"/>
  <c r="D2451" s="1"/>
  <c r="D2452" s="1"/>
  <c r="D2453" s="1"/>
  <c r="D2454" s="1"/>
  <c r="D2455" s="1"/>
  <c r="D2456" s="1"/>
  <c r="D2457" s="1"/>
  <c r="D2458" s="1"/>
  <c r="D2459" s="1"/>
  <c r="D2460" s="1"/>
  <c r="D2461" s="1"/>
  <c r="D2462" s="1"/>
  <c r="D2463" s="1"/>
  <c r="D2464" s="1"/>
  <c r="D2465" s="1"/>
  <c r="D2466" s="1"/>
  <c r="D2467" s="1"/>
  <c r="D2468" s="1"/>
  <c r="D2469" s="1"/>
  <c r="D2470" s="1"/>
  <c r="D2471" s="1"/>
  <c r="D2472" s="1"/>
  <c r="D2473" s="1"/>
  <c r="D2474" s="1"/>
  <c r="D2475" s="1"/>
  <c r="D2476" s="1"/>
  <c r="D2477" s="1"/>
  <c r="D2478" s="1"/>
  <c r="D2479" s="1"/>
  <c r="D2480" s="1"/>
  <c r="D2481" s="1"/>
  <c r="D2482" s="1"/>
  <c r="D2483" s="1"/>
  <c r="D2484" s="1"/>
  <c r="D2485" s="1"/>
  <c r="D2486" s="1"/>
  <c r="D2487" s="1"/>
  <c r="D2488" s="1"/>
  <c r="D2489" s="1"/>
  <c r="D2490" s="1"/>
  <c r="D2491" s="1"/>
  <c r="D2492" s="1"/>
  <c r="D2493" s="1"/>
  <c r="D2494" s="1"/>
  <c r="D2495" s="1"/>
  <c r="D2496" s="1"/>
  <c r="D2497" s="1"/>
  <c r="D2498" s="1"/>
  <c r="D2499" s="1"/>
  <c r="D2500" s="1"/>
  <c r="D2501" s="1"/>
  <c r="D2502" s="1"/>
  <c r="D2503" s="1"/>
  <c r="D2504" s="1"/>
  <c r="D2505" s="1"/>
  <c r="D2506" s="1"/>
  <c r="D2507" s="1"/>
  <c r="D2508" s="1"/>
  <c r="D2509" s="1"/>
  <c r="D2510" s="1"/>
  <c r="D2511" s="1"/>
  <c r="D2512" s="1"/>
  <c r="D2513" s="1"/>
  <c r="D2514" s="1"/>
  <c r="D2515" s="1"/>
  <c r="D2516" s="1"/>
  <c r="D2517" s="1"/>
  <c r="D2518" s="1"/>
  <c r="D2519" s="1"/>
  <c r="D2520" s="1"/>
  <c r="D2521" s="1"/>
  <c r="D2522" s="1"/>
  <c r="D2523" s="1"/>
  <c r="D2524" s="1"/>
  <c r="D2525" s="1"/>
  <c r="D2526" s="1"/>
  <c r="D2527" s="1"/>
  <c r="D2528" s="1"/>
  <c r="D2529" s="1"/>
  <c r="D2530" s="1"/>
  <c r="D2531" s="1"/>
  <c r="D2532" s="1"/>
  <c r="D2533" s="1"/>
  <c r="D2534" s="1"/>
  <c r="D2535" s="1"/>
  <c r="D2536" s="1"/>
  <c r="D2537" s="1"/>
  <c r="D2538" s="1"/>
  <c r="D2539" s="1"/>
  <c r="D2540" s="1"/>
  <c r="D2541" s="1"/>
  <c r="D2542" s="1"/>
  <c r="D2543" s="1"/>
  <c r="D2544" s="1"/>
  <c r="D2545" s="1"/>
  <c r="D2546" s="1"/>
  <c r="D2547" s="1"/>
  <c r="D2548" s="1"/>
  <c r="D2549" s="1"/>
  <c r="D2550" s="1"/>
  <c r="D2551" s="1"/>
  <c r="D2552" s="1"/>
  <c r="D2553" s="1"/>
  <c r="D2554" s="1"/>
  <c r="D2555" s="1"/>
  <c r="D2556" s="1"/>
  <c r="D2557" s="1"/>
  <c r="D2558" s="1"/>
  <c r="D2559" s="1"/>
  <c r="D2560" s="1"/>
  <c r="D2561" s="1"/>
  <c r="D2562" s="1"/>
  <c r="D2563" s="1"/>
  <c r="D2564" s="1"/>
  <c r="D2565" s="1"/>
  <c r="D2566" s="1"/>
  <c r="D2567" s="1"/>
  <c r="D2568" s="1"/>
  <c r="D2569" s="1"/>
  <c r="G1170" i="1"/>
  <c r="G1167"/>
  <c r="G1168"/>
  <c r="G1169"/>
  <c r="G1171"/>
  <c r="G1172"/>
  <c r="G1173"/>
  <c r="G1174"/>
  <c r="G1175"/>
  <c r="G1176"/>
  <c r="G1177"/>
  <c r="G1178"/>
  <c r="G1179"/>
  <c r="G1180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O944"/>
  <c r="O1160"/>
  <c r="O1161"/>
  <c r="O1162"/>
  <c r="O1163"/>
  <c r="O1164"/>
  <c r="O1165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L944"/>
  <c r="L1160"/>
  <c r="L1161"/>
  <c r="L1162"/>
  <c r="L1163"/>
  <c r="L1164"/>
  <c r="L1165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O176" i="16"/>
  <c r="G4" i="11"/>
  <c r="G3"/>
  <c r="G6" i="16"/>
  <c r="G7"/>
  <c r="G8"/>
  <c r="G9"/>
  <c r="G10"/>
  <c r="G11"/>
  <c r="G12"/>
  <c r="G13"/>
  <c r="G14"/>
  <c r="G15"/>
  <c r="G16"/>
  <c r="G17"/>
  <c r="G18"/>
  <c r="G19"/>
  <c r="G5"/>
  <c r="D722" i="1"/>
  <c r="D723" s="1"/>
  <c r="D724" s="1"/>
  <c r="D725" s="1"/>
  <c r="D726" s="1"/>
  <c r="D727" s="1"/>
  <c r="D728" s="1"/>
  <c r="D729" s="1"/>
  <c r="D730" s="1"/>
  <c r="D731" s="1"/>
  <c r="D732" s="1"/>
  <c r="D733" s="1"/>
  <c r="D734" s="1"/>
  <c r="D735" s="1"/>
  <c r="D736" s="1"/>
  <c r="D737" s="1"/>
  <c r="D738" s="1"/>
  <c r="D739" s="1"/>
  <c r="D740" s="1"/>
  <c r="D741" s="1"/>
  <c r="D742" s="1"/>
  <c r="D743" s="1"/>
  <c r="D744" s="1"/>
  <c r="D745" s="1"/>
  <c r="D746" s="1"/>
  <c r="D747" s="1"/>
  <c r="D748" s="1"/>
  <c r="D749" s="1"/>
  <c r="D750" s="1"/>
  <c r="D751" s="1"/>
  <c r="D752" s="1"/>
  <c r="D753" s="1"/>
  <c r="D754" s="1"/>
  <c r="D755" s="1"/>
  <c r="D756" s="1"/>
  <c r="D757" s="1"/>
  <c r="D758" s="1"/>
  <c r="D759" s="1"/>
  <c r="D760" s="1"/>
  <c r="D761" s="1"/>
  <c r="D762" s="1"/>
  <c r="D763" s="1"/>
  <c r="D764" s="1"/>
  <c r="D765" s="1"/>
  <c r="D766" s="1"/>
  <c r="D767" s="1"/>
  <c r="D768" s="1"/>
  <c r="D769" s="1"/>
  <c r="D770" s="1"/>
  <c r="D771" s="1"/>
  <c r="D772" s="1"/>
  <c r="D773" s="1"/>
  <c r="D774" s="1"/>
  <c r="D775" s="1"/>
  <c r="D776" s="1"/>
  <c r="D777" s="1"/>
  <c r="D778" s="1"/>
  <c r="D779" s="1"/>
  <c r="D780" s="1"/>
  <c r="D781" s="1"/>
  <c r="D782" s="1"/>
  <c r="D783" s="1"/>
  <c r="D784" s="1"/>
  <c r="D785" s="1"/>
  <c r="D786" s="1"/>
  <c r="D787" s="1"/>
  <c r="D788" s="1"/>
  <c r="D789" s="1"/>
  <c r="D790" s="1"/>
  <c r="D791" s="1"/>
  <c r="D792" s="1"/>
  <c r="D793" s="1"/>
  <c r="D794" s="1"/>
  <c r="D795" s="1"/>
  <c r="D796" s="1"/>
  <c r="D797" s="1"/>
  <c r="D798" s="1"/>
  <c r="D799" s="1"/>
  <c r="D800" s="1"/>
  <c r="D801" s="1"/>
  <c r="D802" s="1"/>
  <c r="D803" s="1"/>
  <c r="D804" s="1"/>
  <c r="D805" s="1"/>
  <c r="D806" s="1"/>
  <c r="D807" s="1"/>
  <c r="D808" s="1"/>
  <c r="D809" s="1"/>
  <c r="D810" s="1"/>
  <c r="D811" s="1"/>
  <c r="D812" s="1"/>
  <c r="D813" s="1"/>
  <c r="D814" s="1"/>
  <c r="D815" s="1"/>
  <c r="D816" s="1"/>
  <c r="D817" s="1"/>
  <c r="D818" s="1"/>
  <c r="D819" s="1"/>
  <c r="D820" s="1"/>
  <c r="D821" s="1"/>
  <c r="D822" s="1"/>
  <c r="D823" s="1"/>
  <c r="D824" s="1"/>
  <c r="D825" s="1"/>
  <c r="D826" s="1"/>
  <c r="D827" s="1"/>
  <c r="D828" s="1"/>
  <c r="D829" s="1"/>
  <c r="D830" s="1"/>
  <c r="D831" s="1"/>
  <c r="D832" s="1"/>
  <c r="D833" s="1"/>
  <c r="D834" s="1"/>
  <c r="D835" s="1"/>
  <c r="D836" s="1"/>
  <c r="D837" s="1"/>
  <c r="D838" s="1"/>
  <c r="D839" s="1"/>
  <c r="D840" s="1"/>
  <c r="D841" s="1"/>
  <c r="D842" s="1"/>
  <c r="D843" s="1"/>
  <c r="D844" s="1"/>
  <c r="D845" s="1"/>
  <c r="D846" s="1"/>
  <c r="D847" s="1"/>
  <c r="D848" s="1"/>
  <c r="D849" s="1"/>
  <c r="D850" s="1"/>
  <c r="D851" s="1"/>
  <c r="D852" s="1"/>
  <c r="D853" s="1"/>
  <c r="D854" s="1"/>
  <c r="D855" s="1"/>
  <c r="D856" s="1"/>
  <c r="D857" s="1"/>
  <c r="D858" s="1"/>
  <c r="D859" s="1"/>
  <c r="D860" s="1"/>
  <c r="D861" s="1"/>
  <c r="D862" s="1"/>
  <c r="D863" s="1"/>
  <c r="D864" s="1"/>
  <c r="D865" s="1"/>
  <c r="D866" s="1"/>
  <c r="D867" s="1"/>
  <c r="D868" s="1"/>
  <c r="D869" s="1"/>
  <c r="D870" s="1"/>
  <c r="D871" s="1"/>
  <c r="D872" s="1"/>
  <c r="D873" s="1"/>
  <c r="D874" s="1"/>
  <c r="D875" s="1"/>
  <c r="D876" s="1"/>
  <c r="D877" s="1"/>
  <c r="D878" s="1"/>
  <c r="D879" s="1"/>
  <c r="D880" s="1"/>
  <c r="D881" s="1"/>
  <c r="D882" s="1"/>
  <c r="D883" s="1"/>
  <c r="D884" s="1"/>
  <c r="D885" s="1"/>
  <c r="D886" s="1"/>
  <c r="D887" s="1"/>
  <c r="D888" s="1"/>
  <c r="D889" s="1"/>
  <c r="D890" s="1"/>
  <c r="D891" s="1"/>
  <c r="D892" s="1"/>
  <c r="D893" s="1"/>
  <c r="D894" s="1"/>
  <c r="D895" s="1"/>
  <c r="D896" s="1"/>
  <c r="D897" s="1"/>
  <c r="D898" s="1"/>
  <c r="D899" s="1"/>
  <c r="D900" s="1"/>
  <c r="D901" s="1"/>
  <c r="D902" s="1"/>
  <c r="D903" s="1"/>
  <c r="D904" s="1"/>
  <c r="D905" s="1"/>
  <c r="D906" s="1"/>
  <c r="D907" s="1"/>
  <c r="D908" s="1"/>
  <c r="D909" s="1"/>
  <c r="D910" s="1"/>
  <c r="D911" s="1"/>
  <c r="D912" s="1"/>
  <c r="D913" s="1"/>
  <c r="D914" s="1"/>
  <c r="D915" s="1"/>
  <c r="D916" s="1"/>
  <c r="D917" s="1"/>
  <c r="D918" s="1"/>
  <c r="D919" s="1"/>
  <c r="D920" s="1"/>
  <c r="D921" s="1"/>
  <c r="D922" s="1"/>
  <c r="D923" s="1"/>
  <c r="D924" s="1"/>
  <c r="D925" s="1"/>
  <c r="D926" s="1"/>
  <c r="D927" s="1"/>
  <c r="D928" s="1"/>
  <c r="D929" s="1"/>
  <c r="D930" s="1"/>
  <c r="D931" s="1"/>
  <c r="D932" s="1"/>
  <c r="D933" s="1"/>
  <c r="D934" s="1"/>
  <c r="D935" s="1"/>
  <c r="D936" s="1"/>
  <c r="D937" s="1"/>
  <c r="D938" s="1"/>
  <c r="D939" s="1"/>
  <c r="D940" s="1"/>
  <c r="D941" s="1"/>
  <c r="D942" s="1"/>
  <c r="D943" s="1"/>
  <c r="D945" s="1"/>
  <c r="D946" s="1"/>
  <c r="D947" s="1"/>
  <c r="D948" s="1"/>
  <c r="D949" s="1"/>
  <c r="D950" s="1"/>
  <c r="D951" s="1"/>
  <c r="D952" s="1"/>
  <c r="D953" s="1"/>
  <c r="D954" s="1"/>
  <c r="D955" s="1"/>
  <c r="D956" s="1"/>
  <c r="D957" s="1"/>
  <c r="D958" s="1"/>
  <c r="D959" s="1"/>
  <c r="D960" s="1"/>
  <c r="D961" s="1"/>
  <c r="D962" s="1"/>
  <c r="D963" s="1"/>
  <c r="D964" s="1"/>
  <c r="D965" s="1"/>
  <c r="D966" s="1"/>
  <c r="D967" s="1"/>
  <c r="D968" s="1"/>
  <c r="D969" s="1"/>
  <c r="D970" s="1"/>
  <c r="D971" s="1"/>
  <c r="D972" s="1"/>
  <c r="D973" s="1"/>
  <c r="D974" s="1"/>
  <c r="D975" s="1"/>
  <c r="D976" s="1"/>
  <c r="D977" s="1"/>
  <c r="D978" s="1"/>
  <c r="D979" s="1"/>
  <c r="D980" s="1"/>
  <c r="D981" s="1"/>
  <c r="D982" s="1"/>
  <c r="D983" s="1"/>
  <c r="D984" s="1"/>
  <c r="D985" s="1"/>
  <c r="D986" s="1"/>
  <c r="D987" s="1"/>
  <c r="D988" s="1"/>
  <c r="D989" s="1"/>
  <c r="D990" s="1"/>
  <c r="D991" s="1"/>
  <c r="D992" s="1"/>
  <c r="D993" s="1"/>
  <c r="D994" s="1"/>
  <c r="D995" s="1"/>
  <c r="D996" s="1"/>
  <c r="D997" s="1"/>
  <c r="D998" s="1"/>
  <c r="D999" s="1"/>
  <c r="D1000" s="1"/>
  <c r="D1001" s="1"/>
  <c r="D1002" s="1"/>
  <c r="D1003" s="1"/>
  <c r="D1004" s="1"/>
  <c r="D1005" s="1"/>
  <c r="D1006" s="1"/>
  <c r="D1007" s="1"/>
  <c r="D1008" s="1"/>
  <c r="D1009" s="1"/>
  <c r="D1010" s="1"/>
  <c r="D1011" s="1"/>
  <c r="D1012" s="1"/>
  <c r="D1013" s="1"/>
  <c r="D1014" s="1"/>
  <c r="D1015" s="1"/>
  <c r="D1016" s="1"/>
  <c r="D1017" s="1"/>
  <c r="D1018" s="1"/>
  <c r="D1019" s="1"/>
  <c r="D1020" s="1"/>
  <c r="D1021" s="1"/>
  <c r="D1022" s="1"/>
  <c r="D1023" s="1"/>
  <c r="D1024" s="1"/>
  <c r="D1025" s="1"/>
  <c r="D1026" s="1"/>
  <c r="D1027" s="1"/>
  <c r="D1028" s="1"/>
  <c r="D1029" s="1"/>
  <c r="D1030" s="1"/>
  <c r="D1031" s="1"/>
  <c r="D1032" s="1"/>
  <c r="D1033" s="1"/>
  <c r="D1034" s="1"/>
  <c r="D1035" s="1"/>
  <c r="D1036" s="1"/>
  <c r="D1037" s="1"/>
  <c r="D1038" s="1"/>
  <c r="D1039" s="1"/>
  <c r="D1040" s="1"/>
  <c r="D1041" s="1"/>
  <c r="D1042" s="1"/>
  <c r="D1043" s="1"/>
  <c r="D1044" s="1"/>
  <c r="D1045" s="1"/>
  <c r="D1046" s="1"/>
  <c r="D1047" s="1"/>
  <c r="D1048" s="1"/>
  <c r="D1049" s="1"/>
  <c r="D1050" s="1"/>
  <c r="D1051" s="1"/>
  <c r="D1052" s="1"/>
  <c r="D1053" s="1"/>
  <c r="D1054" s="1"/>
  <c r="D1055" s="1"/>
  <c r="D1056" s="1"/>
  <c r="D1057" s="1"/>
  <c r="D1058" s="1"/>
  <c r="D1059" s="1"/>
  <c r="D1060" s="1"/>
  <c r="D1061" s="1"/>
  <c r="D1062" s="1"/>
  <c r="D1063" s="1"/>
  <c r="D1064" s="1"/>
  <c r="D1065" s="1"/>
  <c r="D1066" s="1"/>
  <c r="D1067" s="1"/>
  <c r="D1068" s="1"/>
  <c r="D1069" s="1"/>
  <c r="D1070" s="1"/>
  <c r="D1071" s="1"/>
  <c r="D1072" s="1"/>
  <c r="D1073" s="1"/>
  <c r="D1074" s="1"/>
  <c r="D1075" s="1"/>
  <c r="D1076" s="1"/>
  <c r="D1077" s="1"/>
  <c r="D1078" s="1"/>
  <c r="D1079" s="1"/>
  <c r="D1080" s="1"/>
  <c r="D1081" s="1"/>
  <c r="D1082" s="1"/>
  <c r="D1083" s="1"/>
  <c r="D1084" s="1"/>
  <c r="D1085" s="1"/>
  <c r="D1086" s="1"/>
  <c r="D1087" s="1"/>
  <c r="D1088" s="1"/>
  <c r="D1089" s="1"/>
  <c r="D1090" s="1"/>
  <c r="D1091" s="1"/>
  <c r="D1092" s="1"/>
  <c r="D1093" s="1"/>
  <c r="D1094" s="1"/>
  <c r="D1095" s="1"/>
  <c r="D1096" s="1"/>
  <c r="D1097" s="1"/>
  <c r="D1098" s="1"/>
  <c r="D1099" s="1"/>
  <c r="D1100" s="1"/>
  <c r="D1101" s="1"/>
  <c r="D1102" s="1"/>
  <c r="D1103" s="1"/>
  <c r="D1104" s="1"/>
  <c r="D1105" s="1"/>
  <c r="D1106" s="1"/>
  <c r="D1107" s="1"/>
  <c r="D1108" s="1"/>
  <c r="D1109" s="1"/>
  <c r="D1110" s="1"/>
  <c r="D1111" s="1"/>
  <c r="D1112" s="1"/>
  <c r="D1113" s="1"/>
  <c r="D1114" s="1"/>
  <c r="D1115" s="1"/>
  <c r="D1116" s="1"/>
  <c r="D1117" s="1"/>
  <c r="D1118" s="1"/>
  <c r="D1119" s="1"/>
  <c r="D1120" s="1"/>
  <c r="D1121" s="1"/>
  <c r="D1122" s="1"/>
  <c r="D1123" s="1"/>
  <c r="D1124" s="1"/>
  <c r="D1125" s="1"/>
  <c r="D1126" s="1"/>
  <c r="D1127" s="1"/>
  <c r="D1128" s="1"/>
  <c r="D1129" s="1"/>
  <c r="D1130" s="1"/>
  <c r="D1131" s="1"/>
  <c r="D1132" s="1"/>
  <c r="D1133" s="1"/>
  <c r="D1134" s="1"/>
  <c r="D1135" s="1"/>
  <c r="D1136" s="1"/>
  <c r="D1137" s="1"/>
  <c r="D1138" s="1"/>
  <c r="D1139" s="1"/>
  <c r="D1140" s="1"/>
  <c r="D1141" s="1"/>
  <c r="D1142" s="1"/>
  <c r="D1143" s="1"/>
  <c r="D1144" s="1"/>
  <c r="D1145" s="1"/>
  <c r="D1146" s="1"/>
  <c r="D1147" s="1"/>
  <c r="D1148" s="1"/>
  <c r="D1149" s="1"/>
  <c r="D1150" s="1"/>
  <c r="D1151" s="1"/>
  <c r="D1152" s="1"/>
  <c r="D1153" s="1"/>
  <c r="D1154" s="1"/>
  <c r="D1155" s="1"/>
  <c r="D1156" s="1"/>
  <c r="D1157" s="1"/>
  <c r="D1158" s="1"/>
  <c r="D1159" s="1"/>
  <c r="D1160" s="1"/>
  <c r="D1161" s="1"/>
  <c r="D1162" s="1"/>
  <c r="D1163" s="1"/>
  <c r="D1164" s="1"/>
  <c r="D1165" s="1"/>
  <c r="D1166" s="1"/>
  <c r="D1167" s="1"/>
  <c r="D1168" s="1"/>
  <c r="D1169" s="1"/>
  <c r="D1170" s="1"/>
  <c r="D1171" s="1"/>
  <c r="D1172" s="1"/>
  <c r="D1173" s="1"/>
  <c r="D1174" s="1"/>
  <c r="D1175" s="1"/>
  <c r="D1176" s="1"/>
  <c r="D1177" s="1"/>
  <c r="D1178" s="1"/>
  <c r="D1179" s="1"/>
  <c r="D1180" s="1"/>
  <c r="D1181" s="1"/>
  <c r="D1182" s="1"/>
  <c r="D1183" s="1"/>
  <c r="D1184" s="1"/>
  <c r="D1185" s="1"/>
  <c r="D1186" s="1"/>
  <c r="D1187" s="1"/>
  <c r="D1188" s="1"/>
  <c r="D1189" s="1"/>
  <c r="D1190" s="1"/>
  <c r="D1191" s="1"/>
  <c r="D1192" s="1"/>
  <c r="D1193" s="1"/>
  <c r="D1194" s="1"/>
  <c r="D1195" s="1"/>
  <c r="D1196" s="1"/>
  <c r="D1197" s="1"/>
  <c r="D1198" s="1"/>
  <c r="D1199" s="1"/>
  <c r="D1200" s="1"/>
  <c r="D1201" s="1"/>
  <c r="D1202" s="1"/>
  <c r="D1203" s="1"/>
  <c r="D1204" s="1"/>
  <c r="D1205" s="1"/>
  <c r="D1206" s="1"/>
  <c r="D1207" s="1"/>
  <c r="D1208" s="1"/>
  <c r="D1209" s="1"/>
  <c r="D1210" s="1"/>
  <c r="D1211" s="1"/>
  <c r="D1212" s="1"/>
  <c r="D1213" s="1"/>
  <c r="D1214" s="1"/>
  <c r="D1215" s="1"/>
  <c r="D1216" s="1"/>
  <c r="D1217" s="1"/>
  <c r="D1218" s="1"/>
  <c r="D1219" s="1"/>
  <c r="D1220" s="1"/>
  <c r="D1221" s="1"/>
  <c r="D1222" s="1"/>
  <c r="D1223" s="1"/>
  <c r="D1224" s="1"/>
  <c r="D1225" s="1"/>
  <c r="D1226" s="1"/>
  <c r="D1227" s="1"/>
  <c r="D1228" s="1"/>
  <c r="D1229" s="1"/>
  <c r="D1230" s="1"/>
  <c r="D1231" s="1"/>
  <c r="G712"/>
  <c r="G713"/>
  <c r="G714"/>
  <c r="G715"/>
  <c r="G716"/>
  <c r="G717"/>
  <c r="G718"/>
  <c r="G719"/>
  <c r="D654"/>
  <c r="D655"/>
  <c r="D656" s="1"/>
  <c r="D657" s="1"/>
  <c r="D658" s="1"/>
  <c r="D659" s="1"/>
  <c r="D660" s="1"/>
  <c r="D661" s="1"/>
  <c r="D662" s="1"/>
  <c r="D663" s="1"/>
  <c r="D664" s="1"/>
  <c r="D665" s="1"/>
  <c r="D666" s="1"/>
  <c r="D667" s="1"/>
  <c r="D668" s="1"/>
  <c r="D669" s="1"/>
  <c r="D670" s="1"/>
  <c r="D671" s="1"/>
  <c r="D672" s="1"/>
  <c r="D673" s="1"/>
  <c r="D674" s="1"/>
  <c r="D675" s="1"/>
  <c r="D676" s="1"/>
  <c r="D677" s="1"/>
  <c r="D678" s="1"/>
  <c r="D679" s="1"/>
  <c r="D680" s="1"/>
  <c r="D681" s="1"/>
  <c r="D682" s="1"/>
  <c r="D683" s="1"/>
  <c r="D684" s="1"/>
  <c r="D685" s="1"/>
  <c r="D686" s="1"/>
  <c r="D687" s="1"/>
  <c r="D688" s="1"/>
  <c r="D689" s="1"/>
  <c r="D690" s="1"/>
  <c r="D691" s="1"/>
  <c r="D692" s="1"/>
  <c r="D693" s="1"/>
  <c r="D694" s="1"/>
  <c r="D695" s="1"/>
  <c r="D696" s="1"/>
  <c r="D697" s="1"/>
  <c r="D698" s="1"/>
  <c r="D699" s="1"/>
  <c r="D700" s="1"/>
  <c r="D701" s="1"/>
  <c r="D702" s="1"/>
  <c r="D703" s="1"/>
  <c r="D704" s="1"/>
  <c r="D705" s="1"/>
  <c r="D706" s="1"/>
  <c r="D707" s="1"/>
  <c r="D708" s="1"/>
  <c r="D709" s="1"/>
  <c r="D710" s="1"/>
  <c r="D711" s="1"/>
  <c r="D712" s="1"/>
  <c r="D713" s="1"/>
  <c r="D714" s="1"/>
  <c r="D715" s="1"/>
  <c r="D716" s="1"/>
  <c r="D717" s="1"/>
  <c r="D718" s="1"/>
  <c r="D719" s="1"/>
  <c r="D7"/>
  <c r="D8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D73" s="1"/>
  <c r="D74" s="1"/>
  <c r="D75" s="1"/>
  <c r="D76" s="1"/>
  <c r="D77" s="1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D94" s="1"/>
  <c r="D95" s="1"/>
  <c r="D96" s="1"/>
  <c r="D97" s="1"/>
  <c r="D98" s="1"/>
  <c r="D99" s="1"/>
  <c r="D100" s="1"/>
  <c r="D101" s="1"/>
  <c r="D102" s="1"/>
  <c r="D103" s="1"/>
  <c r="D104" s="1"/>
  <c r="D105" s="1"/>
  <c r="D106" s="1"/>
  <c r="D107" s="1"/>
  <c r="D108" s="1"/>
  <c r="D109" s="1"/>
  <c r="D110" s="1"/>
  <c r="D111" s="1"/>
  <c r="D112" s="1"/>
  <c r="D113" s="1"/>
  <c r="D114" s="1"/>
  <c r="D115" s="1"/>
  <c r="D116" s="1"/>
  <c r="D117" s="1"/>
  <c r="D118" s="1"/>
  <c r="D119" s="1"/>
  <c r="D120" s="1"/>
  <c r="D121" s="1"/>
  <c r="D122" s="1"/>
  <c r="D123" s="1"/>
  <c r="D124" s="1"/>
  <c r="D125" s="1"/>
  <c r="D126" s="1"/>
  <c r="D127" s="1"/>
  <c r="D128" s="1"/>
  <c r="D129" s="1"/>
  <c r="D130" s="1"/>
  <c r="D131" s="1"/>
  <c r="D132" s="1"/>
  <c r="D133" s="1"/>
  <c r="D134" s="1"/>
  <c r="D135" s="1"/>
  <c r="D136" s="1"/>
  <c r="D137" s="1"/>
  <c r="D138" s="1"/>
  <c r="D139" s="1"/>
  <c r="D140" s="1"/>
  <c r="D141" s="1"/>
  <c r="D142" s="1"/>
  <c r="D143" s="1"/>
  <c r="D144" s="1"/>
  <c r="D145" s="1"/>
  <c r="D146" s="1"/>
  <c r="D147" s="1"/>
  <c r="D148" s="1"/>
  <c r="D149" s="1"/>
  <c r="D150" s="1"/>
  <c r="D151" s="1"/>
  <c r="D152" s="1"/>
  <c r="D153" s="1"/>
  <c r="D154" s="1"/>
  <c r="D155" s="1"/>
  <c r="D156" s="1"/>
  <c r="D157" s="1"/>
  <c r="D158" s="1"/>
  <c r="D159" s="1"/>
  <c r="D160" s="1"/>
  <c r="D161" s="1"/>
  <c r="D162" s="1"/>
  <c r="D163" s="1"/>
  <c r="D164" s="1"/>
  <c r="D165" s="1"/>
  <c r="D166" s="1"/>
  <c r="D167" s="1"/>
  <c r="D168" s="1"/>
  <c r="D169" s="1"/>
  <c r="D170" s="1"/>
  <c r="D171" s="1"/>
  <c r="D172" s="1"/>
  <c r="D173" s="1"/>
  <c r="D174" s="1"/>
  <c r="D175" s="1"/>
  <c r="D176" s="1"/>
  <c r="D177" s="1"/>
  <c r="D178" s="1"/>
  <c r="D179" s="1"/>
  <c r="D180" s="1"/>
  <c r="D181" s="1"/>
  <c r="D182" s="1"/>
  <c r="D183" s="1"/>
  <c r="D184" s="1"/>
  <c r="D185" s="1"/>
  <c r="D186" s="1"/>
  <c r="D187" s="1"/>
  <c r="D188" s="1"/>
  <c r="D189" s="1"/>
  <c r="D190" s="1"/>
  <c r="D191" s="1"/>
  <c r="D192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70" s="1"/>
  <c r="D471" s="1"/>
  <c r="D472" s="1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533" s="1"/>
  <c r="D534" s="1"/>
  <c r="D535" s="1"/>
  <c r="D536" s="1"/>
  <c r="D537" s="1"/>
  <c r="D538" s="1"/>
  <c r="D539" s="1"/>
  <c r="D540" s="1"/>
  <c r="D541" s="1"/>
  <c r="D542" s="1"/>
  <c r="D543" s="1"/>
  <c r="D544" s="1"/>
  <c r="D545" s="1"/>
  <c r="D546" s="1"/>
  <c r="D547" s="1"/>
  <c r="D548" s="1"/>
  <c r="D549" s="1"/>
  <c r="D550" s="1"/>
  <c r="D551" s="1"/>
  <c r="D552" s="1"/>
  <c r="D553" s="1"/>
  <c r="D554" s="1"/>
  <c r="D555" s="1"/>
  <c r="D556" s="1"/>
  <c r="D557" s="1"/>
  <c r="D558" s="1"/>
  <c r="D559" s="1"/>
  <c r="D560" s="1"/>
  <c r="D561" s="1"/>
  <c r="D562" s="1"/>
  <c r="D563" s="1"/>
  <c r="D564" s="1"/>
  <c r="D565" s="1"/>
  <c r="D566" s="1"/>
  <c r="D567" s="1"/>
  <c r="D568" s="1"/>
  <c r="D569" s="1"/>
  <c r="D570" s="1"/>
  <c r="D571" s="1"/>
  <c r="D572" s="1"/>
  <c r="D573" s="1"/>
  <c r="D574" s="1"/>
  <c r="D575" s="1"/>
  <c r="D576" s="1"/>
  <c r="D577" s="1"/>
  <c r="D578" s="1"/>
  <c r="D579" s="1"/>
  <c r="D580" s="1"/>
  <c r="D581" s="1"/>
  <c r="D582" s="1"/>
  <c r="D583" s="1"/>
  <c r="D584" s="1"/>
  <c r="D585" s="1"/>
  <c r="D586" s="1"/>
  <c r="D587" s="1"/>
  <c r="D588" s="1"/>
  <c r="D589" s="1"/>
  <c r="D590" s="1"/>
  <c r="D591" s="1"/>
  <c r="D592" s="1"/>
  <c r="D593" s="1"/>
  <c r="D594" s="1"/>
  <c r="D595" s="1"/>
  <c r="D596" s="1"/>
  <c r="D597" s="1"/>
  <c r="D598" s="1"/>
  <c r="D599" s="1"/>
  <c r="D600" s="1"/>
  <c r="D601" s="1"/>
  <c r="D602" s="1"/>
  <c r="D603" s="1"/>
  <c r="D604" s="1"/>
  <c r="D605" s="1"/>
  <c r="D606" s="1"/>
  <c r="D607" s="1"/>
  <c r="D608" s="1"/>
  <c r="D609" s="1"/>
  <c r="D610" s="1"/>
  <c r="D611" s="1"/>
  <c r="D612" s="1"/>
  <c r="D613" s="1"/>
  <c r="D614" s="1"/>
  <c r="D615" s="1"/>
  <c r="D616" s="1"/>
  <c r="D617" s="1"/>
  <c r="D618" s="1"/>
  <c r="D619" s="1"/>
  <c r="D620" s="1"/>
  <c r="D621" s="1"/>
  <c r="D622" s="1"/>
  <c r="D623" s="1"/>
  <c r="D624" s="1"/>
  <c r="D625" s="1"/>
  <c r="D626" s="1"/>
  <c r="D627" s="1"/>
  <c r="D628" s="1"/>
  <c r="D629" s="1"/>
  <c r="D630" s="1"/>
  <c r="D631" s="1"/>
  <c r="D632" s="1"/>
  <c r="D633" s="1"/>
  <c r="D634" s="1"/>
  <c r="D635" s="1"/>
  <c r="D636" s="1"/>
  <c r="D637" s="1"/>
  <c r="D638" s="1"/>
  <c r="D639" s="1"/>
  <c r="D640" s="1"/>
  <c r="D641" s="1"/>
  <c r="D642" s="1"/>
  <c r="D643" s="1"/>
  <c r="D644" s="1"/>
  <c r="D645" s="1"/>
  <c r="D646" s="1"/>
  <c r="D647" s="1"/>
  <c r="D648" s="1"/>
  <c r="D649" s="1"/>
  <c r="D650" s="1"/>
  <c r="D651" s="1"/>
  <c r="D652" s="1"/>
  <c r="G532"/>
  <c r="G533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20"/>
  <c r="L720"/>
  <c r="O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L779"/>
  <c r="O779"/>
  <c r="G780"/>
  <c r="L780"/>
  <c r="O780"/>
  <c r="G781"/>
  <c r="L781"/>
  <c r="O781"/>
  <c r="G782"/>
  <c r="L782"/>
  <c r="O782"/>
  <c r="G783"/>
  <c r="L783"/>
  <c r="O783"/>
  <c r="G784"/>
  <c r="L784"/>
  <c r="O784"/>
  <c r="G785"/>
  <c r="L785"/>
  <c r="O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O35"/>
  <c r="O6"/>
  <c r="O7"/>
  <c r="O8"/>
  <c r="O9"/>
  <c r="O10"/>
  <c r="L14"/>
  <c r="L20"/>
  <c r="L21"/>
  <c r="L22"/>
  <c r="L23"/>
  <c r="L24"/>
  <c r="L87"/>
  <c r="L119"/>
  <c r="L122"/>
  <c r="L131"/>
  <c r="L134"/>
  <c r="L156"/>
  <c r="L171"/>
  <c r="L172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7"/>
  <c r="G8"/>
  <c r="G9"/>
  <c r="G10"/>
  <c r="G11"/>
  <c r="G12"/>
  <c r="G6"/>
  <c r="L223"/>
  <c r="L240"/>
  <c r="L248"/>
  <c r="L278"/>
  <c r="L280"/>
  <c r="L289"/>
  <c r="L290"/>
  <c r="L301"/>
  <c r="L307"/>
  <c r="L308"/>
  <c r="L309"/>
  <c r="L311"/>
  <c r="L312"/>
  <c r="L346"/>
  <c r="L347"/>
  <c r="L348"/>
  <c r="L349"/>
  <c r="L350"/>
  <c r="L351"/>
  <c r="L352"/>
  <c r="L353"/>
  <c r="L354"/>
  <c r="L355"/>
  <c r="L356"/>
  <c r="L357"/>
  <c r="L384"/>
  <c r="L403"/>
  <c r="L404"/>
  <c r="L412"/>
  <c r="L413"/>
  <c r="L414"/>
  <c r="L415"/>
  <c r="L416"/>
  <c r="L417"/>
  <c r="L418"/>
  <c r="L419"/>
  <c r="L420"/>
  <c r="L421"/>
  <c r="L422"/>
  <c r="L423"/>
  <c r="L431"/>
  <c r="L441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500"/>
  <c r="L506"/>
  <c r="L515"/>
  <c r="L516"/>
  <c r="L51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500"/>
  <c r="O506"/>
  <c r="O515"/>
  <c r="O516"/>
  <c r="O517"/>
  <c r="O56"/>
  <c r="O59"/>
  <c r="O61"/>
  <c r="O80"/>
  <c r="O86"/>
  <c r="O87"/>
  <c r="O88"/>
  <c r="O89"/>
  <c r="O90"/>
  <c r="O91"/>
  <c r="O92"/>
  <c r="O93"/>
  <c r="O94"/>
  <c r="O101"/>
  <c r="O122"/>
  <c r="O124"/>
  <c r="O125"/>
  <c r="O132"/>
  <c r="O133"/>
  <c r="O140"/>
  <c r="O142"/>
  <c r="O158"/>
  <c r="O159"/>
  <c r="O170"/>
  <c r="O171"/>
  <c r="O172"/>
  <c r="O173"/>
  <c r="O212"/>
  <c r="O217"/>
  <c r="O223"/>
  <c r="O226"/>
  <c r="O233"/>
  <c r="O235"/>
  <c r="O240"/>
  <c r="O247"/>
  <c r="O250"/>
  <c r="O257"/>
  <c r="O259"/>
  <c r="O260"/>
  <c r="O265"/>
  <c r="O272"/>
  <c r="O273"/>
  <c r="O275"/>
  <c r="O277"/>
  <c r="O280"/>
  <c r="O282"/>
  <c r="O285"/>
  <c r="O287"/>
  <c r="O289"/>
  <c r="O290"/>
  <c r="O294"/>
  <c r="O298"/>
  <c r="O304"/>
  <c r="O307"/>
  <c r="O308"/>
  <c r="O309"/>
  <c r="O310"/>
  <c r="O311"/>
  <c r="O312"/>
  <c r="O336"/>
  <c r="O346"/>
  <c r="O347"/>
  <c r="O348"/>
  <c r="O349"/>
  <c r="O350"/>
  <c r="O351"/>
  <c r="O352"/>
  <c r="O353"/>
  <c r="O354"/>
  <c r="O355"/>
  <c r="O356"/>
  <c r="O357"/>
  <c r="O384"/>
  <c r="O403"/>
  <c r="O404"/>
  <c r="O412"/>
  <c r="O413"/>
  <c r="O414"/>
  <c r="O415"/>
  <c r="O416"/>
  <c r="O417"/>
  <c r="O418"/>
  <c r="O419"/>
  <c r="O420"/>
  <c r="O421"/>
  <c r="O422"/>
  <c r="O423"/>
  <c r="O431"/>
  <c r="O441"/>
  <c r="O445"/>
  <c r="O446"/>
  <c r="O447"/>
  <c r="O448"/>
  <c r="O449"/>
  <c r="O450"/>
  <c r="O451"/>
  <c r="O452"/>
  <c r="O453"/>
  <c r="O454"/>
  <c r="O455"/>
  <c r="O456"/>
  <c r="O457"/>
  <c r="O20"/>
  <c r="O21"/>
  <c r="O22"/>
  <c r="O23"/>
  <c r="O24"/>
  <c r="T5" i="13"/>
  <c r="T6"/>
  <c r="T7"/>
  <c r="T8"/>
  <c r="T9"/>
  <c r="T10"/>
  <c r="T11"/>
  <c r="T12"/>
  <c r="T13"/>
  <c r="T14"/>
  <c r="T15"/>
  <c r="T16"/>
  <c r="T17"/>
  <c r="T18"/>
  <c r="T19"/>
  <c r="T20"/>
  <c r="T21"/>
  <c r="T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4"/>
  <c r="K5"/>
  <c r="L5"/>
  <c r="K6"/>
  <c r="L6"/>
  <c r="K7"/>
  <c r="L7"/>
  <c r="K8"/>
  <c r="L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K19"/>
  <c r="L19"/>
  <c r="K20"/>
  <c r="L20"/>
  <c r="K21"/>
  <c r="L21"/>
  <c r="K22"/>
  <c r="L22"/>
  <c r="K23"/>
  <c r="L23"/>
  <c r="L4"/>
  <c r="K4"/>
  <c r="A23"/>
  <c r="B23"/>
  <c r="A5"/>
  <c r="B5"/>
  <c r="A6"/>
  <c r="B6"/>
  <c r="A7"/>
  <c r="B7"/>
  <c r="A8"/>
  <c r="B8"/>
  <c r="A9"/>
  <c r="B9"/>
  <c r="A10"/>
  <c r="B10"/>
  <c r="A11"/>
  <c r="B11"/>
  <c r="A12"/>
  <c r="B12"/>
  <c r="A13"/>
  <c r="B13"/>
  <c r="A14"/>
  <c r="B14"/>
  <c r="A15"/>
  <c r="B15"/>
  <c r="A16"/>
  <c r="B16"/>
  <c r="A17"/>
  <c r="B17"/>
  <c r="A18"/>
  <c r="B18"/>
  <c r="A19"/>
  <c r="B19"/>
  <c r="A20"/>
  <c r="B20"/>
  <c r="A21"/>
  <c r="B21"/>
  <c r="A22"/>
  <c r="B22"/>
  <c r="B4"/>
  <c r="A4"/>
  <c r="D430" i="16"/>
  <c r="L864" i="1"/>
  <c r="L968"/>
  <c r="L997"/>
  <c r="O425"/>
  <c r="O33" i="16"/>
  <c r="O192"/>
  <c r="L1096" i="1"/>
  <c r="O203" i="16"/>
  <c r="L201"/>
  <c r="O701" i="1"/>
  <c r="L1082"/>
  <c r="L1208"/>
  <c r="L824"/>
  <c r="L10"/>
  <c r="L1152"/>
  <c r="L153"/>
  <c r="O1229"/>
  <c r="O957"/>
  <c r="L996"/>
  <c r="O867"/>
  <c r="L176" i="16"/>
  <c r="L1122" i="1"/>
  <c r="L979"/>
  <c r="O1071"/>
  <c r="L804"/>
  <c r="O1157"/>
  <c r="O236"/>
  <c r="O885"/>
  <c r="O814"/>
  <c r="L104" i="16"/>
  <c r="L1119" i="1"/>
  <c r="O34" i="16"/>
  <c r="L388" i="1"/>
  <c r="O821"/>
  <c r="L1070"/>
  <c r="L1016"/>
  <c r="O990"/>
  <c r="O1057"/>
  <c r="O714"/>
  <c r="L295"/>
  <c r="L660"/>
  <c r="O973"/>
  <c r="L1079"/>
  <c r="L1068"/>
  <c r="O656"/>
  <c r="O951"/>
  <c r="L1083"/>
  <c r="L828"/>
  <c r="L149" i="16"/>
  <c r="L956" i="1"/>
  <c r="O1205"/>
  <c r="O170" i="16"/>
  <c r="L813" i="1"/>
  <c r="O495"/>
  <c r="O97" i="16"/>
  <c r="O1080" i="1"/>
  <c r="L1092"/>
  <c r="O970"/>
  <c r="L519"/>
  <c r="O104" i="16"/>
  <c r="O1112" i="1"/>
  <c r="O1128"/>
  <c r="O1063"/>
  <c r="L249"/>
  <c r="O1214"/>
  <c r="L24" i="16"/>
  <c r="L1023" i="1"/>
  <c r="O1122"/>
  <c r="L203"/>
  <c r="O729"/>
  <c r="L1131"/>
  <c r="L207" i="16"/>
  <c r="L1069" i="1"/>
  <c r="O1097"/>
  <c r="L99" i="16"/>
  <c r="O201"/>
  <c r="L202" i="1"/>
  <c r="O1044"/>
  <c r="O65"/>
  <c r="O111"/>
  <c r="L810"/>
  <c r="L133"/>
  <c r="L359"/>
  <c r="O1011"/>
  <c r="L112" i="16"/>
  <c r="O1062" i="1"/>
  <c r="L1033"/>
  <c r="L1026"/>
  <c r="O1004"/>
  <c r="O284"/>
  <c r="L754"/>
  <c r="O786"/>
  <c r="L1042"/>
  <c r="L497"/>
  <c r="O937"/>
  <c r="L734"/>
  <c r="L765"/>
  <c r="L29"/>
  <c r="L32" i="16"/>
  <c r="O909" i="1"/>
  <c r="L521"/>
  <c r="O56" i="16"/>
  <c r="O122"/>
  <c r="O16" i="1"/>
  <c r="L430"/>
  <c r="L981"/>
  <c r="O174" i="16"/>
  <c r="O1041" i="1"/>
  <c r="O1120"/>
  <c r="L1027"/>
  <c r="L1058"/>
  <c r="L44" i="16"/>
  <c r="L722" i="1"/>
  <c r="L214"/>
  <c r="L68" i="16"/>
  <c r="L815" i="1"/>
  <c r="O685"/>
  <c r="O817"/>
  <c r="L65" i="16"/>
  <c r="O242" i="1"/>
  <c r="L1094"/>
  <c r="O898"/>
  <c r="O1010"/>
  <c r="O678"/>
  <c r="O173" i="16"/>
  <c r="L236" i="1"/>
  <c r="L265"/>
  <c r="O1043"/>
  <c r="L1054"/>
  <c r="O1154"/>
  <c r="L87" i="16"/>
  <c r="O1039" i="1"/>
  <c r="O971"/>
  <c r="L219" i="16"/>
  <c r="O1056" i="1"/>
  <c r="O950"/>
  <c r="O1126"/>
  <c r="L664"/>
  <c r="L1012"/>
  <c r="L927"/>
  <c r="O253"/>
  <c r="O23" i="16"/>
  <c r="L503" i="1"/>
  <c r="O866"/>
  <c r="L1086"/>
  <c r="L1202"/>
  <c r="O925"/>
  <c r="L971"/>
  <c r="L92" i="16"/>
  <c r="L1066" i="1"/>
  <c r="O1079"/>
  <c r="O16" i="16"/>
  <c r="O44"/>
  <c r="O952" i="1"/>
  <c r="O189" i="16"/>
  <c r="L904" i="1"/>
  <c r="O316"/>
  <c r="L905"/>
  <c r="O742"/>
  <c r="L1006"/>
  <c r="L160" i="16"/>
  <c r="L797" i="1"/>
  <c r="O1036"/>
  <c r="L974"/>
  <c r="L1112"/>
  <c r="O1055"/>
  <c r="L800"/>
  <c r="O985"/>
  <c r="O919"/>
  <c r="L139"/>
  <c r="O221"/>
  <c r="L1041"/>
  <c r="O662"/>
  <c r="O1135"/>
  <c r="L12"/>
  <c r="L923"/>
  <c r="O60"/>
  <c r="O998"/>
  <c r="L76"/>
  <c r="O8" i="16"/>
  <c r="O1224" i="1"/>
  <c r="L1148"/>
  <c r="L688"/>
  <c r="O939"/>
  <c r="L1144"/>
  <c r="O188" i="16"/>
  <c r="L1125" i="1"/>
  <c r="O986"/>
  <c r="O483"/>
  <c r="L126"/>
  <c r="L890"/>
  <c r="L310"/>
  <c r="O244"/>
  <c r="L399"/>
  <c r="L1014"/>
  <c r="L869"/>
  <c r="O488"/>
  <c r="O83" i="16"/>
  <c r="O996" i="1"/>
  <c r="L909"/>
  <c r="O1114"/>
  <c r="O834"/>
  <c r="L229"/>
  <c r="L223" i="16"/>
  <c r="L1038" i="1"/>
  <c r="O1168"/>
  <c r="O251"/>
  <c r="L118"/>
  <c r="O530"/>
  <c r="O1035"/>
  <c r="L66" i="16"/>
  <c r="O48"/>
  <c r="L1034" i="1"/>
  <c r="O815"/>
  <c r="L31"/>
  <c r="O943"/>
  <c r="O941"/>
  <c r="L120"/>
  <c r="L877"/>
  <c r="O1121"/>
  <c r="L976"/>
  <c r="L1142"/>
  <c r="L225" i="16"/>
  <c r="O479" i="1"/>
  <c r="O205" i="16"/>
  <c r="O892" i="1"/>
  <c r="L1108"/>
  <c r="L1206"/>
  <c r="O1213"/>
  <c r="O178" i="16"/>
  <c r="O715" i="1"/>
  <c r="L322"/>
  <c r="L83" i="16"/>
  <c r="O899" i="1"/>
  <c r="O1206"/>
  <c r="O180" i="16"/>
  <c r="O1072" i="1"/>
  <c r="L721"/>
  <c r="O301"/>
  <c r="L951"/>
  <c r="O809"/>
  <c r="O695"/>
  <c r="L364"/>
  <c r="L729"/>
  <c r="C2" i="11"/>
  <c r="L1084" i="1"/>
  <c r="L207"/>
  <c r="L1120"/>
  <c r="L172" i="16"/>
  <c r="L938" i="1"/>
  <c r="L1020"/>
  <c r="L947"/>
  <c r="L936"/>
  <c r="L45" i="16"/>
  <c r="L55"/>
  <c r="L916" i="1"/>
  <c r="O98" i="16"/>
  <c r="O704" i="1"/>
  <c r="O489"/>
  <c r="L993"/>
  <c r="L985"/>
  <c r="O24" i="16"/>
  <c r="O376" i="1"/>
  <c r="L116"/>
  <c r="L42"/>
  <c r="L1077"/>
  <c r="O1054"/>
  <c r="O103" i="16"/>
  <c r="L1216" i="1"/>
  <c r="O390"/>
  <c r="O856"/>
  <c r="O843"/>
  <c r="L99"/>
  <c r="O872"/>
  <c r="L247"/>
  <c r="L1099"/>
  <c r="O1032"/>
  <c r="L1118"/>
  <c r="O855"/>
  <c r="O669"/>
  <c r="O711"/>
  <c r="L1100"/>
  <c r="L1222"/>
  <c r="O921"/>
  <c r="L1019"/>
  <c r="O1105"/>
  <c r="O59" i="16"/>
  <c r="O78"/>
  <c r="O945" i="1"/>
  <c r="O1003"/>
  <c r="O54" i="16"/>
  <c r="L1061" i="1"/>
  <c r="L206" i="16"/>
  <c r="L197" i="1"/>
  <c r="O200" i="16"/>
  <c r="O956" i="1"/>
  <c r="L30"/>
  <c r="L261"/>
  <c r="O126" i="16"/>
  <c r="L64"/>
  <c r="O184"/>
  <c r="L690" i="1"/>
  <c r="L1147"/>
  <c r="L174"/>
  <c r="L805"/>
  <c r="L856"/>
  <c r="O219"/>
  <c r="O1144"/>
  <c r="O150" i="16"/>
  <c r="L1085" i="1"/>
  <c r="L953"/>
  <c r="O162" i="16"/>
  <c r="O683" i="1"/>
  <c r="L321"/>
  <c r="L294"/>
  <c r="O719"/>
  <c r="L425"/>
  <c r="O66"/>
  <c r="L1135"/>
  <c r="L844"/>
  <c r="O926"/>
  <c r="L1044"/>
  <c r="O202" i="16"/>
  <c r="O175" i="1"/>
  <c r="O192"/>
  <c r="L17"/>
  <c r="L935"/>
  <c r="O1125"/>
  <c r="O1073"/>
  <c r="L960"/>
  <c r="L52"/>
  <c r="O1094"/>
  <c r="O129" i="16"/>
  <c r="O1024" i="1"/>
  <c r="O989"/>
  <c r="L1048"/>
  <c r="L60" i="16"/>
  <c r="L97"/>
  <c r="O80"/>
  <c r="O69" i="1"/>
  <c r="O43" i="16"/>
  <c r="O96"/>
  <c r="O381" i="1"/>
  <c r="L13" i="16"/>
  <c r="L120"/>
  <c r="L845" i="1"/>
  <c r="L216"/>
  <c r="O1117"/>
  <c r="O342"/>
  <c r="L728"/>
  <c r="L1022"/>
  <c r="L1071"/>
  <c r="O258"/>
  <c r="O149"/>
  <c r="L1074"/>
  <c r="O181" i="16"/>
  <c r="O1065" i="1"/>
  <c r="L883"/>
  <c r="O338"/>
  <c r="O875"/>
  <c r="O139"/>
  <c r="L190" i="16"/>
  <c r="L524" i="1"/>
  <c r="O94" i="16"/>
  <c r="L739" i="1"/>
  <c r="O194" i="16"/>
  <c r="O731" i="1"/>
  <c r="O36" i="16"/>
  <c r="L1214" i="1"/>
  <c r="L370"/>
  <c r="L140"/>
  <c r="L786"/>
  <c r="L77" i="16"/>
  <c r="O1133" i="1"/>
  <c r="L911"/>
  <c r="L894"/>
  <c r="O1085"/>
  <c r="O145" i="16"/>
  <c r="O1132" i="1"/>
  <c r="L1090"/>
  <c r="O906"/>
  <c r="L110" i="16"/>
  <c r="O1031" i="1"/>
  <c r="O1203"/>
  <c r="O1166"/>
  <c r="L113" i="16"/>
  <c r="L738" i="1"/>
  <c r="L164"/>
  <c r="O21" i="16"/>
  <c r="O1037" i="1"/>
  <c r="L17" i="16"/>
  <c r="L990" i="1"/>
  <c r="O1208"/>
  <c r="O177" i="16"/>
  <c r="L61"/>
  <c r="O38"/>
  <c r="O161"/>
  <c r="L972" i="1"/>
  <c r="L8"/>
  <c r="O532"/>
  <c r="O49" i="16"/>
  <c r="L488" i="1"/>
  <c r="O811"/>
  <c r="O529"/>
  <c r="L1032"/>
  <c r="L1080"/>
  <c r="O531"/>
  <c r="L1218"/>
  <c r="L1121"/>
  <c r="O966"/>
  <c r="L1089"/>
  <c r="O1030"/>
  <c r="O276"/>
  <c r="O976"/>
  <c r="O802"/>
  <c r="O100" i="16"/>
  <c r="L1064" i="1"/>
  <c r="O1119"/>
  <c r="O1046"/>
  <c r="L11"/>
  <c r="O58" i="16"/>
  <c r="L232" i="1"/>
  <c r="L363"/>
  <c r="O89" i="16"/>
  <c r="L1133" i="1"/>
  <c r="L379"/>
  <c r="O988"/>
  <c r="O965"/>
  <c r="O150"/>
  <c r="L194" i="16"/>
  <c r="O983" i="1"/>
  <c r="L725"/>
  <c r="O1099"/>
  <c r="O52" i="16"/>
  <c r="L117" i="1"/>
  <c r="O948"/>
  <c r="O252"/>
  <c r="O53" i="16"/>
  <c r="L1043" i="1"/>
  <c r="L980"/>
  <c r="L304"/>
  <c r="L251"/>
  <c r="O10" i="16"/>
  <c r="O1089" i="1"/>
  <c r="O1083"/>
  <c r="L876"/>
  <c r="L730"/>
  <c r="L1067"/>
  <c r="O982"/>
  <c r="L680"/>
  <c r="L875"/>
  <c r="O232"/>
  <c r="L227" i="16"/>
  <c r="L259" i="1"/>
  <c r="O914"/>
  <c r="L755"/>
  <c r="L1021"/>
  <c r="O920"/>
  <c r="O241"/>
  <c r="L94" i="16"/>
  <c r="O158"/>
  <c r="O204"/>
  <c r="L25"/>
  <c r="O682" i="1"/>
  <c r="L102" i="16"/>
  <c r="L760" i="1"/>
  <c r="L1211"/>
  <c r="L759"/>
  <c r="O661"/>
  <c r="O386"/>
  <c r="L386"/>
  <c r="L910"/>
  <c r="L973"/>
  <c r="O842"/>
  <c r="L920"/>
  <c r="O124" i="16"/>
  <c r="O369" i="1"/>
  <c r="O291"/>
  <c r="L921"/>
  <c r="O1025"/>
  <c r="O105" i="16"/>
  <c r="O1102" i="1"/>
  <c r="O66" i="16"/>
  <c r="L1005" i="1"/>
  <c r="L391"/>
  <c r="O254"/>
  <c r="L332"/>
  <c r="O243"/>
  <c r="L727"/>
  <c r="L47" i="16"/>
  <c r="O28" i="1"/>
  <c r="L146" i="16"/>
  <c r="O26"/>
  <c r="L1060" i="1"/>
  <c r="L1101"/>
  <c r="O228"/>
  <c r="O946"/>
  <c r="O234"/>
  <c r="L863"/>
  <c r="L142"/>
  <c r="O315"/>
  <c r="O978"/>
  <c r="O1136"/>
  <c r="L329"/>
  <c r="O726"/>
  <c r="L122" i="16"/>
  <c r="O146" i="1"/>
  <c r="L175"/>
  <c r="L822"/>
  <c r="O723"/>
  <c r="O972"/>
  <c r="L814"/>
  <c r="L778"/>
  <c r="O183" i="16"/>
  <c r="L25" i="1"/>
  <c r="O393"/>
  <c r="L34"/>
  <c r="O157"/>
  <c r="L672"/>
  <c r="L801"/>
  <c r="O932"/>
  <c r="O84"/>
  <c r="L152"/>
  <c r="O878"/>
  <c r="O193"/>
  <c r="O895"/>
  <c r="L854"/>
  <c r="O154" i="16"/>
  <c r="L656" i="1"/>
  <c r="L1002"/>
  <c r="L220" i="16"/>
  <c r="L163" i="1"/>
  <c r="O142" i="16"/>
  <c r="O968" i="1"/>
  <c r="O1148"/>
  <c r="L768"/>
  <c r="O690"/>
  <c r="L476"/>
  <c r="L963"/>
  <c r="O1078"/>
  <c r="O286"/>
  <c r="O146" i="16"/>
  <c r="L9"/>
  <c r="L395" i="1"/>
  <c r="L1228"/>
  <c r="O705"/>
  <c r="L857"/>
  <c r="O1218"/>
  <c r="L137"/>
  <c r="O850"/>
  <c r="O958"/>
  <c r="O135"/>
  <c r="O1150"/>
  <c r="O686"/>
  <c r="L792"/>
  <c r="O763"/>
  <c r="O195"/>
  <c r="L484"/>
  <c r="L791"/>
  <c r="L398"/>
  <c r="L1130"/>
  <c r="L7"/>
  <c r="O144"/>
  <c r="L361"/>
  <c r="L1230"/>
  <c r="L42" i="16"/>
  <c r="O905" i="1"/>
  <c r="L1073"/>
  <c r="L377"/>
  <c r="L115"/>
  <c r="L230"/>
  <c r="O739"/>
  <c r="L193" i="16"/>
  <c r="O1001" i="1"/>
  <c r="L112"/>
  <c r="O17" i="16"/>
  <c r="L1075" i="1"/>
  <c r="L816"/>
  <c r="L138" i="16"/>
  <c r="L110" i="1"/>
  <c r="L436"/>
  <c r="O380"/>
  <c r="L78"/>
  <c r="O438"/>
  <c r="O482"/>
  <c r="O57" i="16"/>
  <c r="L1104" i="1"/>
  <c r="L323"/>
  <c r="L1053"/>
  <c r="L925"/>
  <c r="L995"/>
  <c r="O755"/>
  <c r="L487"/>
  <c r="O749"/>
  <c r="L73"/>
  <c r="O171" i="16"/>
  <c r="L917" i="1"/>
  <c r="O1017"/>
  <c r="O168" i="16"/>
  <c r="O718" i="1"/>
  <c r="O288"/>
  <c r="O1022"/>
  <c r="O804"/>
  <c r="O668"/>
  <c r="L806"/>
  <c r="L405"/>
  <c r="L225"/>
  <c r="L777"/>
  <c r="O890"/>
  <c r="L489"/>
  <c r="O746"/>
  <c r="L380"/>
  <c r="O523"/>
  <c r="O1108"/>
  <c r="L85" i="16"/>
  <c r="L531" i="1"/>
  <c r="L803"/>
  <c r="O735"/>
  <c r="L148" i="16"/>
  <c r="O1096" i="1"/>
  <c r="O1034"/>
  <c r="L740"/>
  <c r="L712"/>
  <c r="O1028"/>
  <c r="O73" i="16"/>
  <c r="L915" i="1"/>
  <c r="O477"/>
  <c r="L522"/>
  <c r="O716"/>
  <c r="O745"/>
  <c r="L6"/>
  <c r="L100"/>
  <c r="L298"/>
  <c r="O848"/>
  <c r="L300"/>
  <c r="O197" i="16"/>
  <c r="L766" i="1"/>
  <c r="O1088"/>
  <c r="L943"/>
  <c r="O317"/>
  <c r="O131"/>
  <c r="L1136"/>
  <c r="L114" i="16"/>
  <c r="L942" i="1"/>
  <c r="L1212"/>
  <c r="O793"/>
  <c r="L999"/>
  <c r="L37"/>
  <c r="L31" i="16"/>
  <c r="O128"/>
  <c r="O394" i="1"/>
  <c r="L59"/>
  <c r="O664"/>
  <c r="L931"/>
  <c r="O1159"/>
  <c r="L1224"/>
  <c r="L27"/>
  <c r="L1091"/>
  <c r="L1204"/>
  <c r="L1107"/>
  <c r="O1101"/>
  <c r="L1213"/>
  <c r="O1211"/>
  <c r="O977"/>
  <c r="L30" i="16"/>
  <c r="L1062" i="1"/>
  <c r="O936"/>
  <c r="O318"/>
  <c r="L297"/>
  <c r="L899"/>
  <c r="O975"/>
  <c r="L196" i="16"/>
  <c r="O1111" i="1"/>
  <c r="O949"/>
  <c r="L104"/>
  <c r="O700"/>
  <c r="O13"/>
  <c r="L774"/>
  <c r="L226" i="16"/>
  <c r="L75" i="1"/>
  <c r="L226"/>
  <c r="O156" i="16"/>
  <c r="O1058" i="1"/>
  <c r="L345"/>
  <c r="L40" i="16"/>
  <c r="O40"/>
  <c r="O1005" i="1"/>
  <c r="L208" i="16"/>
  <c r="L1155" i="1"/>
  <c r="L22" i="16"/>
  <c r="L140"/>
  <c r="L393" i="1"/>
  <c r="L317"/>
  <c r="O388"/>
  <c r="L198" i="16"/>
  <c r="L427" i="1"/>
  <c r="O852"/>
  <c r="O74"/>
  <c r="L1158"/>
  <c r="L121"/>
  <c r="L147" i="16"/>
  <c r="O930" i="1"/>
  <c r="O266"/>
  <c r="L949"/>
  <c r="L1116"/>
  <c r="O340"/>
  <c r="O670"/>
  <c r="L239"/>
  <c r="O481"/>
  <c r="O193" i="16"/>
  <c r="O1212" i="1"/>
  <c r="O60" i="16"/>
  <c r="L267" i="1"/>
  <c r="O169" i="16"/>
  <c r="L870" i="1"/>
  <c r="O364"/>
  <c r="O788"/>
  <c r="O1142"/>
  <c r="O974"/>
  <c r="L1210"/>
  <c r="O1070"/>
  <c r="L757"/>
  <c r="L789"/>
  <c r="L212" i="16"/>
  <c r="L1129" i="1"/>
  <c r="L382"/>
  <c r="O774"/>
  <c r="L826"/>
  <c r="O485"/>
  <c r="L825"/>
  <c r="L276"/>
  <c r="L162"/>
  <c r="L955"/>
  <c r="O185"/>
  <c r="L147"/>
  <c r="O696"/>
  <c r="L123" i="16"/>
  <c r="L400" i="1"/>
  <c r="L37" i="16"/>
  <c r="O199" i="1"/>
  <c r="L293"/>
  <c r="L887"/>
  <c r="L116" i="16"/>
  <c r="L145"/>
  <c r="L170" i="1"/>
  <c r="L1045"/>
  <c r="L924"/>
  <c r="O1076"/>
  <c r="L201"/>
  <c r="O478"/>
  <c r="O151"/>
  <c r="O1152"/>
  <c r="O197"/>
  <c r="L701"/>
  <c r="O692"/>
  <c r="O39"/>
  <c r="O163"/>
  <c r="O213"/>
  <c r="L520"/>
  <c r="L270"/>
  <c r="O36"/>
  <c r="O216"/>
  <c r="L1106"/>
  <c r="O296"/>
  <c r="L849"/>
  <c r="L134" i="16"/>
  <c r="O12" i="1"/>
  <c r="O41"/>
  <c r="L216" i="16"/>
  <c r="L266" i="1"/>
  <c r="L493"/>
  <c r="O713"/>
  <c r="O328"/>
  <c r="O1109"/>
  <c r="O45" i="16"/>
  <c r="L43"/>
  <c r="L161" i="1"/>
  <c r="O655"/>
  <c r="L184" i="16"/>
  <c r="L291" i="1"/>
  <c r="O796"/>
  <c r="L407"/>
  <c r="O1220"/>
  <c r="L848"/>
  <c r="O135" i="16"/>
  <c r="L827" i="1"/>
  <c r="L263"/>
  <c r="L272"/>
  <c r="O513"/>
  <c r="O229"/>
  <c r="L392"/>
  <c r="L390"/>
  <c r="L70"/>
  <c r="O750"/>
  <c r="O110"/>
  <c r="O143" i="16"/>
  <c r="O165"/>
  <c r="L243" i="1"/>
  <c r="L187"/>
  <c r="O186"/>
  <c r="O505"/>
  <c r="O667"/>
  <c r="L85"/>
  <c r="O185" i="16"/>
  <c r="O207"/>
  <c r="L670" i="1"/>
  <c r="O25" i="16"/>
  <c r="L342" i="1"/>
  <c r="O157" i="16"/>
  <c r="O120" i="1"/>
  <c r="L673"/>
  <c r="L914"/>
  <c r="L429"/>
  <c r="L58" i="16"/>
  <c r="L371" i="1"/>
  <c r="O325"/>
  <c r="O773"/>
  <c r="L492"/>
  <c r="O1052"/>
  <c r="O332"/>
  <c r="O91" i="16"/>
  <c r="O411" i="1"/>
  <c r="L257"/>
  <c r="O148"/>
  <c r="O12" i="16"/>
  <c r="L1134" i="1"/>
  <c r="O20" i="16"/>
  <c r="L478" i="1"/>
  <c r="L49"/>
  <c r="L945"/>
  <c r="L737"/>
  <c r="O67" i="16"/>
  <c r="O1118" i="1"/>
  <c r="L118" i="16"/>
  <c r="L978" i="1"/>
  <c r="L1166"/>
  <c r="L367"/>
  <c r="L698"/>
  <c r="O176"/>
  <c r="L162" i="16"/>
  <c r="O665" i="1"/>
  <c r="L795"/>
  <c r="O1221"/>
  <c r="O44"/>
  <c r="O118" i="16"/>
  <c r="O172"/>
  <c r="L115"/>
  <c r="L444" i="1"/>
  <c r="L509"/>
  <c r="L299"/>
  <c r="L962"/>
  <c r="O915"/>
  <c r="O166" i="16"/>
  <c r="O99" i="1"/>
  <c r="O147"/>
  <c r="L428"/>
  <c r="O377"/>
  <c r="L32"/>
  <c r="L151" i="16"/>
  <c r="O68" i="1"/>
  <c r="L1154"/>
  <c r="L717"/>
  <c r="O117"/>
  <c r="O435"/>
  <c r="L274"/>
  <c r="O1167"/>
  <c r="L343"/>
  <c r="O984"/>
  <c r="O1006"/>
  <c r="O733"/>
  <c r="L834"/>
  <c r="L961"/>
  <c r="L829"/>
  <c r="L913"/>
  <c r="L214" i="16"/>
  <c r="O55"/>
  <c r="O389" i="1"/>
  <c r="L878"/>
  <c r="L133" i="16"/>
  <c r="O73" i="1"/>
  <c r="L724"/>
  <c r="O687"/>
  <c r="O717"/>
  <c r="O168"/>
  <c r="O405"/>
  <c r="L51" i="16"/>
  <c r="O53" i="1"/>
  <c r="O144" i="16"/>
  <c r="O736" i="1"/>
  <c r="L281"/>
  <c r="O83"/>
  <c r="O845"/>
  <c r="L200"/>
  <c r="L745"/>
  <c r="O871"/>
  <c r="L90" i="16"/>
  <c r="L318" i="1"/>
  <c r="O368"/>
  <c r="O993"/>
  <c r="O1033"/>
  <c r="O98"/>
  <c r="L1008"/>
  <c r="O480"/>
  <c r="L7" i="16"/>
  <c r="O1141" i="1"/>
  <c r="L1153"/>
  <c r="O507"/>
  <c r="L843"/>
  <c r="L374"/>
  <c r="L669"/>
  <c r="L271"/>
  <c r="O90" i="16"/>
  <c r="L769" i="1"/>
  <c r="L432"/>
  <c r="O330"/>
  <c r="O365"/>
  <c r="O484"/>
  <c r="L794"/>
  <c r="O491"/>
  <c r="L192"/>
  <c r="L666"/>
  <c r="O100"/>
  <c r="O237"/>
  <c r="L176"/>
  <c r="L57"/>
  <c r="L165" i="16"/>
  <c r="L1040" i="1"/>
  <c r="O709"/>
  <c r="L292"/>
  <c r="L139" i="16"/>
  <c r="L385" i="1"/>
  <c r="L674"/>
  <c r="L771"/>
  <c r="O759"/>
  <c r="L378"/>
  <c r="L711"/>
  <c r="O270"/>
  <c r="L710"/>
  <c r="L131" i="16"/>
  <c r="O203" i="1"/>
  <c r="O657"/>
  <c r="L18"/>
  <c r="O165"/>
  <c r="L846"/>
  <c r="L73" i="16"/>
  <c r="L819" i="1"/>
  <c r="L178" i="16"/>
  <c r="L773" i="1"/>
  <c r="L984"/>
  <c r="L33"/>
  <c r="L88"/>
  <c r="L1028"/>
  <c r="L331"/>
  <c r="L918"/>
  <c r="O337"/>
  <c r="L732"/>
  <c r="L1024"/>
  <c r="L10" i="16"/>
  <c r="L91" i="1"/>
  <c r="L426"/>
  <c r="O653"/>
  <c r="O112"/>
  <c r="L713"/>
  <c r="O883"/>
  <c r="L28" i="16"/>
  <c r="L1159" i="1"/>
  <c r="L132"/>
  <c r="L197" i="16"/>
  <c r="L764" i="1"/>
  <c r="O816"/>
  <c r="L26" i="16"/>
  <c r="L273" i="1"/>
  <c r="O908"/>
  <c r="L138"/>
  <c r="O1061"/>
  <c r="L1138"/>
  <c r="O111" i="16"/>
  <c r="O1050" i="1"/>
  <c r="L101"/>
  <c r="L818"/>
  <c r="L933"/>
  <c r="L43"/>
  <c r="L809"/>
  <c r="L255"/>
  <c r="O72" i="16"/>
  <c r="L179"/>
  <c r="O496" i="1"/>
  <c r="O903"/>
  <c r="O180"/>
  <c r="L1056"/>
  <c r="L387"/>
  <c r="L776"/>
  <c r="O156"/>
  <c r="O33"/>
  <c r="O222"/>
  <c r="L874"/>
  <c r="O410"/>
  <c r="L523"/>
  <c r="O428"/>
  <c r="O820"/>
  <c r="O78"/>
  <c r="L143"/>
  <c r="L1124"/>
  <c r="O255"/>
  <c r="O186" i="16"/>
  <c r="O306" i="1"/>
  <c r="L841"/>
  <c r="O924"/>
  <c r="L855"/>
  <c r="L256"/>
  <c r="O1113"/>
  <c r="L1059"/>
  <c r="L495"/>
  <c r="L1098"/>
  <c r="O808"/>
  <c r="L203" i="16"/>
  <c r="L148" i="1"/>
  <c r="O922"/>
  <c r="L326"/>
  <c r="O693"/>
  <c r="O302"/>
  <c r="O198" i="16"/>
  <c r="O844" i="1"/>
  <c r="O698"/>
  <c r="O205"/>
  <c r="O182" i="16"/>
  <c r="L879" i="1"/>
  <c r="L1088"/>
  <c r="L1168"/>
  <c r="O424"/>
  <c r="O923"/>
  <c r="O1225"/>
  <c r="L1145"/>
  <c r="L889"/>
  <c r="L233"/>
  <c r="L662"/>
  <c r="L440"/>
  <c r="L268"/>
  <c r="L741"/>
  <c r="L941"/>
  <c r="L185"/>
  <c r="L1036"/>
  <c r="O62" i="16"/>
  <c r="O991" i="1"/>
  <c r="O740"/>
  <c r="L368"/>
  <c r="L991"/>
  <c r="L283"/>
  <c r="L39"/>
  <c r="O1137"/>
  <c r="L705"/>
  <c r="L527"/>
  <c r="O204"/>
  <c r="L141"/>
  <c r="L16"/>
  <c r="L693"/>
  <c r="O498"/>
  <c r="O1069"/>
  <c r="L205" i="16"/>
  <c r="L169"/>
  <c r="L868" i="1"/>
  <c r="O19" i="16"/>
  <c r="L228" i="1"/>
  <c r="L715"/>
  <c r="L88" i="16"/>
  <c r="O183" i="1"/>
  <c r="O50"/>
  <c r="O967"/>
  <c r="O199" i="16"/>
  <c r="L136"/>
  <c r="L64" i="1"/>
  <c r="L752"/>
  <c r="O1053"/>
  <c r="L498"/>
  <c r="O129"/>
  <c r="L893"/>
  <c r="L211"/>
  <c r="O836"/>
  <c r="O839"/>
  <c r="O508"/>
  <c r="L982"/>
  <c r="L692"/>
  <c r="L922"/>
  <c r="L1115"/>
  <c r="L199" i="16"/>
  <c r="O706" i="1"/>
  <c r="O675"/>
  <c r="L287"/>
  <c r="L35" i="16"/>
  <c r="L1046" i="1"/>
  <c r="L686"/>
  <c r="O744"/>
  <c r="O64" i="16"/>
  <c r="L937" i="1"/>
  <c r="O1103"/>
  <c r="L695"/>
  <c r="L1010"/>
  <c r="L823"/>
  <c r="O688"/>
  <c r="O179" i="16"/>
  <c r="O942" i="1"/>
  <c r="O370"/>
  <c r="L235"/>
  <c r="L188" i="16"/>
  <c r="L101"/>
  <c r="L54" i="1"/>
  <c r="O1040"/>
  <c r="O708"/>
  <c r="L946"/>
  <c r="L60"/>
  <c r="L69"/>
  <c r="O95"/>
  <c r="L108"/>
  <c r="O374"/>
  <c r="O231"/>
  <c r="L998"/>
  <c r="O105"/>
  <c r="O721"/>
  <c r="L940"/>
  <c r="O1045"/>
  <c r="O1064"/>
  <c r="L68"/>
  <c r="O392"/>
  <c r="L381"/>
  <c r="O163" i="16"/>
  <c r="O1149" i="1"/>
  <c r="L254"/>
  <c r="O1027"/>
  <c r="O160"/>
  <c r="L1220"/>
  <c r="L1015"/>
  <c r="L718"/>
  <c r="L668"/>
  <c r="L850"/>
  <c r="L898"/>
  <c r="L1078"/>
  <c r="O426"/>
  <c r="L443"/>
  <c r="L1217"/>
  <c r="L337"/>
  <c r="L199"/>
  <c r="O1227"/>
  <c r="O752"/>
  <c r="L237"/>
  <c r="L191" i="16"/>
  <c r="O117"/>
  <c r="O85"/>
  <c r="O861" i="1"/>
  <c r="O1018"/>
  <c r="O663"/>
  <c r="L159" i="16"/>
  <c r="L369" i="1"/>
  <c r="O11" i="16"/>
  <c r="L758" i="1"/>
  <c r="O281"/>
  <c r="O43"/>
  <c r="O1000"/>
  <c r="L861"/>
  <c r="O152" i="16"/>
  <c r="L1156" i="1"/>
  <c r="L987"/>
  <c r="L159"/>
  <c r="L486"/>
  <c r="L320"/>
  <c r="L408"/>
  <c r="O528"/>
  <c r="O762"/>
  <c r="L1201"/>
  <c r="L840"/>
  <c r="O1060"/>
  <c r="O58"/>
  <c r="L1215"/>
  <c r="L154" i="16"/>
  <c r="O181" i="1"/>
  <c r="L830"/>
  <c r="L410"/>
  <c r="L93"/>
  <c r="L788"/>
  <c r="O1013"/>
  <c r="O1204"/>
  <c r="L213"/>
  <c r="L98"/>
  <c r="O524"/>
  <c r="O887"/>
  <c r="O138" i="16"/>
  <c r="L340" i="1"/>
  <c r="O1038"/>
  <c r="O1087"/>
  <c r="O724"/>
  <c r="L514"/>
  <c r="L52" i="16"/>
  <c r="O799" i="1"/>
  <c r="L341"/>
  <c r="L787"/>
  <c r="O133" i="16"/>
  <c r="L209"/>
  <c r="O1095" i="1"/>
  <c r="O54"/>
  <c r="O159" i="16"/>
  <c r="L128" i="1"/>
  <c r="O188"/>
  <c r="L179"/>
  <c r="O202"/>
  <c r="O433"/>
  <c r="O49"/>
  <c r="L171" i="16"/>
  <c r="L163"/>
  <c r="L965" i="1"/>
  <c r="O391"/>
  <c r="O1100"/>
  <c r="L82" i="16"/>
  <c r="O916" i="1"/>
  <c r="O689"/>
  <c r="O15"/>
  <c r="L866"/>
  <c r="O1146"/>
  <c r="L183" i="16"/>
  <c r="O206"/>
  <c r="L98"/>
  <c r="L175"/>
  <c r="L812" i="1"/>
  <c r="O79"/>
  <c r="L479"/>
  <c r="O82"/>
  <c r="L109" i="16"/>
  <c r="O57" i="1"/>
  <c r="L475"/>
  <c r="L480"/>
  <c r="L491"/>
  <c r="O901"/>
  <c r="O99" i="16"/>
  <c r="L315" i="1"/>
  <c r="L96"/>
  <c r="O430"/>
  <c r="L969"/>
  <c r="O101" i="16"/>
  <c r="L685" i="1"/>
  <c r="O798"/>
  <c r="L183"/>
  <c r="O126"/>
  <c r="O248"/>
  <c r="O115"/>
  <c r="O164" i="16"/>
  <c r="L358" i="1"/>
  <c r="L891"/>
  <c r="O931"/>
  <c r="L50"/>
  <c r="O1009"/>
  <c r="L314"/>
  <c r="O184"/>
  <c r="L919"/>
  <c r="L1095"/>
  <c r="O756"/>
  <c r="L865"/>
  <c r="L103"/>
  <c r="O825"/>
  <c r="O1012"/>
  <c r="L160"/>
  <c r="L344"/>
  <c r="L518"/>
  <c r="L439"/>
  <c r="L1113"/>
  <c r="L1111"/>
  <c r="L867"/>
  <c r="L880"/>
  <c r="L964"/>
  <c r="L303"/>
  <c r="O106"/>
  <c r="L691"/>
  <c r="O1015"/>
  <c r="O409"/>
  <c r="L123"/>
  <c r="O1131"/>
  <c r="O1008"/>
  <c r="L793"/>
  <c r="L704"/>
  <c r="O366"/>
  <c r="L113"/>
  <c r="L1127"/>
  <c r="O1093"/>
  <c r="L40"/>
  <c r="O1049"/>
  <c r="O161"/>
  <c r="O22" i="16"/>
  <c r="L166" i="1"/>
  <c r="O795"/>
  <c r="L1081"/>
  <c r="O504"/>
  <c r="L156" i="16"/>
  <c r="O997" i="1"/>
  <c r="O910"/>
  <c r="L1035"/>
  <c r="L1151"/>
  <c r="O339"/>
  <c r="O429"/>
  <c r="O334"/>
  <c r="O190"/>
  <c r="L56" i="16"/>
  <c r="L1076" i="1"/>
  <c r="O1007"/>
  <c r="L213" i="16"/>
  <c r="O38" i="1"/>
  <c r="O30" i="16"/>
  <c r="O703" i="1"/>
  <c r="O831"/>
  <c r="O980"/>
  <c r="L189" i="16"/>
  <c r="L957" i="1"/>
  <c r="O152"/>
  <c r="O880"/>
  <c r="L1128"/>
  <c r="L1146"/>
  <c r="O902"/>
  <c r="O913"/>
  <c r="O660"/>
  <c r="L697"/>
  <c r="L135"/>
  <c r="O674"/>
  <c r="O113"/>
  <c r="L696"/>
  <c r="L20" i="16"/>
  <c r="L41" i="1"/>
  <c r="L1097"/>
  <c r="L167" i="16"/>
  <c r="L67"/>
  <c r="L1049" i="1"/>
  <c r="L723"/>
  <c r="O63" i="16"/>
  <c r="L246" i="1"/>
  <c r="O14"/>
  <c r="O671"/>
  <c r="L719"/>
  <c r="O849"/>
  <c r="L907"/>
  <c r="L334"/>
  <c r="O256"/>
  <c r="O1116"/>
  <c r="O143"/>
  <c r="L983"/>
  <c r="L184"/>
  <c r="L360"/>
  <c r="L193"/>
  <c r="O514"/>
  <c r="L62" i="16"/>
  <c r="O940" i="1"/>
  <c r="O1201"/>
  <c r="L970"/>
  <c r="L1011"/>
  <c r="L23" i="16"/>
  <c r="L513" i="1"/>
  <c r="L105"/>
  <c r="L930"/>
  <c r="L136"/>
  <c r="O28" i="16"/>
  <c r="O722" i="1"/>
  <c r="O132" i="16"/>
  <c r="L173" i="1"/>
  <c r="L158" i="16"/>
  <c r="L438" i="1"/>
  <c r="O1023"/>
  <c r="O789"/>
  <c r="L178"/>
  <c r="O71"/>
  <c r="L212"/>
  <c r="L282"/>
  <c r="O179"/>
  <c r="L167"/>
  <c r="O115" i="16"/>
  <c r="L483" i="1"/>
  <c r="O104"/>
  <c r="L38"/>
  <c r="L1031"/>
  <c r="L742"/>
  <c r="O440"/>
  <c r="L1055"/>
  <c r="L53" i="16"/>
  <c r="L1207" i="1"/>
  <c r="O947"/>
  <c r="O754"/>
  <c r="L1141"/>
  <c r="L109"/>
  <c r="L177" i="16"/>
  <c r="O824" i="1"/>
  <c r="L245"/>
  <c r="L18" i="16"/>
  <c r="L124" i="1"/>
  <c r="L654"/>
  <c r="O329"/>
  <c r="O103"/>
  <c r="L204"/>
  <c r="O27"/>
  <c r="L1013"/>
  <c r="O130"/>
  <c r="L681"/>
  <c r="L129" i="16"/>
  <c r="O881" i="1"/>
  <c r="L1103"/>
  <c r="O177"/>
  <c r="L103" i="16"/>
  <c r="L709" i="1"/>
  <c r="O300"/>
  <c r="O770"/>
  <c r="O995"/>
  <c r="O927"/>
  <c r="L1203"/>
  <c r="O140" i="16"/>
  <c r="O398" i="1"/>
  <c r="L124" i="16"/>
  <c r="L707" i="1"/>
  <c r="O363"/>
  <c r="O360"/>
  <c r="O907"/>
  <c r="L238"/>
  <c r="O119" i="16"/>
  <c r="O877" i="1"/>
  <c r="L703"/>
  <c r="O436"/>
  <c r="L107" i="16"/>
  <c r="O437" i="1"/>
  <c r="L851"/>
  <c r="O1226"/>
  <c r="L205"/>
  <c r="L881"/>
  <c r="O1115"/>
  <c r="L206"/>
  <c r="L89"/>
  <c r="L177"/>
  <c r="L932"/>
  <c r="L736"/>
  <c r="O1222"/>
  <c r="O383"/>
  <c r="L839"/>
  <c r="O822"/>
  <c r="O245"/>
  <c r="O475"/>
  <c r="L731"/>
  <c r="L279"/>
  <c r="O109"/>
  <c r="L482"/>
  <c r="O519"/>
  <c r="O768"/>
  <c r="L155" i="16"/>
  <c r="L186" i="1"/>
  <c r="L1051"/>
  <c r="O681"/>
  <c r="O434"/>
  <c r="L383"/>
  <c r="L285"/>
  <c r="L55"/>
  <c r="O1127"/>
  <c r="L277"/>
  <c r="L80" i="16"/>
  <c r="L1223" i="1"/>
  <c r="O865"/>
  <c r="L912"/>
  <c r="O1210"/>
  <c r="O102" i="16"/>
  <c r="O981" i="1"/>
  <c r="O220"/>
  <c r="O84" i="16"/>
  <c r="L671" i="1"/>
  <c r="L150"/>
  <c r="L847"/>
  <c r="O511"/>
  <c r="O728"/>
  <c r="L655"/>
  <c r="L198"/>
  <c r="O92" i="16"/>
  <c r="L264" i="1"/>
  <c r="O659"/>
  <c r="L433"/>
  <c r="L29" i="16"/>
  <c r="O1047" i="1"/>
  <c r="O751"/>
  <c r="O6" i="16"/>
  <c r="O904" i="1"/>
  <c r="L396"/>
  <c r="L316"/>
  <c r="L833"/>
  <c r="L1209"/>
  <c r="O29"/>
  <c r="L59" i="16"/>
  <c r="L195"/>
  <c r="O859" i="1"/>
  <c r="L234"/>
  <c r="O407"/>
  <c r="L75" i="16"/>
  <c r="L950" i="1"/>
  <c r="L871"/>
  <c r="L119" i="16"/>
  <c r="O853" i="1"/>
  <c r="O1014"/>
  <c r="L83"/>
  <c r="O823"/>
  <c r="L19"/>
  <c r="L262"/>
  <c r="L852"/>
  <c r="L735"/>
  <c r="L684"/>
  <c r="O1140"/>
  <c r="L807"/>
  <c r="L821"/>
  <c r="O11"/>
  <c r="L687"/>
  <c r="O191"/>
  <c r="O769"/>
  <c r="O764"/>
  <c r="L873"/>
  <c r="L144"/>
  <c r="O116" i="16"/>
  <c r="O51"/>
  <c r="O314" i="1"/>
  <c r="O102"/>
  <c r="O37" i="16"/>
  <c r="O373" i="1"/>
  <c r="L1000"/>
  <c r="O979"/>
  <c r="L676"/>
  <c r="L1009"/>
  <c r="O47"/>
  <c r="O137"/>
  <c r="O82" i="16"/>
  <c r="L1109" i="1"/>
  <c r="O42" i="16"/>
  <c r="O51" i="1"/>
  <c r="L195"/>
  <c r="O884"/>
  <c r="O151" i="16"/>
  <c r="L76"/>
  <c r="O800" i="1"/>
  <c r="L508"/>
  <c r="O303"/>
  <c r="L504"/>
  <c r="L173" i="16"/>
  <c r="O868" i="1"/>
  <c r="L375"/>
  <c r="L1229"/>
  <c r="O200"/>
  <c r="O897"/>
  <c r="O71" i="16"/>
  <c r="O264" i="1"/>
  <c r="O147" i="16"/>
  <c r="L753" i="1"/>
  <c r="L328"/>
  <c r="L221"/>
  <c r="L84"/>
  <c r="O76" i="16"/>
  <c r="O1048" i="1"/>
  <c r="O313"/>
  <c r="O211"/>
  <c r="O52"/>
  <c r="O164"/>
  <c r="L202" i="16"/>
  <c r="O521" i="1"/>
  <c r="O1077"/>
  <c r="O1209"/>
  <c r="L54" i="16"/>
  <c r="O727" i="1"/>
  <c r="O47" i="16"/>
  <c r="O961" i="1"/>
  <c r="L79" i="16"/>
  <c r="L510" i="1"/>
  <c r="L108" i="16"/>
  <c r="O1059" i="1"/>
  <c r="O486"/>
  <c r="L1017"/>
  <c r="O136" i="16"/>
  <c r="O889" i="1"/>
  <c r="O187" i="16"/>
  <c r="O934" i="1"/>
  <c r="L149"/>
  <c r="O857"/>
  <c r="O870"/>
  <c r="O490"/>
  <c r="O31"/>
  <c r="L884"/>
  <c r="L700"/>
  <c r="O112" i="16"/>
  <c r="L934" i="1"/>
  <c r="L161" i="16"/>
  <c r="L1139" i="1"/>
  <c r="L376"/>
  <c r="O35" i="16"/>
  <c r="L1149" i="1"/>
  <c r="O67"/>
  <c r="L36" i="16"/>
  <c r="L143"/>
  <c r="O771" i="1"/>
  <c r="O125" i="16"/>
  <c r="O677" i="1"/>
  <c r="O830"/>
  <c r="L886"/>
  <c r="O1074"/>
  <c r="L512"/>
  <c r="O327"/>
  <c r="O666"/>
  <c r="L127" i="16"/>
  <c r="L306" i="1"/>
  <c r="O359"/>
  <c r="O107"/>
  <c r="L679"/>
  <c r="O732"/>
  <c r="L902"/>
  <c r="O227"/>
  <c r="O758"/>
  <c r="L218"/>
  <c r="O1123"/>
  <c r="L339"/>
  <c r="L1029"/>
  <c r="O299"/>
  <c r="L1143"/>
  <c r="L708"/>
  <c r="O208"/>
  <c r="L977"/>
  <c r="O876"/>
  <c r="O891"/>
  <c r="L5" i="16"/>
  <c r="O680" i="1"/>
  <c r="O929"/>
  <c r="O1002"/>
  <c r="L837"/>
  <c r="O792"/>
  <c r="L1231"/>
  <c r="O846"/>
  <c r="L1050"/>
  <c r="L1137"/>
  <c r="L747"/>
  <c r="L63" i="16"/>
  <c r="L365" i="1"/>
  <c r="L435"/>
  <c r="L397"/>
  <c r="O148" i="16"/>
  <c r="O81"/>
  <c r="O1016" i="1"/>
  <c r="L168"/>
  <c r="O331"/>
  <c r="O118"/>
  <c r="L65"/>
  <c r="O238"/>
  <c r="O106" i="16"/>
  <c r="L146" i="1"/>
  <c r="O119"/>
  <c r="L667"/>
  <c r="L164" i="16"/>
  <c r="L129" i="1"/>
  <c r="L1205"/>
  <c r="L93" i="16"/>
  <c r="O933" i="1"/>
  <c r="O502"/>
  <c r="L694"/>
  <c r="L128" i="16"/>
  <c r="O837" i="1"/>
  <c r="L406"/>
  <c r="O153"/>
  <c r="O46"/>
  <c r="O707"/>
  <c r="L222"/>
  <c r="O775"/>
  <c r="L1132"/>
  <c r="L80"/>
  <c r="O522"/>
  <c r="L44"/>
  <c r="O1091"/>
  <c r="L72" i="16"/>
  <c r="L186"/>
  <c r="L986" i="1"/>
  <c r="O1228"/>
  <c r="O196" i="16"/>
  <c r="L97" i="1"/>
  <c r="L67"/>
  <c r="L699"/>
  <c r="O1042"/>
  <c r="O1020"/>
  <c r="O335"/>
  <c r="O1169"/>
  <c r="L811"/>
  <c r="L952"/>
  <c r="O879"/>
  <c r="L51"/>
  <c r="L132" i="16"/>
  <c r="O828" i="1"/>
  <c r="O341"/>
  <c r="L155"/>
  <c r="O167" i="16"/>
  <c r="L499" i="1"/>
  <c r="L189"/>
  <c r="O42"/>
  <c r="L125"/>
  <c r="O41" i="16"/>
  <c r="O174" i="1"/>
  <c r="L217"/>
  <c r="O679"/>
  <c r="L798"/>
  <c r="L302"/>
  <c r="L48"/>
  <c r="O113" i="16"/>
  <c r="L767" i="1"/>
  <c r="L6" i="16"/>
  <c r="L92" i="1"/>
  <c r="O737"/>
  <c r="L227"/>
  <c r="L296"/>
  <c r="L1117"/>
  <c r="O141"/>
  <c r="O319"/>
  <c r="L90"/>
  <c r="L253"/>
  <c r="O442"/>
  <c r="L1157"/>
  <c r="O813"/>
  <c r="L86" i="16"/>
  <c r="L528" i="1"/>
  <c r="L152" i="16"/>
  <c r="O74"/>
  <c r="L15"/>
  <c r="O34" i="1"/>
  <c r="L16" i="16"/>
  <c r="O5"/>
  <c r="O191"/>
  <c r="O293" i="1"/>
  <c r="O131" i="16"/>
  <c r="O55" i="1"/>
  <c r="L1007"/>
  <c r="O699"/>
  <c r="L69" i="16"/>
  <c r="L501" i="1"/>
  <c r="L137" i="16"/>
  <c r="L394" i="1"/>
  <c r="O1130"/>
  <c r="O160" i="16"/>
  <c r="O869" i="1"/>
  <c r="L1114"/>
  <c r="L975"/>
  <c r="L1167"/>
  <c r="L726"/>
  <c r="L81" i="16"/>
  <c r="O794" i="1"/>
  <c r="O840"/>
  <c r="O1084"/>
  <c r="L222" i="16"/>
  <c r="O864" i="1"/>
  <c r="O46" i="16"/>
  <c r="L928" i="1"/>
  <c r="O712"/>
  <c r="L196"/>
  <c r="L665"/>
  <c r="L53"/>
  <c r="L485"/>
  <c r="L81"/>
  <c r="L165"/>
  <c r="O108" i="16"/>
  <c r="O847" i="1"/>
  <c r="O297"/>
  <c r="L11" i="16"/>
  <c r="O18"/>
  <c r="L494" i="1"/>
  <c r="O178"/>
  <c r="O1082"/>
  <c r="L252"/>
  <c r="O268"/>
  <c r="L749"/>
  <c r="L507"/>
  <c r="L525"/>
  <c r="O1066"/>
  <c r="L751"/>
  <c r="O497"/>
  <c r="L86"/>
  <c r="L675"/>
  <c r="L511"/>
  <c r="O399"/>
  <c r="O95" i="16"/>
  <c r="L217"/>
  <c r="L901" i="1"/>
  <c r="O207"/>
  <c r="L1126"/>
  <c r="L194"/>
  <c r="L231"/>
  <c r="O999"/>
  <c r="O261"/>
  <c r="L145"/>
  <c r="L678"/>
  <c r="O1155"/>
  <c r="O121" i="16"/>
  <c r="L389" i="1"/>
  <c r="O673"/>
  <c r="L1047"/>
  <c r="L820"/>
  <c r="L859"/>
  <c r="O85"/>
  <c r="O896"/>
  <c r="O962"/>
  <c r="O123" i="16"/>
  <c r="L1025" i="1"/>
  <c r="O520"/>
  <c r="L135" i="16"/>
  <c r="O1217" i="1"/>
  <c r="O753"/>
  <c r="O1145"/>
  <c r="O886"/>
  <c r="L926"/>
  <c r="L1221"/>
  <c r="O918"/>
  <c r="O765"/>
  <c r="O791"/>
  <c r="O395"/>
  <c r="O96"/>
  <c r="O766"/>
  <c r="L526"/>
  <c r="L1150"/>
  <c r="O444"/>
  <c r="L50" i="16"/>
  <c r="O189" i="1"/>
  <c r="L96" i="16"/>
  <c r="L260" i="1"/>
  <c r="L157"/>
  <c r="O68" i="16"/>
  <c r="O141"/>
  <c r="O198" i="1"/>
  <c r="O803"/>
  <c r="O838"/>
  <c r="O841"/>
  <c r="L706"/>
  <c r="O761"/>
  <c r="O27" i="16"/>
  <c r="L94" i="1"/>
  <c r="L908"/>
  <c r="O760"/>
  <c r="L319"/>
  <c r="O15" i="16"/>
  <c r="L1093" i="1"/>
  <c r="O378"/>
  <c r="O134"/>
  <c r="O218"/>
  <c r="L1037"/>
  <c r="O829"/>
  <c r="O928"/>
  <c r="L95"/>
  <c r="O206"/>
  <c r="O748"/>
  <c r="O1147"/>
  <c r="L35"/>
  <c r="O19"/>
  <c r="O1068"/>
  <c r="O246"/>
  <c r="L49" i="16"/>
  <c r="O9"/>
  <c r="O1202" i="1"/>
  <c r="L748"/>
  <c r="L496"/>
  <c r="O107" i="16"/>
  <c r="O503" i="1"/>
  <c r="O1051"/>
  <c r="O87" i="16"/>
  <c r="L896" i="1"/>
  <c r="L144" i="16"/>
  <c r="L772" i="1"/>
  <c r="O137" i="16"/>
  <c r="O344" i="1"/>
  <c r="L15"/>
  <c r="L892"/>
  <c r="L275"/>
  <c r="O75"/>
  <c r="O97"/>
  <c r="L882"/>
  <c r="O214"/>
  <c r="L46" i="16"/>
  <c r="L208" i="1"/>
  <c r="O676"/>
  <c r="L78" i="16"/>
  <c r="O13"/>
  <c r="L1087" i="1"/>
  <c r="O167"/>
  <c r="L45"/>
  <c r="L286"/>
  <c r="O182"/>
  <c r="O987"/>
  <c r="O371"/>
  <c r="O345"/>
  <c r="O401"/>
  <c r="L335"/>
  <c r="O805"/>
  <c r="O969"/>
  <c r="L1105"/>
  <c r="O195" i="16"/>
  <c r="O209" i="1"/>
  <c r="O114" i="16"/>
  <c r="O1231" i="1"/>
  <c r="L220"/>
  <c r="O375"/>
  <c r="L1004"/>
  <c r="O710"/>
  <c r="O108"/>
  <c r="L114"/>
  <c r="O26"/>
  <c r="O938"/>
  <c r="O807"/>
  <c r="O37"/>
  <c r="L948"/>
  <c r="O810"/>
  <c r="O862"/>
  <c r="O911"/>
  <c r="L682"/>
  <c r="O1216"/>
  <c r="L411"/>
  <c r="O123"/>
  <c r="L180"/>
  <c r="L1001"/>
  <c r="L756"/>
  <c r="O476"/>
  <c r="L906"/>
  <c r="L761"/>
  <c r="O32"/>
  <c r="O819"/>
  <c r="O1110"/>
  <c r="O201"/>
  <c r="O1219"/>
  <c r="L142" i="16"/>
  <c r="O777" i="1"/>
  <c r="L762"/>
  <c r="L929"/>
  <c r="O512"/>
  <c r="O1106"/>
  <c r="L8" i="16"/>
  <c r="O1086" i="1"/>
  <c r="O860"/>
  <c r="L153" i="16"/>
  <c r="O387" i="1"/>
  <c r="O305"/>
  <c r="L885"/>
  <c r="O62"/>
  <c r="L13"/>
  <c r="L58"/>
  <c r="L366"/>
  <c r="L127"/>
  <c r="L989"/>
  <c r="L72"/>
  <c r="O127"/>
  <c r="O1067"/>
  <c r="O525"/>
  <c r="L221" i="16"/>
  <c r="L125"/>
  <c r="O935" i="1"/>
  <c r="L190"/>
  <c r="L211" i="16"/>
  <c r="L105"/>
  <c r="O396" i="1"/>
  <c r="L39" i="16"/>
  <c r="O738" i="1"/>
  <c r="O75" i="16"/>
  <c r="O145" i="1"/>
  <c r="O292"/>
  <c r="O187"/>
  <c r="L70" i="16"/>
  <c r="O25" i="1"/>
  <c r="L437"/>
  <c r="O499"/>
  <c r="O747"/>
  <c r="L117" i="16"/>
  <c r="O964" i="1"/>
  <c r="O1104"/>
  <c r="L661"/>
  <c r="O134" i="16"/>
  <c r="L763" i="1"/>
  <c r="O1207"/>
  <c r="L170" i="16"/>
  <c r="O48" i="1"/>
  <c r="O31" i="16"/>
  <c r="L180"/>
  <c r="L659" i="1"/>
  <c r="O912"/>
  <c r="O263"/>
  <c r="L324"/>
  <c r="L181"/>
  <c r="L46"/>
  <c r="O439"/>
  <c r="L338"/>
  <c r="O166"/>
  <c r="O963"/>
  <c r="O18"/>
  <c r="L244"/>
  <c r="L84" i="16"/>
  <c r="L157"/>
  <c r="O526" i="1"/>
  <c r="O61" i="16"/>
  <c r="O835" i="1"/>
  <c r="O518"/>
  <c r="O1029"/>
  <c r="L111" i="16"/>
  <c r="L1102" i="1"/>
  <c r="L219"/>
  <c r="O120" i="16"/>
  <c r="O77" i="1"/>
  <c r="L373"/>
  <c r="L150" i="16"/>
  <c r="L242" i="1"/>
  <c r="O379"/>
  <c r="L158"/>
  <c r="L900"/>
  <c r="L862"/>
  <c r="L325"/>
  <c r="L71"/>
  <c r="O322"/>
  <c r="O321"/>
  <c r="O1215"/>
  <c r="L939"/>
  <c r="L71" i="16"/>
  <c r="L658" i="1"/>
  <c r="O239"/>
  <c r="O155"/>
  <c r="L954"/>
  <c r="L1226"/>
  <c r="O127" i="16"/>
  <c r="O1107" i="1"/>
  <c r="L529"/>
  <c r="L481"/>
  <c r="O776"/>
  <c r="L62"/>
  <c r="L74"/>
  <c r="O109" i="16"/>
  <c r="O149"/>
  <c r="L130" i="1"/>
  <c r="L182"/>
  <c r="O400"/>
  <c r="O155" i="16"/>
  <c r="O382" i="1"/>
  <c r="O114"/>
  <c r="O169"/>
  <c r="L48" i="16"/>
  <c r="L817" i="1"/>
  <c r="O385"/>
  <c r="L477"/>
  <c r="L14" i="16"/>
  <c r="O725" i="1"/>
  <c r="L218" i="16"/>
  <c r="O279" i="1"/>
  <c r="L21" i="16"/>
  <c r="L82" i="1"/>
  <c r="O1134"/>
  <c r="L111"/>
  <c r="L1065"/>
  <c r="L187" i="16"/>
  <c r="O70" i="1"/>
  <c r="O138"/>
  <c r="L1052"/>
  <c r="L872"/>
  <c r="L372"/>
  <c r="L185" i="16"/>
  <c r="L967" i="1"/>
  <c r="O854"/>
  <c r="L1140"/>
  <c r="L1123"/>
  <c r="O30"/>
  <c r="L677"/>
  <c r="O509"/>
  <c r="O427"/>
  <c r="O672"/>
  <c r="O1156"/>
  <c r="L210" i="16"/>
  <c r="O510" i="1"/>
  <c r="O17"/>
  <c r="L895"/>
  <c r="L330"/>
  <c r="O994"/>
  <c r="O14" i="16"/>
  <c r="L106" i="1"/>
  <c r="O130" i="16"/>
  <c r="L714" i="1"/>
  <c r="L47"/>
  <c r="L860"/>
  <c r="O128"/>
  <c r="L888"/>
  <c r="L102"/>
  <c r="L313"/>
  <c r="L988"/>
  <c r="O210"/>
  <c r="O772"/>
  <c r="L61"/>
  <c r="O851"/>
  <c r="L750"/>
  <c r="O295"/>
  <c r="O743"/>
  <c r="L66"/>
  <c r="O797"/>
  <c r="L204" i="16"/>
  <c r="L1225" i="1"/>
  <c r="O827"/>
  <c r="L790"/>
  <c r="L490"/>
  <c r="O1129"/>
  <c r="L1227"/>
  <c r="L284"/>
  <c r="O324"/>
  <c r="L89" i="16"/>
  <c r="L966" i="1"/>
  <c r="O343"/>
  <c r="O283"/>
  <c r="O269"/>
  <c r="L1003"/>
  <c r="O45"/>
  <c r="O992"/>
  <c r="L1039"/>
  <c r="O691"/>
  <c r="L702"/>
  <c r="O1092"/>
  <c r="O493"/>
  <c r="L1072"/>
  <c r="L241"/>
  <c r="O402"/>
  <c r="O1021"/>
  <c r="O790"/>
  <c r="L653"/>
  <c r="L799"/>
  <c r="O1151"/>
  <c r="O1026"/>
  <c r="O372"/>
  <c r="L19" i="16"/>
  <c r="O955" i="1"/>
  <c r="O694"/>
  <c r="L1057"/>
  <c r="L1018"/>
  <c r="O136"/>
  <c r="O1139"/>
  <c r="L836"/>
  <c r="O1090"/>
  <c r="L327"/>
  <c r="L663"/>
  <c r="L210"/>
  <c r="O954"/>
  <c r="O882"/>
  <c r="L832"/>
  <c r="L215" i="16"/>
  <c r="L853" i="1"/>
  <c r="O501"/>
  <c r="O196"/>
  <c r="O432"/>
  <c r="O249"/>
  <c r="O215"/>
  <c r="L181" i="16"/>
  <c r="O323" i="1"/>
  <c r="O801"/>
  <c r="O77" i="16"/>
  <c r="O194" i="1"/>
  <c r="O818"/>
  <c r="L182" i="16"/>
  <c r="L63" i="1"/>
  <c r="O684"/>
  <c r="L91" i="16"/>
  <c r="O361" i="1"/>
  <c r="O874"/>
  <c r="L992"/>
  <c r="O154"/>
  <c r="O278"/>
  <c r="L683"/>
  <c r="O39" i="16"/>
  <c r="O333" i="1"/>
  <c r="O894"/>
  <c r="L1219"/>
  <c r="O778"/>
  <c r="L402"/>
  <c r="L808"/>
  <c r="L121" i="16"/>
  <c r="L33"/>
  <c r="O492" i="1"/>
  <c r="L12" i="16"/>
  <c r="L424" i="1"/>
  <c r="L106" i="16"/>
  <c r="L269" i="1"/>
  <c r="O833"/>
  <c r="L27" i="16"/>
  <c r="O888" i="1"/>
  <c r="O1019"/>
  <c r="O50" i="16"/>
  <c r="O863" i="1"/>
  <c r="L802"/>
  <c r="O79" i="16"/>
  <c r="O110"/>
  <c r="O271" i="1"/>
  <c r="L502"/>
  <c r="L209"/>
  <c r="L192" i="16"/>
  <c r="O741" i="1"/>
  <c r="O406"/>
  <c r="O1124"/>
  <c r="O900"/>
  <c r="O7" i="16"/>
  <c r="O93"/>
  <c r="O658" i="1"/>
  <c r="O139" i="16"/>
  <c r="O88"/>
  <c r="O1138" i="1"/>
  <c r="L1063"/>
  <c r="L796"/>
  <c r="O1098"/>
  <c r="L831"/>
  <c r="L858"/>
  <c r="O326"/>
  <c r="O858"/>
  <c r="O1081"/>
  <c r="O1075"/>
  <c r="L191"/>
  <c r="L9"/>
  <c r="L689"/>
  <c r="L746"/>
  <c r="O702"/>
  <c r="O262"/>
  <c r="L130" i="16"/>
  <c r="O64" i="1"/>
  <c r="L775"/>
  <c r="L26"/>
  <c r="L34" i="16"/>
  <c r="O959" i="1"/>
  <c r="L333"/>
  <c r="O362"/>
  <c r="L305"/>
  <c r="O320"/>
  <c r="L151"/>
  <c r="L842"/>
  <c r="O230"/>
  <c r="L401"/>
  <c r="O494"/>
  <c r="O487"/>
  <c r="L336"/>
  <c r="O175" i="16"/>
  <c r="O116" i="1"/>
  <c r="O767"/>
  <c r="O1223"/>
  <c r="O1158"/>
  <c r="O267"/>
  <c r="O757"/>
  <c r="O70" i="16"/>
  <c r="L74"/>
  <c r="L166"/>
  <c r="L154" i="1"/>
  <c r="L442"/>
  <c r="O208" i="16"/>
  <c r="L657" i="1"/>
  <c r="O397"/>
  <c r="O873"/>
  <c r="L505"/>
  <c r="O812"/>
  <c r="L903"/>
  <c r="O72"/>
  <c r="L897"/>
  <c r="O190" i="16"/>
  <c r="O86"/>
  <c r="O917" i="1"/>
  <c r="L994"/>
  <c r="L250"/>
  <c r="O1230"/>
  <c r="L733"/>
  <c r="O734"/>
  <c r="O29" i="16"/>
  <c r="O697" i="1"/>
  <c r="O832"/>
  <c r="L958"/>
  <c r="L56"/>
  <c r="O806"/>
  <c r="L409"/>
  <c r="L743"/>
  <c r="O224"/>
  <c r="O121"/>
  <c r="L434"/>
  <c r="O358"/>
  <c r="O162"/>
  <c r="L215"/>
  <c r="O730"/>
  <c r="L57" i="16"/>
  <c r="L744" i="1"/>
  <c r="O1143"/>
  <c r="L174" i="16"/>
  <c r="O81" i="1"/>
  <c r="O65" i="16"/>
  <c r="L188" i="1"/>
  <c r="O63"/>
  <c r="O826"/>
  <c r="O960"/>
  <c r="O367"/>
  <c r="L716"/>
  <c r="O69" i="16"/>
  <c r="L77" i="1"/>
  <c r="L838"/>
  <c r="L126" i="16"/>
  <c r="O953" i="1"/>
  <c r="O225"/>
  <c r="O1153"/>
  <c r="L41" i="16"/>
  <c r="L258" i="1"/>
  <c r="O527"/>
  <c r="O893"/>
  <c r="L770"/>
  <c r="O443"/>
  <c r="O40"/>
  <c r="L100" i="16"/>
  <c r="O32"/>
  <c r="L224"/>
  <c r="L36" i="1"/>
  <c r="O76"/>
  <c r="L95" i="16"/>
  <c r="L38"/>
  <c r="L200"/>
  <c r="L79" i="1"/>
  <c r="L288"/>
  <c r="L835"/>
  <c r="L530"/>
  <c r="L107"/>
  <c r="L959"/>
  <c r="L141" i="16"/>
  <c r="O408" i="1"/>
  <c r="O787"/>
  <c r="O153" i="16"/>
  <c r="L168"/>
  <c r="O274" i="1"/>
  <c r="O654"/>
  <c r="L28"/>
  <c r="L362"/>
  <c r="L169"/>
  <c r="L1169"/>
  <c r="L1030"/>
  <c r="L224"/>
  <c r="L1110"/>
</calcChain>
</file>

<file path=xl/comments1.xml><?xml version="1.0" encoding="utf-8"?>
<comments xmlns="http://schemas.openxmlformats.org/spreadsheetml/2006/main">
  <authors>
    <author>Carol A. Serna</author>
  </authors>
  <commentList>
    <comment ref="L219" authorId="0">
      <text>
        <r>
          <rPr>
            <b/>
            <sz val="8"/>
            <color indexed="81"/>
            <rFont val="Tahoma"/>
            <family val="2"/>
          </rPr>
          <t>Carol A. Serna:</t>
        </r>
        <r>
          <rPr>
            <sz val="8"/>
            <color indexed="81"/>
            <rFont val="Tahoma"/>
            <family val="2"/>
          </rPr>
          <t xml:space="preserve">
cambio de tabla de sulfato
</t>
        </r>
      </text>
    </comment>
  </commentList>
</comments>
</file>

<file path=xl/sharedStrings.xml><?xml version="1.0" encoding="utf-8"?>
<sst xmlns="http://schemas.openxmlformats.org/spreadsheetml/2006/main" count="8455" uniqueCount="178">
  <si>
    <t>Informacion General</t>
  </si>
  <si>
    <t>Caractarísticas de Agua</t>
  </si>
  <si>
    <t>Sulfato</t>
  </si>
  <si>
    <t>Cloro</t>
  </si>
  <si>
    <t>Comentarios</t>
  </si>
  <si>
    <t>Fecha</t>
  </si>
  <si>
    <t>Día</t>
  </si>
  <si>
    <t>Hora</t>
  </si>
  <si>
    <t>Nombre</t>
  </si>
  <si>
    <t>Nivel en el tanque entrada</t>
  </si>
  <si>
    <t>Caudal de planta</t>
  </si>
  <si>
    <t>UTN entrada</t>
  </si>
  <si>
    <t>UTN salida</t>
  </si>
  <si>
    <t>Posición de manguera</t>
  </si>
  <si>
    <t xml:space="preserve">Dosis actual </t>
  </si>
  <si>
    <t>Hay flocs con este dosis?</t>
  </si>
  <si>
    <t>Pocición de manguera</t>
  </si>
  <si>
    <t>Dosis actual</t>
  </si>
  <si>
    <t>hh:mm</t>
  </si>
  <si>
    <t>cm</t>
  </si>
  <si>
    <t>L/min</t>
  </si>
  <si>
    <t>UTN</t>
  </si>
  <si>
    <t>mg/L</t>
  </si>
  <si>
    <t>Sí/No</t>
  </si>
  <si>
    <t>Martes</t>
  </si>
  <si>
    <t>Jueves</t>
  </si>
  <si>
    <t>Domingo</t>
  </si>
  <si>
    <t>Lunes</t>
  </si>
  <si>
    <t>Viernes</t>
  </si>
  <si>
    <t>Sabado</t>
  </si>
  <si>
    <t xml:space="preserve"> </t>
  </si>
  <si>
    <t>Miercoles</t>
  </si>
  <si>
    <t>S</t>
  </si>
  <si>
    <t>N</t>
  </si>
  <si>
    <t>-</t>
  </si>
  <si>
    <t>Goteo químico (mL/min)</t>
  </si>
  <si>
    <t>ALTURA ENTRADA (cm)</t>
  </si>
  <si>
    <t>sulfato de aluminio</t>
  </si>
  <si>
    <t>Tiempo floc (min)</t>
  </si>
  <si>
    <t>Posición de manguera  (cm)</t>
  </si>
  <si>
    <t>Duración químico (hr)</t>
  </si>
  <si>
    <t>Tiempo sed (min)</t>
  </si>
  <si>
    <t>(cm)</t>
  </si>
  <si>
    <t>Nivel de Tanque de Entrada</t>
  </si>
  <si>
    <t>Caudal</t>
  </si>
  <si>
    <t>(L/min)</t>
  </si>
  <si>
    <t>This is used to automatically enter the flowrate into the log when the entrance tank level is entered.</t>
  </si>
  <si>
    <t>Day</t>
  </si>
  <si>
    <t>Date</t>
  </si>
  <si>
    <t>Day lookup</t>
  </si>
  <si>
    <t>Last day</t>
  </si>
  <si>
    <t>Tamara F.M.</t>
  </si>
  <si>
    <t>Caudal  (gal/min)</t>
  </si>
  <si>
    <t>Aplicar 50kg de sulfato a 55 galones de agua</t>
  </si>
  <si>
    <t>Aplicar 8 libras de cloro a 55 galones de agua</t>
  </si>
  <si>
    <t>JUNIO</t>
  </si>
  <si>
    <t>Carlos</t>
  </si>
  <si>
    <t>PRIMERA DIA DE OPERACION</t>
  </si>
  <si>
    <t>SEGUNDA DIA DE OPERACION</t>
  </si>
  <si>
    <t>Despues quitaron el agua para arreglar fugas</t>
  </si>
  <si>
    <t>reparaciones</t>
  </si>
  <si>
    <t>s</t>
  </si>
  <si>
    <t>Habia aire entrando en la linea y estaba cambiando el caudal</t>
  </si>
  <si>
    <t xml:space="preserve">8 AM SE BOTO LA AGUA DE LA SALIDA DE LA PLANTA </t>
  </si>
  <si>
    <t>HASTA LAS 12 PUSE LA AGUA A LOS TANQUE DE DISTRIBUCION</t>
  </si>
  <si>
    <t>N*</t>
  </si>
  <si>
    <t>HABIA MUCHO CLORO EN LOS TANQUES MAS DE 2.5 MG/L</t>
  </si>
  <si>
    <t>ESTA BOTANDO EL AGUA</t>
  </si>
  <si>
    <t>A LAS 7 AM SE BOTO EL AGUA DE LA PLANTA EN LIMPIEZA</t>
  </si>
  <si>
    <t>NO HABIA MUCHO CLORO EN LOS TANQUES</t>
  </si>
  <si>
    <t>HICIMOS NUEVO SOLUCION Y PUSIMOS 5 1/2 CUCHARAS (24 OZ CADA CUCHARA) EN V</t>
  </si>
  <si>
    <t>LLENANDO LA PLANTA</t>
  </si>
  <si>
    <t>usando 25 kg en un barril de 55 gal</t>
  </si>
  <si>
    <t>FLOCS SUBIENDO ESTUVIMOS BOTANDO AGUA</t>
  </si>
  <si>
    <t>con la nueva dosis de sulfato los floculos ya no estan subiendo en los tanque de sedimentacion</t>
  </si>
  <si>
    <t>SE EMPEZO A BOTAR EL AGUA DE LA PLANTA A LAS 4:10 AM</t>
  </si>
  <si>
    <t>Karim</t>
  </si>
  <si>
    <t>Carol</t>
  </si>
  <si>
    <t>goteo (ml/min)</t>
  </si>
  <si>
    <t>goteo (ml/30s)</t>
  </si>
  <si>
    <t>Pos</t>
  </si>
  <si>
    <t>1.9x10-6</t>
  </si>
  <si>
    <t xml:space="preserve">   </t>
  </si>
  <si>
    <t>JULIO</t>
  </si>
  <si>
    <t>A las 6:30 am se empezo a botar agua sucia de la planta</t>
  </si>
  <si>
    <t>habia problemas en la linea de conduccion</t>
  </si>
  <si>
    <t>Tabla</t>
  </si>
  <si>
    <t>Prueba</t>
  </si>
  <si>
    <t xml:space="preserve">Prueba </t>
  </si>
  <si>
    <t>Prueba despues de limpiar</t>
  </si>
  <si>
    <t>goteo (ml/15s)</t>
  </si>
  <si>
    <t>Change Sulfate</t>
  </si>
  <si>
    <t>vis</t>
  </si>
  <si>
    <t>Change Cloro</t>
  </si>
  <si>
    <t>1.3x10-6</t>
  </si>
  <si>
    <t xml:space="preserve">Carlos </t>
  </si>
  <si>
    <t>se empeso a botar la agua a las 5:05 am de la planta</t>
  </si>
  <si>
    <t>problema con la planta el lunes a las 5 am - caudal 2 centimetros</t>
  </si>
  <si>
    <t>problema en la planta nivel de caudal 2 centimetros a las 7:30 am</t>
  </si>
  <si>
    <t>desperfecto de la planta a las 7:45 am</t>
  </si>
  <si>
    <t>Agosto</t>
  </si>
  <si>
    <t>No habia agua de la Chorrera, mandaron agua del Manzanal directo a los tanques</t>
  </si>
  <si>
    <t>Septiembre</t>
  </si>
  <si>
    <t>No hay datos porque Carlos anduvo en la chorrera pero la planta estaba funcionando</t>
  </si>
  <si>
    <t>X</t>
  </si>
  <si>
    <t>Botando Salida?</t>
  </si>
  <si>
    <t xml:space="preserve">Fecha + Hora </t>
  </si>
  <si>
    <t>* NO ESTABA FUNCIONANDO PERO FUE PORQUE TAPADOO LA ENTRADA DE FLOTADOR, LIMPIANDOLO YA EMPEZO A FUNCIONAR</t>
  </si>
  <si>
    <t>2008, Octubre</t>
  </si>
  <si>
    <t>5.55.</t>
  </si>
  <si>
    <t>si</t>
  </si>
  <si>
    <t>lunes</t>
  </si>
  <si>
    <t>martes</t>
  </si>
  <si>
    <t>miercoles</t>
  </si>
  <si>
    <t>jueves</t>
  </si>
  <si>
    <t>viernes</t>
  </si>
  <si>
    <t>Noviembre</t>
  </si>
  <si>
    <t>sabado</t>
  </si>
  <si>
    <t>Karin</t>
  </si>
  <si>
    <t>se boto agua este dia desde las 4:30 am por falta de sulfato hasta las 10:00</t>
  </si>
  <si>
    <t>este dia no se anotaron datos por la manana ya que no habia formato o copias</t>
  </si>
  <si>
    <t>se aplico mucho cloro</t>
  </si>
  <si>
    <t>b</t>
  </si>
  <si>
    <t>la planta no funciono</t>
  </si>
  <si>
    <t>Diciembre</t>
  </si>
  <si>
    <t>poco</t>
  </si>
  <si>
    <t>Enero</t>
  </si>
  <si>
    <t xml:space="preserve">Jueves </t>
  </si>
  <si>
    <t>sabad0</t>
  </si>
  <si>
    <t>domingo</t>
  </si>
  <si>
    <t>sin funcionar</t>
  </si>
  <si>
    <t>no hay agua</t>
  </si>
  <si>
    <t>no</t>
  </si>
  <si>
    <t>muchos cambios, se boto agua hasta 5 de la tarde y la planta funciono hasta despues de 5  horas</t>
  </si>
  <si>
    <t>se boto agua desde las 11am hasta las 2 pm</t>
  </si>
  <si>
    <t>viscosidad de 1.9x10-6</t>
  </si>
  <si>
    <t>viscosidad de 1.3x10-6</t>
  </si>
  <si>
    <t>No</t>
  </si>
  <si>
    <t>Febrero</t>
  </si>
  <si>
    <t xml:space="preserve">se boto agua desde las 9am hasta las 3 pm por limpieza de la planta y tanques </t>
  </si>
  <si>
    <t>no estan aplicando sulfato</t>
  </si>
  <si>
    <t>Jose Luis</t>
  </si>
  <si>
    <t>no hay cloro</t>
  </si>
  <si>
    <t>NO</t>
  </si>
  <si>
    <t>SI</t>
  </si>
  <si>
    <t>Si</t>
  </si>
  <si>
    <t>1. 6</t>
  </si>
  <si>
    <t>1. 4</t>
  </si>
  <si>
    <t xml:space="preserve">Nuevo dosificador </t>
  </si>
  <si>
    <t>Gal/min</t>
  </si>
  <si>
    <t xml:space="preserve">se boto agua </t>
  </si>
  <si>
    <t>Se Hicieron mas muestras de montoreo conresultados similares</t>
  </si>
  <si>
    <t>No aplico</t>
  </si>
  <si>
    <t xml:space="preserve">Todo e ldia se mantudo con datos similares </t>
  </si>
  <si>
    <t xml:space="preserve">Todo el dia se mantubo con datos similares </t>
  </si>
  <si>
    <t>Semilares datos se obtubieron todo el dia</t>
  </si>
  <si>
    <t>pocos</t>
  </si>
  <si>
    <t xml:space="preserve">Se boto agua todo el dia,la JAA no quiso que hiciera mas de concentracion </t>
  </si>
  <si>
    <t>Se boto agua</t>
  </si>
  <si>
    <t>x</t>
  </si>
  <si>
    <t xml:space="preserve">a Las 17:30 se hizo mezcla de sulfato </t>
  </si>
  <si>
    <t>4:40 se hizo sulfato</t>
  </si>
  <si>
    <t>06:30 se hizo sulfato</t>
  </si>
  <si>
    <t>14:10 se hizo sulfato</t>
  </si>
  <si>
    <t>11:00 se hizo sulfato</t>
  </si>
  <si>
    <t>mezcla sulfato</t>
  </si>
  <si>
    <t>6:25 se hizo sulfato</t>
  </si>
  <si>
    <t>Este dia no hubo cloro</t>
  </si>
  <si>
    <t>Este dia no hubo cloro y la planta no funciono desde las 10:AM hasta las  5:pm por mejoras</t>
  </si>
  <si>
    <t>se prepsro mezcla de coagulante</t>
  </si>
  <si>
    <t>se preparo mezcla de coagulante a las 21:00</t>
  </si>
  <si>
    <t>de 08:45 a 12:50 se lavo la planta.</t>
  </si>
  <si>
    <t>se lavo la planta de 09:35 a 13:40</t>
  </si>
  <si>
    <t>4..29</t>
  </si>
  <si>
    <t>Solo duro 2 horas la agua sucia</t>
  </si>
  <si>
    <t>No aplique sulfato</t>
  </si>
  <si>
    <t>n</t>
  </si>
  <si>
    <t>sI</t>
  </si>
</sst>
</file>

<file path=xl/styles.xml><?xml version="1.0" encoding="utf-8"?>
<styleSheet xmlns="http://schemas.openxmlformats.org/spreadsheetml/2006/main">
  <numFmts count="4">
    <numFmt numFmtId="164" formatCode="h:mm;@"/>
    <numFmt numFmtId="165" formatCode="[$-409]h:mm\ AM/PM;@"/>
    <numFmt numFmtId="166" formatCode="d\-m\-yy\ h:mm;@"/>
    <numFmt numFmtId="167" formatCode="[$-C0A]dd\-mmm\-yy;@"/>
  </numFmts>
  <fonts count="1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strike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3" fillId="0" borderId="0" xfId="0" applyFont="1"/>
    <xf numFmtId="2" fontId="0" fillId="0" borderId="0" xfId="0" applyNumberFormat="1"/>
    <xf numFmtId="2" fontId="4" fillId="0" borderId="0" xfId="0" applyNumberFormat="1" applyFont="1"/>
    <xf numFmtId="0" fontId="5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2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Fill="1" applyBorder="1"/>
    <xf numFmtId="0" fontId="0" fillId="0" borderId="0" xfId="0" applyBorder="1"/>
    <xf numFmtId="0" fontId="6" fillId="0" borderId="1" xfId="0" applyFont="1" applyBorder="1"/>
    <xf numFmtId="0" fontId="1" fillId="0" borderId="3" xfId="0" applyFont="1" applyBorder="1"/>
    <xf numFmtId="0" fontId="1" fillId="0" borderId="1" xfId="0" applyFont="1" applyBorder="1"/>
    <xf numFmtId="2" fontId="0" fillId="0" borderId="7" xfId="0" applyNumberFormat="1" applyBorder="1"/>
    <xf numFmtId="0" fontId="1" fillId="0" borderId="7" xfId="0" applyFont="1" applyBorder="1"/>
    <xf numFmtId="0" fontId="0" fillId="0" borderId="8" xfId="0" applyBorder="1"/>
    <xf numFmtId="2" fontId="0" fillId="0" borderId="9" xfId="0" applyNumberFormat="1" applyBorder="1"/>
    <xf numFmtId="0" fontId="0" fillId="0" borderId="9" xfId="0" applyBorder="1"/>
    <xf numFmtId="0" fontId="0" fillId="2" borderId="0" xfId="0" applyFill="1"/>
    <xf numFmtId="0" fontId="0" fillId="0" borderId="0" xfId="0" applyFill="1" applyBorder="1"/>
    <xf numFmtId="0" fontId="5" fillId="0" borderId="10" xfId="0" applyFont="1" applyFill="1" applyBorder="1" applyAlignment="1">
      <alignment horizontal="center" wrapText="1"/>
    </xf>
    <xf numFmtId="0" fontId="0" fillId="3" borderId="7" xfId="0" applyFill="1" applyBorder="1"/>
    <xf numFmtId="0" fontId="0" fillId="3" borderId="1" xfId="0" applyFill="1" applyBorder="1"/>
    <xf numFmtId="0" fontId="5" fillId="0" borderId="11" xfId="0" applyFont="1" applyFill="1" applyBorder="1" applyAlignment="1">
      <alignment horizontal="right"/>
    </xf>
    <xf numFmtId="0" fontId="4" fillId="0" borderId="1" xfId="0" applyFont="1" applyFill="1" applyBorder="1"/>
    <xf numFmtId="0" fontId="5" fillId="0" borderId="1" xfId="0" applyFont="1" applyFill="1" applyBorder="1"/>
    <xf numFmtId="0" fontId="3" fillId="0" borderId="0" xfId="0" applyFont="1" applyFill="1" applyBorder="1"/>
    <xf numFmtId="0" fontId="5" fillId="0" borderId="12" xfId="0" applyFont="1" applyFill="1" applyBorder="1" applyAlignment="1">
      <alignment horizontal="right" wrapText="1"/>
    </xf>
    <xf numFmtId="0" fontId="4" fillId="0" borderId="10" xfId="0" applyFont="1" applyFill="1" applyBorder="1"/>
    <xf numFmtId="0" fontId="5" fillId="0" borderId="10" xfId="0" applyFont="1" applyFill="1" applyBorder="1"/>
    <xf numFmtId="0" fontId="4" fillId="3" borderId="7" xfId="0" applyFont="1" applyFill="1" applyBorder="1"/>
    <xf numFmtId="0" fontId="5" fillId="3" borderId="7" xfId="0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0" fillId="3" borderId="11" xfId="0" applyFill="1" applyBorder="1"/>
    <xf numFmtId="0" fontId="4" fillId="3" borderId="6" xfId="0" applyFont="1" applyFill="1" applyBorder="1"/>
    <xf numFmtId="0" fontId="0" fillId="0" borderId="11" xfId="0" applyFill="1" applyBorder="1"/>
    <xf numFmtId="0" fontId="4" fillId="0" borderId="6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6" fontId="0" fillId="0" borderId="0" xfId="0" applyNumberFormat="1" applyBorder="1"/>
    <xf numFmtId="16" fontId="0" fillId="0" borderId="0" xfId="0" applyNumberForma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" fontId="0" fillId="0" borderId="16" xfId="0" applyNumberFormat="1" applyBorder="1" applyAlignment="1">
      <alignment horizontal="center"/>
    </xf>
    <xf numFmtId="16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2" fontId="0" fillId="0" borderId="0" xfId="0" applyNumberFormat="1" applyFill="1" applyBorder="1"/>
    <xf numFmtId="0" fontId="4" fillId="0" borderId="20" xfId="0" applyFont="1" applyFill="1" applyBorder="1"/>
    <xf numFmtId="0" fontId="0" fillId="3" borderId="21" xfId="0" applyFill="1" applyBorder="1"/>
    <xf numFmtId="0" fontId="4" fillId="3" borderId="22" xfId="0" applyFont="1" applyFill="1" applyBorder="1"/>
    <xf numFmtId="0" fontId="5" fillId="0" borderId="5" xfId="0" applyFont="1" applyFill="1" applyBorder="1"/>
    <xf numFmtId="0" fontId="4" fillId="0" borderId="0" xfId="0" applyFont="1" applyFill="1" applyBorder="1"/>
    <xf numFmtId="0" fontId="4" fillId="0" borderId="5" xfId="0" applyFont="1" applyFill="1" applyBorder="1"/>
    <xf numFmtId="164" fontId="0" fillId="2" borderId="5" xfId="0" applyNumberForma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0" fillId="0" borderId="27" xfId="0" applyBorder="1"/>
    <xf numFmtId="2" fontId="0" fillId="0" borderId="8" xfId="0" applyNumberFormat="1" applyBorder="1"/>
    <xf numFmtId="0" fontId="0" fillId="0" borderId="28" xfId="0" applyBorder="1"/>
    <xf numFmtId="0" fontId="0" fillId="0" borderId="29" xfId="0" applyBorder="1"/>
    <xf numFmtId="0" fontId="0" fillId="2" borderId="5" xfId="0" applyFill="1" applyBorder="1"/>
    <xf numFmtId="2" fontId="0" fillId="2" borderId="1" xfId="0" applyNumberFormat="1" applyFill="1" applyBorder="1"/>
    <xf numFmtId="0" fontId="0" fillId="2" borderId="6" xfId="0" applyFill="1" applyBorder="1"/>
    <xf numFmtId="0" fontId="0" fillId="2" borderId="1" xfId="0" applyFill="1" applyBorder="1"/>
    <xf numFmtId="2" fontId="0" fillId="4" borderId="1" xfId="0" applyNumberFormat="1" applyFill="1" applyBorder="1"/>
    <xf numFmtId="0" fontId="0" fillId="4" borderId="6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1" fillId="0" borderId="9" xfId="0" applyFon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2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9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30" xfId="0" applyNumberFormat="1" applyBorder="1"/>
    <xf numFmtId="0" fontId="0" fillId="0" borderId="30" xfId="0" applyBorder="1"/>
    <xf numFmtId="0" fontId="0" fillId="0" borderId="3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5" xfId="0" applyBorder="1" applyAlignment="1"/>
    <xf numFmtId="0" fontId="0" fillId="0" borderId="31" xfId="0" applyBorder="1" applyAlignment="1"/>
    <xf numFmtId="0" fontId="0" fillId="0" borderId="6" xfId="0" applyBorder="1" applyAlignment="1"/>
    <xf numFmtId="164" fontId="0" fillId="0" borderId="32" xfId="0" applyNumberFormat="1" applyBorder="1"/>
    <xf numFmtId="2" fontId="0" fillId="0" borderId="32" xfId="0" applyNumberFormat="1" applyBorder="1"/>
    <xf numFmtId="0" fontId="0" fillId="0" borderId="32" xfId="0" applyBorder="1"/>
    <xf numFmtId="0" fontId="0" fillId="0" borderId="32" xfId="0" applyBorder="1" applyAlignment="1">
      <alignment horizontal="right"/>
    </xf>
    <xf numFmtId="0" fontId="5" fillId="0" borderId="31" xfId="0" applyFont="1" applyBorder="1" applyAlignment="1">
      <alignment horizontal="center"/>
    </xf>
    <xf numFmtId="0" fontId="0" fillId="0" borderId="33" xfId="0" applyBorder="1"/>
    <xf numFmtId="2" fontId="0" fillId="0" borderId="0" xfId="0" applyNumberFormat="1" applyBorder="1"/>
    <xf numFmtId="0" fontId="1" fillId="0" borderId="32" xfId="0" applyFont="1" applyBorder="1"/>
    <xf numFmtId="2" fontId="0" fillId="0" borderId="33" xfId="0" applyNumberFormat="1" applyBorder="1"/>
    <xf numFmtId="0" fontId="0" fillId="0" borderId="33" xfId="0" applyBorder="1" applyAlignment="1">
      <alignment horizontal="right"/>
    </xf>
    <xf numFmtId="0" fontId="0" fillId="0" borderId="34" xfId="0" applyBorder="1"/>
    <xf numFmtId="2" fontId="0" fillId="0" borderId="3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30" xfId="0" applyNumberFormat="1" applyFill="1" applyBorder="1" applyAlignment="1">
      <alignment horizontal="center"/>
    </xf>
    <xf numFmtId="2" fontId="0" fillId="0" borderId="3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2" fontId="0" fillId="0" borderId="2" xfId="0" applyNumberFormat="1" applyFill="1" applyBorder="1" applyAlignment="1">
      <alignment horizontal="center" wrapText="1"/>
    </xf>
    <xf numFmtId="2" fontId="0" fillId="0" borderId="1" xfId="0" applyNumberFormat="1" applyFill="1" applyBorder="1"/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30" xfId="0" applyFont="1" applyFill="1" applyBorder="1" applyAlignment="1">
      <alignment horizontal="left" wrapText="1"/>
    </xf>
    <xf numFmtId="0" fontId="0" fillId="0" borderId="30" xfId="0" applyFill="1" applyBorder="1" applyAlignment="1">
      <alignment horizontal="center" wrapText="1"/>
    </xf>
    <xf numFmtId="2" fontId="0" fillId="0" borderId="30" xfId="0" applyNumberFormat="1" applyFill="1" applyBorder="1" applyAlignment="1">
      <alignment horizontal="center" wrapText="1"/>
    </xf>
    <xf numFmtId="0" fontId="5" fillId="0" borderId="35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left" wrapText="1"/>
    </xf>
    <xf numFmtId="0" fontId="0" fillId="0" borderId="4" xfId="0" applyFill="1" applyBorder="1" applyAlignment="1">
      <alignment horizontal="center" wrapText="1"/>
    </xf>
    <xf numFmtId="2" fontId="0" fillId="0" borderId="4" xfId="0" applyNumberFormat="1" applyFill="1" applyBorder="1" applyAlignment="1">
      <alignment horizontal="center" wrapText="1"/>
    </xf>
    <xf numFmtId="0" fontId="0" fillId="0" borderId="36" xfId="0" applyBorder="1"/>
    <xf numFmtId="0" fontId="5" fillId="0" borderId="37" xfId="0" applyFont="1" applyFill="1" applyBorder="1" applyAlignment="1">
      <alignment horizontal="center" wrapText="1"/>
    </xf>
    <xf numFmtId="0" fontId="0" fillId="0" borderId="38" xfId="0" applyBorder="1"/>
    <xf numFmtId="0" fontId="5" fillId="0" borderId="17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2" fontId="0" fillId="0" borderId="9" xfId="0" applyNumberFormat="1" applyFill="1" applyBorder="1" applyAlignment="1">
      <alignment horizontal="center" wrapText="1"/>
    </xf>
    <xf numFmtId="0" fontId="0" fillId="0" borderId="18" xfId="0" applyBorder="1"/>
    <xf numFmtId="166" fontId="0" fillId="0" borderId="1" xfId="0" applyNumberFormat="1" applyBorder="1" applyAlignment="1">
      <alignment horizontal="left"/>
    </xf>
    <xf numFmtId="166" fontId="0" fillId="2" borderId="1" xfId="0" applyNumberFormat="1" applyFill="1" applyBorder="1" applyAlignment="1">
      <alignment horizontal="center" wrapText="1"/>
    </xf>
    <xf numFmtId="166" fontId="0" fillId="2" borderId="1" xfId="0" applyNumberFormat="1" applyFill="1" applyBorder="1" applyAlignment="1">
      <alignment horizontal="left" wrapText="1"/>
    </xf>
    <xf numFmtId="166" fontId="0" fillId="0" borderId="9" xfId="0" applyNumberFormat="1" applyBorder="1" applyAlignment="1">
      <alignment horizontal="left"/>
    </xf>
    <xf numFmtId="166" fontId="0" fillId="0" borderId="7" xfId="0" applyNumberFormat="1" applyBorder="1" applyAlignment="1">
      <alignment horizontal="left"/>
    </xf>
    <xf numFmtId="166" fontId="0" fillId="0" borderId="8" xfId="0" applyNumberFormat="1" applyBorder="1" applyAlignment="1">
      <alignment horizontal="left"/>
    </xf>
    <xf numFmtId="166" fontId="0" fillId="2" borderId="1" xfId="0" applyNumberFormat="1" applyFill="1" applyBorder="1" applyAlignment="1">
      <alignment horizontal="left"/>
    </xf>
    <xf numFmtId="166" fontId="0" fillId="4" borderId="1" xfId="0" applyNumberFormat="1" applyFill="1" applyBorder="1" applyAlignment="1">
      <alignment horizontal="left"/>
    </xf>
    <xf numFmtId="166" fontId="0" fillId="0" borderId="2" xfId="0" applyNumberFormat="1" applyBorder="1" applyAlignment="1">
      <alignment horizontal="left"/>
    </xf>
    <xf numFmtId="166" fontId="0" fillId="0" borderId="30" xfId="0" applyNumberFormat="1" applyBorder="1" applyAlignment="1">
      <alignment horizontal="left"/>
    </xf>
    <xf numFmtId="166" fontId="0" fillId="0" borderId="32" xfId="0" applyNumberFormat="1" applyBorder="1" applyAlignment="1">
      <alignment horizontal="left"/>
    </xf>
    <xf numFmtId="166" fontId="0" fillId="0" borderId="3" xfId="0" applyNumberFormat="1" applyBorder="1" applyAlignment="1">
      <alignment horizontal="left"/>
    </xf>
    <xf numFmtId="166" fontId="0" fillId="0" borderId="33" xfId="0" applyNumberFormat="1" applyBorder="1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39" xfId="0" applyNumberFormat="1" applyBorder="1" applyAlignment="1">
      <alignment horizontal="right"/>
    </xf>
    <xf numFmtId="164" fontId="0" fillId="0" borderId="40" xfId="0" applyNumberForma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27" xfId="0" applyNumberFormat="1" applyBorder="1" applyAlignment="1">
      <alignment horizontal="right"/>
    </xf>
    <xf numFmtId="164" fontId="0" fillId="0" borderId="29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2" borderId="5" xfId="0" applyNumberFormat="1" applyFill="1" applyBorder="1" applyAlignment="1">
      <alignment horizontal="right"/>
    </xf>
    <xf numFmtId="164" fontId="0" fillId="4" borderId="5" xfId="0" applyNumberForma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30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3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33" xfId="0" applyNumberFormat="1" applyBorder="1" applyAlignment="1">
      <alignment horizontal="right"/>
    </xf>
    <xf numFmtId="164" fontId="0" fillId="0" borderId="2" xfId="0" applyNumberFormat="1" applyFill="1" applyBorder="1" applyAlignment="1">
      <alignment horizontal="right" wrapText="1"/>
    </xf>
    <xf numFmtId="164" fontId="0" fillId="0" borderId="4" xfId="0" applyNumberFormat="1" applyFill="1" applyBorder="1" applyAlignment="1">
      <alignment horizontal="right" wrapText="1"/>
    </xf>
    <xf numFmtId="164" fontId="0" fillId="0" borderId="9" xfId="0" applyNumberFormat="1" applyFill="1" applyBorder="1" applyAlignment="1">
      <alignment horizontal="right" wrapText="1"/>
    </xf>
    <xf numFmtId="164" fontId="0" fillId="0" borderId="30" xfId="0" applyNumberFormat="1" applyFill="1" applyBorder="1" applyAlignment="1">
      <alignment horizontal="right" wrapText="1"/>
    </xf>
    <xf numFmtId="164" fontId="0" fillId="2" borderId="1" xfId="0" applyNumberForma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7" xfId="0" applyFill="1" applyBorder="1"/>
    <xf numFmtId="0" fontId="5" fillId="0" borderId="4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2" fontId="0" fillId="0" borderId="9" xfId="0" applyNumberForma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9" xfId="0" applyFill="1" applyBorder="1"/>
    <xf numFmtId="2" fontId="0" fillId="0" borderId="42" xfId="0" applyNumberFormat="1" applyBorder="1"/>
    <xf numFmtId="2" fontId="0" fillId="0" borderId="43" xfId="0" applyNumberFormat="1" applyBorder="1"/>
    <xf numFmtId="0" fontId="5" fillId="2" borderId="7" xfId="0" applyFont="1" applyFill="1" applyBorder="1" applyAlignment="1">
      <alignment horizontal="left"/>
    </xf>
    <xf numFmtId="164" fontId="0" fillId="2" borderId="7" xfId="0" applyNumberFormat="1" applyFill="1" applyBorder="1" applyAlignment="1">
      <alignment horizontal="right"/>
    </xf>
    <xf numFmtId="0" fontId="0" fillId="2" borderId="7" xfId="0" applyFill="1" applyBorder="1"/>
    <xf numFmtId="2" fontId="0" fillId="2" borderId="7" xfId="0" applyNumberFormat="1" applyFill="1" applyBorder="1"/>
    <xf numFmtId="0" fontId="0" fillId="2" borderId="3" xfId="0" applyFill="1" applyBorder="1"/>
    <xf numFmtId="0" fontId="0" fillId="2" borderId="9" xfId="0" applyFill="1" applyBorder="1"/>
    <xf numFmtId="0" fontId="5" fillId="2" borderId="2" xfId="0" applyFont="1" applyFill="1" applyBorder="1" applyAlignment="1">
      <alignment horizontal="left"/>
    </xf>
    <xf numFmtId="164" fontId="0" fillId="2" borderId="2" xfId="0" applyNumberFormat="1" applyFill="1" applyBorder="1" applyAlignment="1">
      <alignment horizontal="right"/>
    </xf>
    <xf numFmtId="0" fontId="0" fillId="2" borderId="2" xfId="0" applyFill="1" applyBorder="1"/>
    <xf numFmtId="2" fontId="0" fillId="2" borderId="2" xfId="0" applyNumberFormat="1" applyFill="1" applyBorder="1"/>
    <xf numFmtId="0" fontId="5" fillId="0" borderId="44" xfId="0" applyFont="1" applyBorder="1" applyAlignment="1">
      <alignment horizontal="center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5" fillId="0" borderId="48" xfId="0" applyFont="1" applyBorder="1" applyAlignment="1">
      <alignment horizontal="center"/>
    </xf>
    <xf numFmtId="0" fontId="0" fillId="5" borderId="46" xfId="0" applyFill="1" applyBorder="1"/>
    <xf numFmtId="0" fontId="0" fillId="0" borderId="49" xfId="0" applyBorder="1"/>
    <xf numFmtId="0" fontId="0" fillId="0" borderId="15" xfId="0" applyBorder="1"/>
    <xf numFmtId="0" fontId="0" fillId="5" borderId="38" xfId="0" applyFill="1" applyBorder="1"/>
    <xf numFmtId="0" fontId="5" fillId="0" borderId="37" xfId="0" applyFont="1" applyBorder="1" applyAlignment="1">
      <alignment horizontal="center"/>
    </xf>
    <xf numFmtId="0" fontId="0" fillId="0" borderId="50" xfId="0" applyBorder="1"/>
    <xf numFmtId="0" fontId="5" fillId="0" borderId="51" xfId="0" applyFont="1" applyBorder="1" applyAlignment="1">
      <alignment horizontal="center"/>
    </xf>
    <xf numFmtId="0" fontId="0" fillId="0" borderId="52" xfId="0" applyBorder="1"/>
    <xf numFmtId="0" fontId="0" fillId="0" borderId="53" xfId="0" applyBorder="1"/>
    <xf numFmtId="0" fontId="5" fillId="0" borderId="54" xfId="0" applyFont="1" applyBorder="1" applyAlignment="1">
      <alignment horizontal="center"/>
    </xf>
    <xf numFmtId="0" fontId="0" fillId="0" borderId="55" xfId="0" applyBorder="1"/>
    <xf numFmtId="0" fontId="5" fillId="0" borderId="5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5" borderId="36" xfId="0" applyFill="1" applyBorder="1"/>
    <xf numFmtId="0" fontId="3" fillId="0" borderId="57" xfId="0" applyFont="1" applyBorder="1" applyAlignment="1">
      <alignment horizontal="center"/>
    </xf>
    <xf numFmtId="0" fontId="5" fillId="0" borderId="51" xfId="0" applyFont="1" applyFill="1" applyBorder="1" applyAlignment="1">
      <alignment horizontal="center" wrapText="1"/>
    </xf>
    <xf numFmtId="0" fontId="5" fillId="2" borderId="44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165" fontId="0" fillId="0" borderId="7" xfId="0" applyNumberFormat="1" applyBorder="1"/>
    <xf numFmtId="2" fontId="0" fillId="0" borderId="19" xfId="0" applyNumberFormat="1" applyBorder="1"/>
    <xf numFmtId="2" fontId="0" fillId="0" borderId="5" xfId="0" applyNumberFormat="1" applyBorder="1"/>
    <xf numFmtId="2" fontId="0" fillId="0" borderId="27" xfId="0" applyNumberFormat="1" applyBorder="1"/>
    <xf numFmtId="0" fontId="0" fillId="0" borderId="22" xfId="0" applyBorder="1" applyAlignment="1">
      <alignment horizontal="right"/>
    </xf>
    <xf numFmtId="0" fontId="0" fillId="0" borderId="6" xfId="0" applyBorder="1" applyAlignment="1">
      <alignment horizontal="right"/>
    </xf>
    <xf numFmtId="166" fontId="0" fillId="0" borderId="0" xfId="0" applyNumberFormat="1" applyBorder="1" applyAlignment="1">
      <alignment horizontal="left"/>
    </xf>
    <xf numFmtId="0" fontId="0" fillId="0" borderId="26" xfId="0" applyBorder="1" applyAlignment="1">
      <alignment horizontal="right"/>
    </xf>
    <xf numFmtId="166" fontId="0" fillId="0" borderId="43" xfId="0" applyNumberFormat="1" applyBorder="1" applyAlignment="1">
      <alignment horizontal="left"/>
    </xf>
    <xf numFmtId="166" fontId="0" fillId="0" borderId="27" xfId="0" applyNumberFormat="1" applyBorder="1" applyAlignment="1">
      <alignment horizontal="left"/>
    </xf>
    <xf numFmtId="165" fontId="0" fillId="0" borderId="1" xfId="0" applyNumberFormat="1" applyBorder="1"/>
    <xf numFmtId="165" fontId="0" fillId="0" borderId="2" xfId="0" applyNumberFormat="1" applyBorder="1"/>
    <xf numFmtId="165" fontId="0" fillId="0" borderId="9" xfId="0" applyNumberFormat="1" applyBorder="1"/>
    <xf numFmtId="0" fontId="0" fillId="0" borderId="43" xfId="0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right"/>
    </xf>
    <xf numFmtId="0" fontId="5" fillId="0" borderId="43" xfId="0" applyFont="1" applyBorder="1" applyAlignment="1">
      <alignment horizontal="center"/>
    </xf>
    <xf numFmtId="0" fontId="5" fillId="0" borderId="43" xfId="0" applyFont="1" applyBorder="1" applyAlignment="1">
      <alignment horizontal="left"/>
    </xf>
    <xf numFmtId="164" fontId="0" fillId="0" borderId="43" xfId="0" applyNumberFormat="1" applyBorder="1" applyAlignment="1">
      <alignment horizontal="right"/>
    </xf>
    <xf numFmtId="0" fontId="0" fillId="0" borderId="30" xfId="0" applyFill="1" applyBorder="1"/>
    <xf numFmtId="0" fontId="0" fillId="0" borderId="32" xfId="0" applyFill="1" applyBorder="1"/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4" fontId="0" fillId="0" borderId="58" xfId="0" applyNumberFormat="1" applyBorder="1" applyAlignment="1">
      <alignment horizontal="right"/>
    </xf>
    <xf numFmtId="2" fontId="0" fillId="0" borderId="58" xfId="0" applyNumberFormat="1" applyBorder="1"/>
    <xf numFmtId="0" fontId="0" fillId="0" borderId="58" xfId="0" applyBorder="1"/>
    <xf numFmtId="0" fontId="5" fillId="0" borderId="7" xfId="0" applyFont="1" applyBorder="1" applyAlignment="1">
      <alignment horizontal="center"/>
    </xf>
    <xf numFmtId="20" fontId="5" fillId="0" borderId="30" xfId="0" applyNumberFormat="1" applyFont="1" applyFill="1" applyBorder="1" applyAlignment="1">
      <alignment horizontal="left" wrapText="1"/>
    </xf>
    <xf numFmtId="165" fontId="0" fillId="0" borderId="8" xfId="0" applyNumberFormat="1" applyBorder="1"/>
    <xf numFmtId="0" fontId="5" fillId="0" borderId="8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1" fontId="0" fillId="0" borderId="1" xfId="0" applyNumberFormat="1" applyBorder="1"/>
    <xf numFmtId="1" fontId="0" fillId="0" borderId="9" xfId="0" applyNumberFormat="1" applyBorder="1"/>
    <xf numFmtId="1" fontId="0" fillId="0" borderId="7" xfId="0" applyNumberFormat="1" applyBorder="1"/>
    <xf numFmtId="0" fontId="0" fillId="0" borderId="43" xfId="0" applyBorder="1" applyAlignment="1">
      <alignment horizontal="right"/>
    </xf>
    <xf numFmtId="1" fontId="0" fillId="0" borderId="2" xfId="0" applyNumberFormat="1" applyBorder="1"/>
    <xf numFmtId="1" fontId="0" fillId="0" borderId="30" xfId="0" applyNumberFormat="1" applyFill="1" applyBorder="1"/>
    <xf numFmtId="0" fontId="0" fillId="0" borderId="59" xfId="0" applyFill="1" applyBorder="1"/>
    <xf numFmtId="0" fontId="0" fillId="0" borderId="60" xfId="0" applyBorder="1"/>
    <xf numFmtId="0" fontId="0" fillId="0" borderId="61" xfId="0" applyBorder="1"/>
    <xf numFmtId="2" fontId="0" fillId="0" borderId="61" xfId="0" applyNumberFormat="1" applyBorder="1"/>
    <xf numFmtId="0" fontId="0" fillId="0" borderId="61" xfId="0" applyBorder="1" applyAlignment="1">
      <alignment horizontal="right"/>
    </xf>
    <xf numFmtId="1" fontId="0" fillId="0" borderId="1" xfId="0" applyNumberFormat="1" applyFill="1" applyBorder="1"/>
    <xf numFmtId="0" fontId="0" fillId="0" borderId="59" xfId="0" applyBorder="1"/>
    <xf numFmtId="2" fontId="0" fillId="0" borderId="0" xfId="0" applyNumberForma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58" xfId="0" applyFont="1" applyBorder="1" applyAlignment="1">
      <alignment horizontal="left"/>
    </xf>
    <xf numFmtId="2" fontId="0" fillId="0" borderId="58" xfId="0" applyNumberFormat="1" applyFill="1" applyBorder="1" applyAlignment="1">
      <alignment horizontal="center"/>
    </xf>
    <xf numFmtId="0" fontId="0" fillId="0" borderId="58" xfId="0" applyBorder="1" applyAlignment="1">
      <alignment horizontal="right"/>
    </xf>
    <xf numFmtId="0" fontId="0" fillId="0" borderId="58" xfId="0" applyFill="1" applyBorder="1"/>
    <xf numFmtId="0" fontId="5" fillId="0" borderId="30" xfId="0" applyFont="1" applyBorder="1" applyAlignment="1">
      <alignment horizontal="center"/>
    </xf>
    <xf numFmtId="20" fontId="0" fillId="0" borderId="1" xfId="0" applyNumberFormat="1" applyBorder="1"/>
    <xf numFmtId="20" fontId="0" fillId="0" borderId="7" xfId="0" applyNumberFormat="1" applyBorder="1"/>
    <xf numFmtId="20" fontId="0" fillId="0" borderId="2" xfId="0" applyNumberFormat="1" applyBorder="1"/>
    <xf numFmtId="1" fontId="0" fillId="0" borderId="2" xfId="0" applyNumberFormat="1" applyFill="1" applyBorder="1"/>
    <xf numFmtId="1" fontId="0" fillId="0" borderId="7" xfId="0" applyNumberFormat="1" applyFill="1" applyBorder="1"/>
    <xf numFmtId="2" fontId="0" fillId="0" borderId="7" xfId="0" applyNumberFormat="1" applyFill="1" applyBorder="1"/>
    <xf numFmtId="20" fontId="0" fillId="0" borderId="9" xfId="0" applyNumberFormat="1" applyBorder="1"/>
    <xf numFmtId="1" fontId="0" fillId="0" borderId="9" xfId="0" applyNumberFormat="1" applyFill="1" applyBorder="1"/>
    <xf numFmtId="2" fontId="0" fillId="0" borderId="2" xfId="0" applyNumberFormat="1" applyFill="1" applyBorder="1"/>
    <xf numFmtId="20" fontId="0" fillId="0" borderId="7" xfId="0" applyNumberFormat="1" applyFill="1" applyBorder="1"/>
    <xf numFmtId="46" fontId="0" fillId="0" borderId="9" xfId="0" applyNumberFormat="1" applyBorder="1"/>
    <xf numFmtId="1" fontId="0" fillId="0" borderId="15" xfId="0" applyNumberFormat="1" applyBorder="1" applyAlignment="1">
      <alignment horizontal="center"/>
    </xf>
    <xf numFmtId="0" fontId="5" fillId="0" borderId="0" xfId="0" applyFont="1"/>
    <xf numFmtId="167" fontId="0" fillId="0" borderId="44" xfId="0" applyNumberFormat="1" applyBorder="1" applyAlignment="1">
      <alignment horizontal="center"/>
    </xf>
    <xf numFmtId="167" fontId="0" fillId="0" borderId="16" xfId="0" applyNumberFormat="1" applyBorder="1" applyAlignment="1">
      <alignment horizontal="center"/>
    </xf>
    <xf numFmtId="46" fontId="0" fillId="0" borderId="1" xfId="0" applyNumberFormat="1" applyBorder="1"/>
    <xf numFmtId="0" fontId="0" fillId="0" borderId="1" xfId="0" applyNumberFormat="1" applyBorder="1"/>
    <xf numFmtId="20" fontId="0" fillId="0" borderId="30" xfId="0" applyNumberFormat="1" applyBorder="1"/>
    <xf numFmtId="20" fontId="0" fillId="0" borderId="43" xfId="0" applyNumberFormat="1" applyBorder="1"/>
    <xf numFmtId="20" fontId="0" fillId="0" borderId="0" xfId="0" applyNumberFormat="1" applyFill="1" applyBorder="1"/>
    <xf numFmtId="20" fontId="0" fillId="0" borderId="1" xfId="0" applyNumberFormat="1" applyFill="1" applyBorder="1"/>
    <xf numFmtId="20" fontId="4" fillId="0" borderId="1" xfId="0" applyNumberFormat="1" applyFont="1" applyBorder="1"/>
    <xf numFmtId="0" fontId="0" fillId="0" borderId="62" xfId="0" applyBorder="1"/>
    <xf numFmtId="0" fontId="0" fillId="0" borderId="6" xfId="0" applyFill="1" applyBorder="1"/>
    <xf numFmtId="20" fontId="0" fillId="0" borderId="19" xfId="0" applyNumberFormat="1" applyBorder="1"/>
    <xf numFmtId="20" fontId="0" fillId="0" borderId="5" xfId="0" applyNumberFormat="1" applyBorder="1"/>
    <xf numFmtId="20" fontId="0" fillId="0" borderId="27" xfId="0" applyNumberFormat="1" applyBorder="1"/>
    <xf numFmtId="0" fontId="0" fillId="0" borderId="63" xfId="0" applyBorder="1"/>
    <xf numFmtId="20" fontId="0" fillId="0" borderId="22" xfId="0" applyNumberFormat="1" applyBorder="1"/>
    <xf numFmtId="20" fontId="0" fillId="0" borderId="6" xfId="0" applyNumberFormat="1" applyBorder="1"/>
    <xf numFmtId="20" fontId="0" fillId="0" borderId="26" xfId="0" applyNumberFormat="1" applyBorder="1"/>
    <xf numFmtId="20" fontId="0" fillId="0" borderId="23" xfId="0" applyNumberFormat="1" applyBorder="1"/>
    <xf numFmtId="20" fontId="0" fillId="0" borderId="0" xfId="0" applyNumberFormat="1"/>
    <xf numFmtId="20" fontId="0" fillId="0" borderId="58" xfId="0" applyNumberFormat="1" applyBorder="1"/>
    <xf numFmtId="166" fontId="0" fillId="0" borderId="64" xfId="0" applyNumberFormat="1" applyBorder="1" applyAlignment="1">
      <alignment horizontal="left"/>
    </xf>
    <xf numFmtId="46" fontId="0" fillId="0" borderId="6" xfId="0" applyNumberFormat="1" applyBorder="1"/>
    <xf numFmtId="0" fontId="5" fillId="0" borderId="5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Fill="1" applyBorder="1" applyAlignment="1"/>
    <xf numFmtId="0" fontId="0" fillId="0" borderId="0" xfId="0" applyAlignment="1"/>
    <xf numFmtId="0" fontId="5" fillId="0" borderId="0" xfId="0" applyFont="1" applyFill="1" applyBorder="1" applyAlignment="1">
      <alignment horizontal="left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13" Type="http://schemas.openxmlformats.org/officeDocument/2006/relationships/chartsheet" Target="chartsheets/sheet11.xml"/><Relationship Id="rId18" Type="http://schemas.openxmlformats.org/officeDocument/2006/relationships/worksheet" Target="worksheets/sheet3.xml"/><Relationship Id="rId26" Type="http://schemas.openxmlformats.org/officeDocument/2006/relationships/worksheet" Target="worksheets/sheet11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6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worksheet" Target="worksheets/sheet10.xml"/><Relationship Id="rId2" Type="http://schemas.openxmlformats.org/officeDocument/2006/relationships/worksheet" Target="worksheets/sheet1.xml"/><Relationship Id="rId16" Type="http://schemas.openxmlformats.org/officeDocument/2006/relationships/chartsheet" Target="chartsheets/sheet14.xml"/><Relationship Id="rId20" Type="http://schemas.openxmlformats.org/officeDocument/2006/relationships/worksheet" Target="worksheets/sheet5.xml"/><Relationship Id="rId29" Type="http://schemas.openxmlformats.org/officeDocument/2006/relationships/styles" Target="styles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9.xml"/><Relationship Id="rId24" Type="http://schemas.openxmlformats.org/officeDocument/2006/relationships/worksheet" Target="worksheets/sheet9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worksheet" Target="worksheets/sheet8.xml"/><Relationship Id="rId28" Type="http://schemas.openxmlformats.org/officeDocument/2006/relationships/theme" Target="theme/theme1.xml"/><Relationship Id="rId10" Type="http://schemas.openxmlformats.org/officeDocument/2006/relationships/chartsheet" Target="chartsheets/sheet8.xml"/><Relationship Id="rId19" Type="http://schemas.openxmlformats.org/officeDocument/2006/relationships/worksheet" Target="worksheets/sheet4.xml"/><Relationship Id="rId31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worksheet" Target="worksheets/sheet7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 baseline="0"/>
              <a:t>Planta de Tratamiento de AguaClara en Tamara</a:t>
            </a:r>
            <a:endParaRPr lang="es-HN"/>
          </a:p>
        </c:rich>
      </c:tx>
      <c:layout/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69430656"/>
        <c:axId val="69445504"/>
      </c:scatterChart>
      <c:valAx>
        <c:axId val="69430656"/>
        <c:scaling>
          <c:orientation val="minMax"/>
          <c:max val="40147"/>
          <c:min val="40118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Nov. 2009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9445504"/>
        <c:crosses val="autoZero"/>
        <c:crossBetween val="midCat"/>
        <c:majorUnit val="2"/>
        <c:minorUnit val="2"/>
      </c:valAx>
      <c:valAx>
        <c:axId val="69445504"/>
        <c:scaling>
          <c:orientation val="minMax"/>
          <c:max val="2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Turbidez  (NTU)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9430656"/>
        <c:crosses val="autoZero"/>
        <c:crossBetween val="midCat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/>
              <a:t>Planta</a:t>
            </a:r>
            <a:r>
              <a:rPr lang="es-HN" baseline="0"/>
              <a:t> de Tratamiento de AguaClara en Tamara</a:t>
            </a:r>
            <a:endParaRPr lang="es-HN"/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713897260807187"/>
          <c:y val="0.10990419001032252"/>
          <c:w val="0.61811622107054287"/>
          <c:h val="0.78123119002938779"/>
        </c:manualLayout>
      </c:layout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63345792"/>
        <c:axId val="63347712"/>
      </c:scatterChart>
      <c:valAx>
        <c:axId val="63345792"/>
        <c:scaling>
          <c:orientation val="minMax"/>
          <c:max val="39994"/>
          <c:min val="39814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2009 </a:t>
                </a:r>
              </a:p>
            </c:rich>
          </c:tx>
          <c:spPr>
            <a:noFill/>
            <a:ln w="25400">
              <a:noFill/>
            </a:ln>
          </c:spPr>
        </c:title>
        <c:numFmt formatCode="d\-m;@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3347712"/>
        <c:crosses val="autoZero"/>
        <c:crossBetween val="midCat"/>
        <c:majorUnit val="20"/>
        <c:minorUnit val="20"/>
      </c:valAx>
      <c:valAx>
        <c:axId val="63347712"/>
        <c:scaling>
          <c:orientation val="minMax"/>
          <c:max val="10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3345792"/>
        <c:crosses val="autoZero"/>
        <c:crossBetween val="midCat"/>
        <c:majorUnit val="1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0867630700778659"/>
          <c:y val="0.13355048859934857"/>
          <c:w val="0.96774193548387133"/>
          <c:h val="0.2785016286644951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 baseline="0"/>
              <a:t>Planta de Tratamiento de AguaClara en Tamara</a:t>
            </a:r>
            <a:endParaRPr lang="es-HN"/>
          </a:p>
        </c:rich>
      </c:tx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63534208"/>
        <c:axId val="63536128"/>
      </c:scatterChart>
      <c:valAx>
        <c:axId val="63534208"/>
        <c:scaling>
          <c:orientation val="minMax"/>
          <c:max val="39844"/>
          <c:min val="39814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Enero 2009</a:t>
                </a:r>
              </a:p>
            </c:rich>
          </c:tx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3536128"/>
        <c:crosses val="autoZero"/>
        <c:crossBetween val="midCat"/>
        <c:majorUnit val="2"/>
        <c:minorUnit val="1"/>
      </c:valAx>
      <c:valAx>
        <c:axId val="63536128"/>
        <c:scaling>
          <c:orientation val="minMax"/>
          <c:max val="25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3534208"/>
        <c:crosses val="autoZero"/>
        <c:crossBetween val="midCat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 baseline="0"/>
              <a:t>Planta de Tratamiento de AguaClara en Tamara</a:t>
            </a:r>
            <a:endParaRPr lang="es-HN"/>
          </a:p>
        </c:rich>
      </c:tx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63489152"/>
        <c:axId val="63491072"/>
      </c:scatterChart>
      <c:valAx>
        <c:axId val="63489152"/>
        <c:scaling>
          <c:orientation val="minMax"/>
          <c:max val="39872"/>
          <c:min val="39845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Febrero 2009</a:t>
                </a:r>
              </a:p>
            </c:rich>
          </c:tx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3491072"/>
        <c:crosses val="autoZero"/>
        <c:crossBetween val="midCat"/>
        <c:majorUnit val="2"/>
        <c:minorUnit val="1"/>
      </c:valAx>
      <c:valAx>
        <c:axId val="63491072"/>
        <c:scaling>
          <c:orientation val="minMax"/>
          <c:max val="25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3489152"/>
        <c:crosses val="autoZero"/>
        <c:crossBetween val="midCat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 baseline="0"/>
              <a:t>Planta de Tratamiento de AguaClara en Tamara</a:t>
            </a:r>
            <a:endParaRPr lang="es-HN"/>
          </a:p>
        </c:rich>
      </c:tx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63890560"/>
        <c:axId val="63892480"/>
      </c:scatterChart>
      <c:valAx>
        <c:axId val="63890560"/>
        <c:scaling>
          <c:orientation val="minMax"/>
          <c:max val="39904"/>
          <c:min val="39873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Marzo 2009</a:t>
                </a:r>
              </a:p>
            </c:rich>
          </c:tx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3892480"/>
        <c:crosses val="autoZero"/>
        <c:crossBetween val="midCat"/>
        <c:majorUnit val="2"/>
        <c:minorUnit val="2"/>
      </c:valAx>
      <c:valAx>
        <c:axId val="63892480"/>
        <c:scaling>
          <c:orientation val="minMax"/>
          <c:max val="25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3890560"/>
        <c:crosses val="autoZero"/>
        <c:crossBetween val="midCat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/>
              <a:t>Planta</a:t>
            </a:r>
            <a:r>
              <a:rPr lang="es-HN" baseline="0"/>
              <a:t> de Tratamiento de AguaClara en Tamara</a:t>
            </a:r>
            <a:endParaRPr lang="es-HN"/>
          </a:p>
        </c:rich>
      </c:tx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64316544"/>
        <c:axId val="64318464"/>
      </c:scatterChart>
      <c:valAx>
        <c:axId val="64316544"/>
        <c:scaling>
          <c:orientation val="minMax"/>
          <c:max val="39933"/>
          <c:min val="39904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Abril</a:t>
                </a:r>
              </a:p>
            </c:rich>
          </c:tx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318464"/>
        <c:crosses val="autoZero"/>
        <c:crossBetween val="midCat"/>
        <c:majorUnit val="2"/>
        <c:minorUnit val="2"/>
      </c:valAx>
      <c:valAx>
        <c:axId val="64318464"/>
        <c:scaling>
          <c:orientation val="minMax"/>
          <c:max val="1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316544"/>
        <c:crosses val="autoZero"/>
        <c:crossBetween val="midCat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n-US"/>
              <a:t>Planta de Tratamiento de AguaClara en</a:t>
            </a:r>
            <a:r>
              <a:rPr lang="en-US" baseline="0"/>
              <a:t> Tamara</a:t>
            </a:r>
            <a:endParaRPr lang="en-US"/>
          </a:p>
        </c:rich>
      </c:tx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64574592"/>
        <c:axId val="64576512"/>
      </c:scatterChart>
      <c:valAx>
        <c:axId val="64574592"/>
        <c:scaling>
          <c:orientation val="minMax"/>
          <c:max val="39965"/>
          <c:min val="39934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Mayo 2009</a:t>
                </a:r>
              </a:p>
            </c:rich>
          </c:tx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576512"/>
        <c:crosses val="autoZero"/>
        <c:crossBetween val="midCat"/>
        <c:majorUnit val="2"/>
        <c:minorUnit val="2"/>
      </c:valAx>
      <c:valAx>
        <c:axId val="64576512"/>
        <c:scaling>
          <c:orientation val="minMax"/>
          <c:max val="3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574592"/>
        <c:crosses val="autoZero"/>
        <c:crossBetween val="midCat"/>
        <c:majorUnit val="2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 baseline="0"/>
              <a:t>Planta de Tratamiento de AguaClara en Tamara</a:t>
            </a:r>
            <a:endParaRPr lang="es-HN"/>
          </a:p>
        </c:rich>
      </c:tx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64808064"/>
        <c:axId val="64809984"/>
      </c:scatterChart>
      <c:valAx>
        <c:axId val="64808064"/>
        <c:scaling>
          <c:orientation val="minMax"/>
          <c:max val="39994"/>
          <c:min val="39965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Junio 2009</a:t>
                </a:r>
              </a:p>
            </c:rich>
          </c:tx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809984"/>
        <c:crosses val="autoZero"/>
        <c:crossBetween val="midCat"/>
        <c:majorUnit val="2"/>
        <c:minorUnit val="2"/>
      </c:valAx>
      <c:valAx>
        <c:axId val="64809984"/>
        <c:scaling>
          <c:orientation val="minMax"/>
          <c:max val="3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808064"/>
        <c:crosses val="autoZero"/>
        <c:crossBetween val="midCat"/>
        <c:majorUnit val="2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HN"/>
              <a:t>Fecha - Fecha</a:t>
            </a:r>
          </a:p>
        </c:rich>
      </c:tx>
      <c:layout>
        <c:manualLayout>
          <c:xMode val="edge"/>
          <c:yMode val="edge"/>
          <c:x val="0.41228122800439415"/>
          <c:y val="1.855670103092783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02507492495267"/>
          <c:y val="0.23505154639175257"/>
          <c:w val="0.87719405593335875"/>
          <c:h val="0.59793814432989689"/>
        </c:manualLayout>
      </c:layout>
      <c:scatterChart>
        <c:scatterStyle val="smoothMarker"/>
        <c:ser>
          <c:idx val="1"/>
          <c:order val="0"/>
          <c:tx>
            <c:v>Sulfato de Aluminio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[0]!entradaturbidez2008</c:f>
              <c:numCache>
                <c:formatCode>0.00</c:formatCode>
                <c:ptCount val="1117"/>
                <c:pt idx="0">
                  <c:v>10.58</c:v>
                </c:pt>
                <c:pt idx="2">
                  <c:v>9.24</c:v>
                </c:pt>
                <c:pt idx="4">
                  <c:v>9.64</c:v>
                </c:pt>
                <c:pt idx="5">
                  <c:v>10.68</c:v>
                </c:pt>
                <c:pt idx="6">
                  <c:v>10.14</c:v>
                </c:pt>
                <c:pt idx="7">
                  <c:v>9.74</c:v>
                </c:pt>
                <c:pt idx="9">
                  <c:v>9.25</c:v>
                </c:pt>
                <c:pt idx="10">
                  <c:v>8.39</c:v>
                </c:pt>
                <c:pt idx="11">
                  <c:v>8.0299999999999994</c:v>
                </c:pt>
                <c:pt idx="12">
                  <c:v>7.86</c:v>
                </c:pt>
                <c:pt idx="13">
                  <c:v>10.44</c:v>
                </c:pt>
                <c:pt idx="19">
                  <c:v>21.57</c:v>
                </c:pt>
                <c:pt idx="20">
                  <c:v>25.55</c:v>
                </c:pt>
                <c:pt idx="21">
                  <c:v>18.43</c:v>
                </c:pt>
                <c:pt idx="22">
                  <c:v>18.23</c:v>
                </c:pt>
                <c:pt idx="23">
                  <c:v>16.64</c:v>
                </c:pt>
                <c:pt idx="24">
                  <c:v>13.76</c:v>
                </c:pt>
                <c:pt idx="25">
                  <c:v>12.45</c:v>
                </c:pt>
                <c:pt idx="26">
                  <c:v>11.49</c:v>
                </c:pt>
                <c:pt idx="27">
                  <c:v>11.18</c:v>
                </c:pt>
                <c:pt idx="28">
                  <c:v>11.89</c:v>
                </c:pt>
                <c:pt idx="30">
                  <c:v>10.57</c:v>
                </c:pt>
                <c:pt idx="31">
                  <c:v>10.14</c:v>
                </c:pt>
                <c:pt idx="32">
                  <c:v>9.7799999999999994</c:v>
                </c:pt>
                <c:pt idx="33">
                  <c:v>9.93</c:v>
                </c:pt>
                <c:pt idx="34">
                  <c:v>9.91</c:v>
                </c:pt>
                <c:pt idx="35">
                  <c:v>10.38</c:v>
                </c:pt>
                <c:pt idx="36">
                  <c:v>9.92</c:v>
                </c:pt>
                <c:pt idx="37">
                  <c:v>9.61</c:v>
                </c:pt>
                <c:pt idx="38">
                  <c:v>8.93</c:v>
                </c:pt>
                <c:pt idx="39">
                  <c:v>9.58</c:v>
                </c:pt>
                <c:pt idx="40">
                  <c:v>9.0500000000000007</c:v>
                </c:pt>
                <c:pt idx="41">
                  <c:v>8.8800000000000008</c:v>
                </c:pt>
                <c:pt idx="42">
                  <c:v>9.35</c:v>
                </c:pt>
                <c:pt idx="43">
                  <c:v>14.14</c:v>
                </c:pt>
                <c:pt idx="44">
                  <c:v>8.41</c:v>
                </c:pt>
                <c:pt idx="45">
                  <c:v>9.1300000000000008</c:v>
                </c:pt>
                <c:pt idx="46">
                  <c:v>8.69</c:v>
                </c:pt>
                <c:pt idx="47">
                  <c:v>8.59</c:v>
                </c:pt>
                <c:pt idx="48">
                  <c:v>8.23</c:v>
                </c:pt>
                <c:pt idx="49">
                  <c:v>9.24</c:v>
                </c:pt>
                <c:pt idx="51">
                  <c:v>8.74</c:v>
                </c:pt>
                <c:pt idx="52">
                  <c:v>8.2799999999999994</c:v>
                </c:pt>
                <c:pt idx="54">
                  <c:v>8.15</c:v>
                </c:pt>
                <c:pt idx="56">
                  <c:v>8.7100000000000009</c:v>
                </c:pt>
                <c:pt idx="57">
                  <c:v>8.67</c:v>
                </c:pt>
                <c:pt idx="58">
                  <c:v>8.0500000000000007</c:v>
                </c:pt>
                <c:pt idx="59">
                  <c:v>8.0500000000000007</c:v>
                </c:pt>
                <c:pt idx="60">
                  <c:v>7.8</c:v>
                </c:pt>
                <c:pt idx="61">
                  <c:v>7.91</c:v>
                </c:pt>
                <c:pt idx="62">
                  <c:v>8.82</c:v>
                </c:pt>
                <c:pt idx="63">
                  <c:v>8.0399999999999991</c:v>
                </c:pt>
                <c:pt idx="64">
                  <c:v>8.1300000000000008</c:v>
                </c:pt>
                <c:pt idx="65">
                  <c:v>7.74</c:v>
                </c:pt>
                <c:pt idx="66">
                  <c:v>7.91</c:v>
                </c:pt>
                <c:pt idx="67">
                  <c:v>7.7</c:v>
                </c:pt>
                <c:pt idx="68">
                  <c:v>8.4</c:v>
                </c:pt>
                <c:pt idx="69">
                  <c:v>7.64</c:v>
                </c:pt>
                <c:pt idx="70">
                  <c:v>7.84</c:v>
                </c:pt>
                <c:pt idx="71">
                  <c:v>7.88</c:v>
                </c:pt>
                <c:pt idx="72">
                  <c:v>9.5299999999999994</c:v>
                </c:pt>
                <c:pt idx="73">
                  <c:v>8.15</c:v>
                </c:pt>
                <c:pt idx="75">
                  <c:v>7.86</c:v>
                </c:pt>
                <c:pt idx="76">
                  <c:v>8.8699999999999992</c:v>
                </c:pt>
                <c:pt idx="77">
                  <c:v>7.78</c:v>
                </c:pt>
                <c:pt idx="78">
                  <c:v>7.61</c:v>
                </c:pt>
                <c:pt idx="79">
                  <c:v>14.64</c:v>
                </c:pt>
                <c:pt idx="80">
                  <c:v>76.94</c:v>
                </c:pt>
                <c:pt idx="82">
                  <c:v>42.48</c:v>
                </c:pt>
                <c:pt idx="83">
                  <c:v>10.83</c:v>
                </c:pt>
                <c:pt idx="84">
                  <c:v>76.34</c:v>
                </c:pt>
                <c:pt idx="87">
                  <c:v>44.55</c:v>
                </c:pt>
                <c:pt idx="88">
                  <c:v>45.3</c:v>
                </c:pt>
                <c:pt idx="89">
                  <c:v>47.25</c:v>
                </c:pt>
                <c:pt idx="90">
                  <c:v>50.54</c:v>
                </c:pt>
                <c:pt idx="91">
                  <c:v>56.69</c:v>
                </c:pt>
                <c:pt idx="92">
                  <c:v>62.15</c:v>
                </c:pt>
                <c:pt idx="93">
                  <c:v>65.680000000000007</c:v>
                </c:pt>
                <c:pt idx="94">
                  <c:v>63.43</c:v>
                </c:pt>
                <c:pt idx="96">
                  <c:v>32.35</c:v>
                </c:pt>
                <c:pt idx="97">
                  <c:v>15.42</c:v>
                </c:pt>
                <c:pt idx="98">
                  <c:v>15.3</c:v>
                </c:pt>
                <c:pt idx="99">
                  <c:v>12.38</c:v>
                </c:pt>
                <c:pt idx="100">
                  <c:v>12.63</c:v>
                </c:pt>
                <c:pt idx="101">
                  <c:v>16.75</c:v>
                </c:pt>
                <c:pt idx="102">
                  <c:v>12.29</c:v>
                </c:pt>
                <c:pt idx="103">
                  <c:v>11.11</c:v>
                </c:pt>
                <c:pt idx="104">
                  <c:v>10.91</c:v>
                </c:pt>
                <c:pt idx="105">
                  <c:v>10.210000000000001</c:v>
                </c:pt>
                <c:pt idx="106">
                  <c:v>10.58</c:v>
                </c:pt>
                <c:pt idx="107">
                  <c:v>10.48</c:v>
                </c:pt>
                <c:pt idx="108">
                  <c:v>10.18</c:v>
                </c:pt>
                <c:pt idx="109">
                  <c:v>9.0299999999999994</c:v>
                </c:pt>
                <c:pt idx="110">
                  <c:v>9.39</c:v>
                </c:pt>
                <c:pt idx="111">
                  <c:v>9.66</c:v>
                </c:pt>
                <c:pt idx="112">
                  <c:v>9.0500000000000007</c:v>
                </c:pt>
                <c:pt idx="114">
                  <c:v>9.17</c:v>
                </c:pt>
                <c:pt idx="115">
                  <c:v>11.59</c:v>
                </c:pt>
                <c:pt idx="117">
                  <c:v>24.51</c:v>
                </c:pt>
                <c:pt idx="118">
                  <c:v>50.7</c:v>
                </c:pt>
                <c:pt idx="120">
                  <c:v>13.5</c:v>
                </c:pt>
                <c:pt idx="121">
                  <c:v>11.78</c:v>
                </c:pt>
                <c:pt idx="122">
                  <c:v>10.68</c:v>
                </c:pt>
                <c:pt idx="123">
                  <c:v>10.02</c:v>
                </c:pt>
                <c:pt idx="124">
                  <c:v>9.49</c:v>
                </c:pt>
                <c:pt idx="127">
                  <c:v>9.43</c:v>
                </c:pt>
                <c:pt idx="129">
                  <c:v>10.3</c:v>
                </c:pt>
                <c:pt idx="130">
                  <c:v>11.05</c:v>
                </c:pt>
                <c:pt idx="131">
                  <c:v>9.4700000000000006</c:v>
                </c:pt>
                <c:pt idx="132">
                  <c:v>8.76</c:v>
                </c:pt>
                <c:pt idx="133">
                  <c:v>8.44</c:v>
                </c:pt>
                <c:pt idx="135">
                  <c:v>8.1300000000000008</c:v>
                </c:pt>
                <c:pt idx="137">
                  <c:v>8.2200000000000006</c:v>
                </c:pt>
                <c:pt idx="138">
                  <c:v>8.34</c:v>
                </c:pt>
                <c:pt idx="139">
                  <c:v>8.49</c:v>
                </c:pt>
                <c:pt idx="140">
                  <c:v>9.8000000000000007</c:v>
                </c:pt>
                <c:pt idx="141">
                  <c:v>8.9600000000000009</c:v>
                </c:pt>
                <c:pt idx="142">
                  <c:v>8.98</c:v>
                </c:pt>
                <c:pt idx="143">
                  <c:v>9.14</c:v>
                </c:pt>
                <c:pt idx="144">
                  <c:v>8.59</c:v>
                </c:pt>
                <c:pt idx="145">
                  <c:v>11.6</c:v>
                </c:pt>
                <c:pt idx="146">
                  <c:v>8.5500000000000007</c:v>
                </c:pt>
                <c:pt idx="147">
                  <c:v>7.71</c:v>
                </c:pt>
                <c:pt idx="148">
                  <c:v>7.82</c:v>
                </c:pt>
                <c:pt idx="149">
                  <c:v>7.41</c:v>
                </c:pt>
                <c:pt idx="151">
                  <c:v>7.22</c:v>
                </c:pt>
                <c:pt idx="154">
                  <c:v>7.62</c:v>
                </c:pt>
                <c:pt idx="155">
                  <c:v>7.26</c:v>
                </c:pt>
                <c:pt idx="156">
                  <c:v>9.44</c:v>
                </c:pt>
                <c:pt idx="157">
                  <c:v>9.35</c:v>
                </c:pt>
                <c:pt idx="158">
                  <c:v>7.55</c:v>
                </c:pt>
                <c:pt idx="159">
                  <c:v>8.09</c:v>
                </c:pt>
                <c:pt idx="160">
                  <c:v>7.97</c:v>
                </c:pt>
                <c:pt idx="161">
                  <c:v>6.99</c:v>
                </c:pt>
                <c:pt idx="162">
                  <c:v>7.4</c:v>
                </c:pt>
                <c:pt idx="163">
                  <c:v>7.44</c:v>
                </c:pt>
                <c:pt idx="164">
                  <c:v>7</c:v>
                </c:pt>
                <c:pt idx="167">
                  <c:v>6.85</c:v>
                </c:pt>
                <c:pt idx="168">
                  <c:v>6.83</c:v>
                </c:pt>
                <c:pt idx="169">
                  <c:v>7.33</c:v>
                </c:pt>
                <c:pt idx="170">
                  <c:v>7.27</c:v>
                </c:pt>
                <c:pt idx="171">
                  <c:v>7.98</c:v>
                </c:pt>
                <c:pt idx="172">
                  <c:v>7.27</c:v>
                </c:pt>
                <c:pt idx="173">
                  <c:v>7.98</c:v>
                </c:pt>
                <c:pt idx="174">
                  <c:v>7.92</c:v>
                </c:pt>
                <c:pt idx="175">
                  <c:v>7.17</c:v>
                </c:pt>
                <c:pt idx="176">
                  <c:v>7.17</c:v>
                </c:pt>
                <c:pt idx="177">
                  <c:v>6.91</c:v>
                </c:pt>
                <c:pt idx="178">
                  <c:v>6.78</c:v>
                </c:pt>
                <c:pt idx="179">
                  <c:v>6.87</c:v>
                </c:pt>
                <c:pt idx="180">
                  <c:v>6.68</c:v>
                </c:pt>
                <c:pt idx="181">
                  <c:v>6.78</c:v>
                </c:pt>
                <c:pt idx="182">
                  <c:v>6.88</c:v>
                </c:pt>
                <c:pt idx="183">
                  <c:v>6.68</c:v>
                </c:pt>
                <c:pt idx="185">
                  <c:v>19.98</c:v>
                </c:pt>
                <c:pt idx="186">
                  <c:v>19.989999999999998</c:v>
                </c:pt>
                <c:pt idx="187">
                  <c:v>18.7</c:v>
                </c:pt>
                <c:pt idx="188">
                  <c:v>19.04</c:v>
                </c:pt>
                <c:pt idx="189">
                  <c:v>24.66</c:v>
                </c:pt>
                <c:pt idx="190">
                  <c:v>23.61</c:v>
                </c:pt>
                <c:pt idx="191">
                  <c:v>19.39</c:v>
                </c:pt>
                <c:pt idx="192">
                  <c:v>18.510000000000002</c:v>
                </c:pt>
                <c:pt idx="193">
                  <c:v>16.61</c:v>
                </c:pt>
                <c:pt idx="194">
                  <c:v>16.12</c:v>
                </c:pt>
                <c:pt idx="195">
                  <c:v>17.100000000000001</c:v>
                </c:pt>
                <c:pt idx="196">
                  <c:v>28.23</c:v>
                </c:pt>
                <c:pt idx="197">
                  <c:v>25.82</c:v>
                </c:pt>
                <c:pt idx="198">
                  <c:v>16.64</c:v>
                </c:pt>
                <c:pt idx="199">
                  <c:v>17.8</c:v>
                </c:pt>
                <c:pt idx="200">
                  <c:v>17.62</c:v>
                </c:pt>
                <c:pt idx="201">
                  <c:v>13.8</c:v>
                </c:pt>
                <c:pt idx="202">
                  <c:v>13.3</c:v>
                </c:pt>
                <c:pt idx="203">
                  <c:v>12.25</c:v>
                </c:pt>
                <c:pt idx="204">
                  <c:v>12.88</c:v>
                </c:pt>
                <c:pt idx="205">
                  <c:v>11.17</c:v>
                </c:pt>
                <c:pt idx="207">
                  <c:v>10.07</c:v>
                </c:pt>
                <c:pt idx="208">
                  <c:v>9.58</c:v>
                </c:pt>
                <c:pt idx="209">
                  <c:v>8.66</c:v>
                </c:pt>
                <c:pt idx="210">
                  <c:v>9.02</c:v>
                </c:pt>
                <c:pt idx="212">
                  <c:v>8.6999999999999993</c:v>
                </c:pt>
                <c:pt idx="213">
                  <c:v>8</c:v>
                </c:pt>
                <c:pt idx="214">
                  <c:v>8.56</c:v>
                </c:pt>
                <c:pt idx="215">
                  <c:v>7.63</c:v>
                </c:pt>
                <c:pt idx="216">
                  <c:v>7.19</c:v>
                </c:pt>
                <c:pt idx="218">
                  <c:v>7.43</c:v>
                </c:pt>
                <c:pt idx="219">
                  <c:v>8.23</c:v>
                </c:pt>
                <c:pt idx="221">
                  <c:v>7.78</c:v>
                </c:pt>
                <c:pt idx="222">
                  <c:v>7.45</c:v>
                </c:pt>
                <c:pt idx="223">
                  <c:v>7.37</c:v>
                </c:pt>
                <c:pt idx="224">
                  <c:v>7.68</c:v>
                </c:pt>
                <c:pt idx="225">
                  <c:v>7.98</c:v>
                </c:pt>
                <c:pt idx="226">
                  <c:v>7.77</c:v>
                </c:pt>
                <c:pt idx="228">
                  <c:v>7.52</c:v>
                </c:pt>
                <c:pt idx="229">
                  <c:v>32.840000000000003</c:v>
                </c:pt>
                <c:pt idx="230">
                  <c:v>43.47</c:v>
                </c:pt>
                <c:pt idx="231">
                  <c:v>30.71</c:v>
                </c:pt>
                <c:pt idx="232">
                  <c:v>23.55</c:v>
                </c:pt>
                <c:pt idx="233">
                  <c:v>18.28</c:v>
                </c:pt>
                <c:pt idx="235">
                  <c:v>14.31</c:v>
                </c:pt>
                <c:pt idx="236">
                  <c:v>14.16</c:v>
                </c:pt>
                <c:pt idx="237">
                  <c:v>13.49</c:v>
                </c:pt>
                <c:pt idx="238">
                  <c:v>12.23</c:v>
                </c:pt>
                <c:pt idx="239">
                  <c:v>11.75</c:v>
                </c:pt>
                <c:pt idx="240">
                  <c:v>11.48</c:v>
                </c:pt>
                <c:pt idx="243">
                  <c:v>10.92</c:v>
                </c:pt>
                <c:pt idx="245">
                  <c:v>12.06</c:v>
                </c:pt>
                <c:pt idx="246">
                  <c:v>10.95</c:v>
                </c:pt>
                <c:pt idx="247">
                  <c:v>10.63</c:v>
                </c:pt>
                <c:pt idx="248">
                  <c:v>11.97</c:v>
                </c:pt>
                <c:pt idx="249">
                  <c:v>12.39</c:v>
                </c:pt>
                <c:pt idx="250">
                  <c:v>13.07</c:v>
                </c:pt>
                <c:pt idx="252">
                  <c:v>15.57</c:v>
                </c:pt>
                <c:pt idx="255">
                  <c:v>12.87</c:v>
                </c:pt>
                <c:pt idx="256">
                  <c:v>13.14</c:v>
                </c:pt>
                <c:pt idx="257">
                  <c:v>11.81</c:v>
                </c:pt>
                <c:pt idx="258">
                  <c:v>10.62</c:v>
                </c:pt>
                <c:pt idx="260">
                  <c:v>14.98</c:v>
                </c:pt>
                <c:pt idx="261">
                  <c:v>35.54</c:v>
                </c:pt>
                <c:pt idx="262">
                  <c:v>24.54</c:v>
                </c:pt>
                <c:pt idx="263">
                  <c:v>12.38</c:v>
                </c:pt>
                <c:pt idx="264">
                  <c:v>12.92</c:v>
                </c:pt>
                <c:pt idx="265">
                  <c:v>11.68</c:v>
                </c:pt>
                <c:pt idx="266">
                  <c:v>15.02</c:v>
                </c:pt>
                <c:pt idx="268">
                  <c:v>18.54</c:v>
                </c:pt>
                <c:pt idx="270">
                  <c:v>32.35</c:v>
                </c:pt>
                <c:pt idx="273">
                  <c:v>37.83</c:v>
                </c:pt>
                <c:pt idx="275">
                  <c:v>22.06</c:v>
                </c:pt>
                <c:pt idx="277">
                  <c:v>22.27</c:v>
                </c:pt>
                <c:pt idx="278">
                  <c:v>26.53</c:v>
                </c:pt>
                <c:pt idx="280">
                  <c:v>25.44</c:v>
                </c:pt>
                <c:pt idx="282">
                  <c:v>24.39</c:v>
                </c:pt>
                <c:pt idx="283">
                  <c:v>22.63</c:v>
                </c:pt>
                <c:pt idx="284">
                  <c:v>17.13</c:v>
                </c:pt>
                <c:pt idx="285">
                  <c:v>60.27</c:v>
                </c:pt>
                <c:pt idx="286">
                  <c:v>34.33</c:v>
                </c:pt>
                <c:pt idx="287">
                  <c:v>34.25</c:v>
                </c:pt>
                <c:pt idx="289">
                  <c:v>31.64</c:v>
                </c:pt>
                <c:pt idx="290">
                  <c:v>25.84</c:v>
                </c:pt>
                <c:pt idx="291">
                  <c:v>23.67</c:v>
                </c:pt>
                <c:pt idx="293">
                  <c:v>17.940000000000001</c:v>
                </c:pt>
                <c:pt idx="294">
                  <c:v>18.11</c:v>
                </c:pt>
                <c:pt idx="296">
                  <c:v>17.25</c:v>
                </c:pt>
                <c:pt idx="297">
                  <c:v>17.2</c:v>
                </c:pt>
                <c:pt idx="299">
                  <c:v>17.27</c:v>
                </c:pt>
                <c:pt idx="300">
                  <c:v>15.53</c:v>
                </c:pt>
                <c:pt idx="301">
                  <c:v>12.03</c:v>
                </c:pt>
                <c:pt idx="302">
                  <c:v>12.32</c:v>
                </c:pt>
                <c:pt idx="303">
                  <c:v>12.77</c:v>
                </c:pt>
                <c:pt idx="304">
                  <c:v>34.090000000000003</c:v>
                </c:pt>
                <c:pt idx="307">
                  <c:v>28.44</c:v>
                </c:pt>
                <c:pt idx="308">
                  <c:v>18.89</c:v>
                </c:pt>
                <c:pt idx="309">
                  <c:v>22.58</c:v>
                </c:pt>
                <c:pt idx="310">
                  <c:v>26.06</c:v>
                </c:pt>
                <c:pt idx="311">
                  <c:v>22.32</c:v>
                </c:pt>
                <c:pt idx="312">
                  <c:v>23.12</c:v>
                </c:pt>
                <c:pt idx="313">
                  <c:v>18.510000000000002</c:v>
                </c:pt>
                <c:pt idx="314">
                  <c:v>19.73</c:v>
                </c:pt>
                <c:pt idx="315">
                  <c:v>19.43</c:v>
                </c:pt>
                <c:pt idx="316">
                  <c:v>16.32</c:v>
                </c:pt>
                <c:pt idx="317">
                  <c:v>14.95</c:v>
                </c:pt>
                <c:pt idx="318">
                  <c:v>40.049999999999997</c:v>
                </c:pt>
                <c:pt idx="319">
                  <c:v>18.41</c:v>
                </c:pt>
                <c:pt idx="320">
                  <c:v>16.62</c:v>
                </c:pt>
                <c:pt idx="321">
                  <c:v>17.8</c:v>
                </c:pt>
                <c:pt idx="322">
                  <c:v>15.32</c:v>
                </c:pt>
                <c:pt idx="323">
                  <c:v>15.32</c:v>
                </c:pt>
                <c:pt idx="324">
                  <c:v>15.48</c:v>
                </c:pt>
                <c:pt idx="325">
                  <c:v>14.75</c:v>
                </c:pt>
                <c:pt idx="326">
                  <c:v>13.7</c:v>
                </c:pt>
                <c:pt idx="327">
                  <c:v>15.43</c:v>
                </c:pt>
                <c:pt idx="328">
                  <c:v>15.18</c:v>
                </c:pt>
                <c:pt idx="329">
                  <c:v>14.54</c:v>
                </c:pt>
                <c:pt idx="331">
                  <c:v>13.94</c:v>
                </c:pt>
                <c:pt idx="332">
                  <c:v>13.2</c:v>
                </c:pt>
                <c:pt idx="333">
                  <c:v>13.69</c:v>
                </c:pt>
                <c:pt idx="334">
                  <c:v>13.02</c:v>
                </c:pt>
                <c:pt idx="335">
                  <c:v>11.82</c:v>
                </c:pt>
                <c:pt idx="336">
                  <c:v>12.8</c:v>
                </c:pt>
                <c:pt idx="337">
                  <c:v>11.44</c:v>
                </c:pt>
                <c:pt idx="338">
                  <c:v>12.24</c:v>
                </c:pt>
                <c:pt idx="339">
                  <c:v>12.36</c:v>
                </c:pt>
                <c:pt idx="352">
                  <c:v>11.32</c:v>
                </c:pt>
                <c:pt idx="353">
                  <c:v>11.84</c:v>
                </c:pt>
                <c:pt idx="354">
                  <c:v>11.79</c:v>
                </c:pt>
                <c:pt idx="355">
                  <c:v>12.03</c:v>
                </c:pt>
                <c:pt idx="356">
                  <c:v>11.88</c:v>
                </c:pt>
                <c:pt idx="357">
                  <c:v>12.22</c:v>
                </c:pt>
                <c:pt idx="358">
                  <c:v>12.35</c:v>
                </c:pt>
                <c:pt idx="359">
                  <c:v>11.46</c:v>
                </c:pt>
                <c:pt idx="360">
                  <c:v>11.47</c:v>
                </c:pt>
                <c:pt idx="361">
                  <c:v>12.67</c:v>
                </c:pt>
                <c:pt idx="362">
                  <c:v>12.44</c:v>
                </c:pt>
                <c:pt idx="363">
                  <c:v>11.44</c:v>
                </c:pt>
                <c:pt idx="364">
                  <c:v>11.4</c:v>
                </c:pt>
                <c:pt idx="365">
                  <c:v>10.66</c:v>
                </c:pt>
                <c:pt idx="366">
                  <c:v>11.29</c:v>
                </c:pt>
                <c:pt idx="367">
                  <c:v>10.96</c:v>
                </c:pt>
                <c:pt idx="368">
                  <c:v>10.119999999999999</c:v>
                </c:pt>
                <c:pt idx="369">
                  <c:v>10.71</c:v>
                </c:pt>
                <c:pt idx="370">
                  <c:v>10.96</c:v>
                </c:pt>
                <c:pt idx="371">
                  <c:v>10.62</c:v>
                </c:pt>
                <c:pt idx="372">
                  <c:v>10.78</c:v>
                </c:pt>
                <c:pt idx="373">
                  <c:v>14.92</c:v>
                </c:pt>
                <c:pt idx="374">
                  <c:v>14.34</c:v>
                </c:pt>
                <c:pt idx="375">
                  <c:v>15.91</c:v>
                </c:pt>
                <c:pt idx="376">
                  <c:v>16.07</c:v>
                </c:pt>
                <c:pt idx="377">
                  <c:v>16.41</c:v>
                </c:pt>
                <c:pt idx="379">
                  <c:v>11.88</c:v>
                </c:pt>
                <c:pt idx="380">
                  <c:v>11.12</c:v>
                </c:pt>
                <c:pt idx="381">
                  <c:v>11.39</c:v>
                </c:pt>
                <c:pt idx="382">
                  <c:v>11.59</c:v>
                </c:pt>
                <c:pt idx="383">
                  <c:v>12.14</c:v>
                </c:pt>
                <c:pt idx="384">
                  <c:v>12.67</c:v>
                </c:pt>
                <c:pt idx="385">
                  <c:v>11.59</c:v>
                </c:pt>
                <c:pt idx="386">
                  <c:v>11.05</c:v>
                </c:pt>
                <c:pt idx="387">
                  <c:v>11.61</c:v>
                </c:pt>
                <c:pt idx="388">
                  <c:v>11.04</c:v>
                </c:pt>
                <c:pt idx="389">
                  <c:v>11.5</c:v>
                </c:pt>
                <c:pt idx="390">
                  <c:v>11.54</c:v>
                </c:pt>
                <c:pt idx="391">
                  <c:v>11.15</c:v>
                </c:pt>
                <c:pt idx="392">
                  <c:v>11.54</c:v>
                </c:pt>
                <c:pt idx="393">
                  <c:v>10.92</c:v>
                </c:pt>
                <c:pt idx="394">
                  <c:v>11.49</c:v>
                </c:pt>
                <c:pt idx="395">
                  <c:v>11.55</c:v>
                </c:pt>
                <c:pt idx="396">
                  <c:v>11.79</c:v>
                </c:pt>
                <c:pt idx="397">
                  <c:v>15.28</c:v>
                </c:pt>
                <c:pt idx="398">
                  <c:v>16.3</c:v>
                </c:pt>
                <c:pt idx="399">
                  <c:v>15.81</c:v>
                </c:pt>
                <c:pt idx="400">
                  <c:v>17.16</c:v>
                </c:pt>
                <c:pt idx="401">
                  <c:v>17.899999999999999</c:v>
                </c:pt>
                <c:pt idx="402">
                  <c:v>18.88</c:v>
                </c:pt>
                <c:pt idx="403">
                  <c:v>13.47</c:v>
                </c:pt>
                <c:pt idx="404">
                  <c:v>18.55</c:v>
                </c:pt>
                <c:pt idx="405">
                  <c:v>17.11</c:v>
                </c:pt>
                <c:pt idx="406">
                  <c:v>17.27</c:v>
                </c:pt>
                <c:pt idx="407">
                  <c:v>17.71</c:v>
                </c:pt>
                <c:pt idx="408">
                  <c:v>17.309999999999999</c:v>
                </c:pt>
                <c:pt idx="409">
                  <c:v>17.329999999999998</c:v>
                </c:pt>
                <c:pt idx="410">
                  <c:v>17.96</c:v>
                </c:pt>
                <c:pt idx="411">
                  <c:v>16.98</c:v>
                </c:pt>
                <c:pt idx="412">
                  <c:v>16.45</c:v>
                </c:pt>
                <c:pt idx="413">
                  <c:v>17.28</c:v>
                </c:pt>
                <c:pt idx="414">
                  <c:v>17.96</c:v>
                </c:pt>
                <c:pt idx="415">
                  <c:v>17.059999999999999</c:v>
                </c:pt>
                <c:pt idx="416">
                  <c:v>16.54</c:v>
                </c:pt>
                <c:pt idx="417">
                  <c:v>17.79</c:v>
                </c:pt>
                <c:pt idx="418">
                  <c:v>12.84</c:v>
                </c:pt>
                <c:pt idx="419">
                  <c:v>12.83</c:v>
                </c:pt>
                <c:pt idx="420">
                  <c:v>12.11</c:v>
                </c:pt>
                <c:pt idx="421">
                  <c:v>11.9</c:v>
                </c:pt>
                <c:pt idx="422">
                  <c:v>12.04</c:v>
                </c:pt>
                <c:pt idx="423">
                  <c:v>11.66</c:v>
                </c:pt>
                <c:pt idx="424">
                  <c:v>11.18</c:v>
                </c:pt>
                <c:pt idx="425">
                  <c:v>17.79</c:v>
                </c:pt>
                <c:pt idx="426">
                  <c:v>12.7</c:v>
                </c:pt>
                <c:pt idx="427">
                  <c:v>12.06</c:v>
                </c:pt>
                <c:pt idx="428">
                  <c:v>14.34</c:v>
                </c:pt>
                <c:pt idx="429">
                  <c:v>11.48</c:v>
                </c:pt>
                <c:pt idx="430">
                  <c:v>11.23</c:v>
                </c:pt>
                <c:pt idx="431">
                  <c:v>11.03</c:v>
                </c:pt>
                <c:pt idx="432">
                  <c:v>10.39</c:v>
                </c:pt>
                <c:pt idx="433">
                  <c:v>13.34</c:v>
                </c:pt>
                <c:pt idx="434">
                  <c:v>23.56</c:v>
                </c:pt>
                <c:pt idx="435">
                  <c:v>25.14</c:v>
                </c:pt>
                <c:pt idx="436">
                  <c:v>16.2</c:v>
                </c:pt>
                <c:pt idx="437">
                  <c:v>16.059999999999999</c:v>
                </c:pt>
                <c:pt idx="438">
                  <c:v>19.89</c:v>
                </c:pt>
                <c:pt idx="439">
                  <c:v>16.14</c:v>
                </c:pt>
                <c:pt idx="440">
                  <c:v>17.39</c:v>
                </c:pt>
                <c:pt idx="441">
                  <c:v>17.37</c:v>
                </c:pt>
                <c:pt idx="442">
                  <c:v>17.48</c:v>
                </c:pt>
                <c:pt idx="443">
                  <c:v>17.88</c:v>
                </c:pt>
                <c:pt idx="444">
                  <c:v>16.87</c:v>
                </c:pt>
                <c:pt idx="445">
                  <c:v>17.21</c:v>
                </c:pt>
                <c:pt idx="446">
                  <c:v>12.6</c:v>
                </c:pt>
                <c:pt idx="447">
                  <c:v>15.82</c:v>
                </c:pt>
                <c:pt idx="448">
                  <c:v>17</c:v>
                </c:pt>
                <c:pt idx="449">
                  <c:v>16.23</c:v>
                </c:pt>
                <c:pt idx="450">
                  <c:v>17.02</c:v>
                </c:pt>
                <c:pt idx="451">
                  <c:v>17.600000000000001</c:v>
                </c:pt>
                <c:pt idx="452">
                  <c:v>17.63</c:v>
                </c:pt>
                <c:pt idx="453">
                  <c:v>17.440000000000001</c:v>
                </c:pt>
                <c:pt idx="454">
                  <c:v>17.440000000000001</c:v>
                </c:pt>
                <c:pt idx="455">
                  <c:v>16.96</c:v>
                </c:pt>
                <c:pt idx="456">
                  <c:v>18.440000000000001</c:v>
                </c:pt>
                <c:pt idx="457">
                  <c:v>17.72</c:v>
                </c:pt>
                <c:pt idx="458">
                  <c:v>16.93</c:v>
                </c:pt>
                <c:pt idx="459">
                  <c:v>16.77</c:v>
                </c:pt>
                <c:pt idx="460">
                  <c:v>17.329999999999998</c:v>
                </c:pt>
                <c:pt idx="461">
                  <c:v>17.47</c:v>
                </c:pt>
                <c:pt idx="462">
                  <c:v>17.489999999999998</c:v>
                </c:pt>
                <c:pt idx="463">
                  <c:v>17.34</c:v>
                </c:pt>
                <c:pt idx="464">
                  <c:v>16.899999999999999</c:v>
                </c:pt>
                <c:pt idx="465">
                  <c:v>17.66</c:v>
                </c:pt>
                <c:pt idx="466">
                  <c:v>17.27</c:v>
                </c:pt>
                <c:pt idx="467">
                  <c:v>17.22</c:v>
                </c:pt>
                <c:pt idx="468">
                  <c:v>17.559999999999999</c:v>
                </c:pt>
                <c:pt idx="469">
                  <c:v>14.65</c:v>
                </c:pt>
                <c:pt idx="470">
                  <c:v>14.22</c:v>
                </c:pt>
                <c:pt idx="471">
                  <c:v>14.43</c:v>
                </c:pt>
                <c:pt idx="472">
                  <c:v>14.98</c:v>
                </c:pt>
                <c:pt idx="473">
                  <c:v>14.31</c:v>
                </c:pt>
                <c:pt idx="474">
                  <c:v>14.22</c:v>
                </c:pt>
                <c:pt idx="475">
                  <c:v>13.06</c:v>
                </c:pt>
                <c:pt idx="476">
                  <c:v>14.07</c:v>
                </c:pt>
                <c:pt idx="477">
                  <c:v>14.12</c:v>
                </c:pt>
                <c:pt idx="478">
                  <c:v>13.61</c:v>
                </c:pt>
                <c:pt idx="479">
                  <c:v>14.33</c:v>
                </c:pt>
                <c:pt idx="480">
                  <c:v>13.84</c:v>
                </c:pt>
                <c:pt idx="481">
                  <c:v>16.03</c:v>
                </c:pt>
                <c:pt idx="482">
                  <c:v>16.350000000000001</c:v>
                </c:pt>
                <c:pt idx="483">
                  <c:v>15.93</c:v>
                </c:pt>
                <c:pt idx="484">
                  <c:v>16.920000000000002</c:v>
                </c:pt>
                <c:pt idx="485">
                  <c:v>16.97</c:v>
                </c:pt>
                <c:pt idx="486">
                  <c:v>16.77</c:v>
                </c:pt>
                <c:pt idx="487">
                  <c:v>16.829999999999998</c:v>
                </c:pt>
                <c:pt idx="488">
                  <c:v>16.62</c:v>
                </c:pt>
                <c:pt idx="489">
                  <c:v>15.88</c:v>
                </c:pt>
                <c:pt idx="490">
                  <c:v>14.93</c:v>
                </c:pt>
                <c:pt idx="491">
                  <c:v>19.73</c:v>
                </c:pt>
                <c:pt idx="492">
                  <c:v>53.81</c:v>
                </c:pt>
                <c:pt idx="493">
                  <c:v>52.81</c:v>
                </c:pt>
                <c:pt idx="495">
                  <c:v>14.78</c:v>
                </c:pt>
                <c:pt idx="496">
                  <c:v>14.67</c:v>
                </c:pt>
                <c:pt idx="497">
                  <c:v>20.36</c:v>
                </c:pt>
                <c:pt idx="498">
                  <c:v>19.510000000000002</c:v>
                </c:pt>
                <c:pt idx="499">
                  <c:v>17.850000000000001</c:v>
                </c:pt>
                <c:pt idx="501">
                  <c:v>20.21</c:v>
                </c:pt>
                <c:pt idx="502">
                  <c:v>20.92</c:v>
                </c:pt>
                <c:pt idx="503">
                  <c:v>20.93</c:v>
                </c:pt>
                <c:pt idx="504">
                  <c:v>20.66</c:v>
                </c:pt>
                <c:pt idx="505">
                  <c:v>20.82</c:v>
                </c:pt>
                <c:pt idx="506">
                  <c:v>20.74</c:v>
                </c:pt>
                <c:pt idx="507">
                  <c:v>20.329999999999998</c:v>
                </c:pt>
                <c:pt idx="508">
                  <c:v>20.55</c:v>
                </c:pt>
                <c:pt idx="511">
                  <c:v>15.65</c:v>
                </c:pt>
                <c:pt idx="512">
                  <c:v>14.62</c:v>
                </c:pt>
                <c:pt idx="513">
                  <c:v>15.64</c:v>
                </c:pt>
                <c:pt idx="514">
                  <c:v>15.77</c:v>
                </c:pt>
                <c:pt idx="515">
                  <c:v>14.27</c:v>
                </c:pt>
                <c:pt idx="516">
                  <c:v>15.21</c:v>
                </c:pt>
                <c:pt idx="517">
                  <c:v>14.29</c:v>
                </c:pt>
                <c:pt idx="518">
                  <c:v>15.65</c:v>
                </c:pt>
                <c:pt idx="519">
                  <c:v>19.77</c:v>
                </c:pt>
                <c:pt idx="520">
                  <c:v>18.32</c:v>
                </c:pt>
                <c:pt idx="521">
                  <c:v>18.350000000000001</c:v>
                </c:pt>
                <c:pt idx="522">
                  <c:v>17.399999999999999</c:v>
                </c:pt>
                <c:pt idx="523">
                  <c:v>18.77</c:v>
                </c:pt>
                <c:pt idx="524">
                  <c:v>18.739999999999998</c:v>
                </c:pt>
                <c:pt idx="525">
                  <c:v>18.66</c:v>
                </c:pt>
                <c:pt idx="526">
                  <c:v>20</c:v>
                </c:pt>
                <c:pt idx="527">
                  <c:v>14</c:v>
                </c:pt>
                <c:pt idx="528">
                  <c:v>14</c:v>
                </c:pt>
                <c:pt idx="529">
                  <c:v>14</c:v>
                </c:pt>
                <c:pt idx="530">
                  <c:v>13</c:v>
                </c:pt>
                <c:pt idx="531">
                  <c:v>14</c:v>
                </c:pt>
                <c:pt idx="532">
                  <c:v>14</c:v>
                </c:pt>
                <c:pt idx="533">
                  <c:v>14</c:v>
                </c:pt>
                <c:pt idx="534">
                  <c:v>18</c:v>
                </c:pt>
                <c:pt idx="535">
                  <c:v>18</c:v>
                </c:pt>
                <c:pt idx="536">
                  <c:v>18</c:v>
                </c:pt>
                <c:pt idx="537">
                  <c:v>18</c:v>
                </c:pt>
                <c:pt idx="538">
                  <c:v>13</c:v>
                </c:pt>
                <c:pt idx="539">
                  <c:v>13</c:v>
                </c:pt>
                <c:pt idx="540">
                  <c:v>14</c:v>
                </c:pt>
                <c:pt idx="541">
                  <c:v>22</c:v>
                </c:pt>
                <c:pt idx="542">
                  <c:v>22</c:v>
                </c:pt>
                <c:pt idx="543">
                  <c:v>22</c:v>
                </c:pt>
                <c:pt idx="544">
                  <c:v>22</c:v>
                </c:pt>
                <c:pt idx="545">
                  <c:v>15</c:v>
                </c:pt>
                <c:pt idx="546">
                  <c:v>15</c:v>
                </c:pt>
                <c:pt idx="547">
                  <c:v>15</c:v>
                </c:pt>
                <c:pt idx="548">
                  <c:v>15</c:v>
                </c:pt>
                <c:pt idx="549">
                  <c:v>15</c:v>
                </c:pt>
                <c:pt idx="550">
                  <c:v>15</c:v>
                </c:pt>
                <c:pt idx="551">
                  <c:v>16</c:v>
                </c:pt>
                <c:pt idx="552">
                  <c:v>15</c:v>
                </c:pt>
                <c:pt idx="553">
                  <c:v>15</c:v>
                </c:pt>
                <c:pt idx="554">
                  <c:v>15</c:v>
                </c:pt>
                <c:pt idx="555">
                  <c:v>15</c:v>
                </c:pt>
                <c:pt idx="556">
                  <c:v>15</c:v>
                </c:pt>
                <c:pt idx="557">
                  <c:v>15</c:v>
                </c:pt>
                <c:pt idx="558">
                  <c:v>15</c:v>
                </c:pt>
                <c:pt idx="559">
                  <c:v>15</c:v>
                </c:pt>
                <c:pt idx="560">
                  <c:v>15</c:v>
                </c:pt>
                <c:pt idx="561">
                  <c:v>16</c:v>
                </c:pt>
                <c:pt idx="562">
                  <c:v>16</c:v>
                </c:pt>
                <c:pt idx="563">
                  <c:v>16</c:v>
                </c:pt>
                <c:pt idx="564">
                  <c:v>14</c:v>
                </c:pt>
                <c:pt idx="565">
                  <c:v>14</c:v>
                </c:pt>
                <c:pt idx="566">
                  <c:v>12</c:v>
                </c:pt>
                <c:pt idx="567">
                  <c:v>12</c:v>
                </c:pt>
                <c:pt idx="568">
                  <c:v>12</c:v>
                </c:pt>
                <c:pt idx="569">
                  <c:v>12</c:v>
                </c:pt>
                <c:pt idx="570">
                  <c:v>12</c:v>
                </c:pt>
                <c:pt idx="571">
                  <c:v>12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16</c:v>
                </c:pt>
                <c:pt idx="587">
                  <c:v>16</c:v>
                </c:pt>
                <c:pt idx="588">
                  <c:v>16</c:v>
                </c:pt>
                <c:pt idx="589">
                  <c:v>16</c:v>
                </c:pt>
                <c:pt idx="590">
                  <c:v>16</c:v>
                </c:pt>
                <c:pt idx="591">
                  <c:v>16</c:v>
                </c:pt>
                <c:pt idx="592">
                  <c:v>16</c:v>
                </c:pt>
                <c:pt idx="593">
                  <c:v>16</c:v>
                </c:pt>
                <c:pt idx="594">
                  <c:v>16</c:v>
                </c:pt>
                <c:pt idx="595">
                  <c:v>16</c:v>
                </c:pt>
                <c:pt idx="596">
                  <c:v>16</c:v>
                </c:pt>
                <c:pt idx="597">
                  <c:v>16</c:v>
                </c:pt>
                <c:pt idx="598">
                  <c:v>16</c:v>
                </c:pt>
                <c:pt idx="599">
                  <c:v>16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16</c:v>
                </c:pt>
                <c:pt idx="619">
                  <c:v>16</c:v>
                </c:pt>
                <c:pt idx="620">
                  <c:v>16</c:v>
                </c:pt>
                <c:pt idx="621">
                  <c:v>16</c:v>
                </c:pt>
                <c:pt idx="622">
                  <c:v>16</c:v>
                </c:pt>
                <c:pt idx="623">
                  <c:v>16</c:v>
                </c:pt>
                <c:pt idx="624">
                  <c:v>16</c:v>
                </c:pt>
                <c:pt idx="625">
                  <c:v>16</c:v>
                </c:pt>
                <c:pt idx="626">
                  <c:v>16</c:v>
                </c:pt>
                <c:pt idx="627">
                  <c:v>16</c:v>
                </c:pt>
                <c:pt idx="628">
                  <c:v>15</c:v>
                </c:pt>
                <c:pt idx="629">
                  <c:v>15</c:v>
                </c:pt>
                <c:pt idx="630">
                  <c:v>15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15</c:v>
                </c:pt>
                <c:pt idx="635">
                  <c:v>15</c:v>
                </c:pt>
                <c:pt idx="636">
                  <c:v>15</c:v>
                </c:pt>
                <c:pt idx="637">
                  <c:v>15</c:v>
                </c:pt>
                <c:pt idx="638">
                  <c:v>15</c:v>
                </c:pt>
                <c:pt idx="639">
                  <c:v>15</c:v>
                </c:pt>
                <c:pt idx="640">
                  <c:v>16</c:v>
                </c:pt>
                <c:pt idx="641">
                  <c:v>16</c:v>
                </c:pt>
                <c:pt idx="642">
                  <c:v>16</c:v>
                </c:pt>
                <c:pt idx="643">
                  <c:v>16</c:v>
                </c:pt>
                <c:pt idx="644">
                  <c:v>16</c:v>
                </c:pt>
                <c:pt idx="645">
                  <c:v>16</c:v>
                </c:pt>
                <c:pt idx="646">
                  <c:v>16</c:v>
                </c:pt>
                <c:pt idx="647">
                  <c:v>16</c:v>
                </c:pt>
                <c:pt idx="648">
                  <c:v>16</c:v>
                </c:pt>
                <c:pt idx="649">
                  <c:v>16</c:v>
                </c:pt>
                <c:pt idx="650">
                  <c:v>16</c:v>
                </c:pt>
                <c:pt idx="651">
                  <c:v>16</c:v>
                </c:pt>
                <c:pt idx="652">
                  <c:v>16</c:v>
                </c:pt>
                <c:pt idx="653">
                  <c:v>16</c:v>
                </c:pt>
                <c:pt idx="654">
                  <c:v>16</c:v>
                </c:pt>
                <c:pt idx="655">
                  <c:v>16</c:v>
                </c:pt>
                <c:pt idx="656">
                  <c:v>16</c:v>
                </c:pt>
                <c:pt idx="657">
                  <c:v>16</c:v>
                </c:pt>
                <c:pt idx="658">
                  <c:v>16</c:v>
                </c:pt>
                <c:pt idx="659">
                  <c:v>16</c:v>
                </c:pt>
                <c:pt idx="660">
                  <c:v>16</c:v>
                </c:pt>
                <c:pt idx="661">
                  <c:v>16</c:v>
                </c:pt>
                <c:pt idx="662">
                  <c:v>16</c:v>
                </c:pt>
                <c:pt idx="663">
                  <c:v>16</c:v>
                </c:pt>
                <c:pt idx="664">
                  <c:v>15</c:v>
                </c:pt>
                <c:pt idx="665">
                  <c:v>15</c:v>
                </c:pt>
                <c:pt idx="666">
                  <c:v>15</c:v>
                </c:pt>
                <c:pt idx="667">
                  <c:v>15</c:v>
                </c:pt>
                <c:pt idx="668">
                  <c:v>15</c:v>
                </c:pt>
                <c:pt idx="669">
                  <c:v>15</c:v>
                </c:pt>
                <c:pt idx="670">
                  <c:v>15</c:v>
                </c:pt>
                <c:pt idx="671">
                  <c:v>15</c:v>
                </c:pt>
                <c:pt idx="672">
                  <c:v>15</c:v>
                </c:pt>
                <c:pt idx="673">
                  <c:v>15</c:v>
                </c:pt>
                <c:pt idx="674">
                  <c:v>15</c:v>
                </c:pt>
                <c:pt idx="675">
                  <c:v>15</c:v>
                </c:pt>
                <c:pt idx="676">
                  <c:v>15</c:v>
                </c:pt>
                <c:pt idx="677">
                  <c:v>15</c:v>
                </c:pt>
                <c:pt idx="678">
                  <c:v>15</c:v>
                </c:pt>
                <c:pt idx="679">
                  <c:v>15</c:v>
                </c:pt>
                <c:pt idx="680">
                  <c:v>15</c:v>
                </c:pt>
                <c:pt idx="681">
                  <c:v>15</c:v>
                </c:pt>
                <c:pt idx="682">
                  <c:v>15</c:v>
                </c:pt>
                <c:pt idx="683">
                  <c:v>15</c:v>
                </c:pt>
                <c:pt idx="684">
                  <c:v>15</c:v>
                </c:pt>
                <c:pt idx="685">
                  <c:v>15</c:v>
                </c:pt>
                <c:pt idx="686">
                  <c:v>15</c:v>
                </c:pt>
                <c:pt idx="687">
                  <c:v>15</c:v>
                </c:pt>
                <c:pt idx="688">
                  <c:v>15</c:v>
                </c:pt>
                <c:pt idx="689">
                  <c:v>15</c:v>
                </c:pt>
                <c:pt idx="690">
                  <c:v>15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  <c:pt idx="694">
                  <c:v>17</c:v>
                </c:pt>
                <c:pt idx="695">
                  <c:v>17</c:v>
                </c:pt>
                <c:pt idx="696">
                  <c:v>17</c:v>
                </c:pt>
                <c:pt idx="697">
                  <c:v>17</c:v>
                </c:pt>
                <c:pt idx="698">
                  <c:v>16.68</c:v>
                </c:pt>
                <c:pt idx="699">
                  <c:v>16</c:v>
                </c:pt>
                <c:pt idx="700">
                  <c:v>16</c:v>
                </c:pt>
                <c:pt idx="701">
                  <c:v>16</c:v>
                </c:pt>
                <c:pt idx="702">
                  <c:v>15</c:v>
                </c:pt>
                <c:pt idx="703">
                  <c:v>16</c:v>
                </c:pt>
                <c:pt idx="704">
                  <c:v>16</c:v>
                </c:pt>
                <c:pt idx="705">
                  <c:v>16</c:v>
                </c:pt>
                <c:pt idx="706">
                  <c:v>15</c:v>
                </c:pt>
                <c:pt idx="707">
                  <c:v>15</c:v>
                </c:pt>
                <c:pt idx="708">
                  <c:v>15</c:v>
                </c:pt>
                <c:pt idx="709">
                  <c:v>15</c:v>
                </c:pt>
                <c:pt idx="710">
                  <c:v>15</c:v>
                </c:pt>
                <c:pt idx="711">
                  <c:v>15</c:v>
                </c:pt>
                <c:pt idx="712">
                  <c:v>15</c:v>
                </c:pt>
                <c:pt idx="713">
                  <c:v>15</c:v>
                </c:pt>
                <c:pt idx="715">
                  <c:v>17</c:v>
                </c:pt>
                <c:pt idx="716">
                  <c:v>17</c:v>
                </c:pt>
                <c:pt idx="717">
                  <c:v>17</c:v>
                </c:pt>
                <c:pt idx="718">
                  <c:v>17</c:v>
                </c:pt>
                <c:pt idx="719">
                  <c:v>17</c:v>
                </c:pt>
                <c:pt idx="720">
                  <c:v>17</c:v>
                </c:pt>
                <c:pt idx="721">
                  <c:v>17</c:v>
                </c:pt>
                <c:pt idx="722">
                  <c:v>17</c:v>
                </c:pt>
                <c:pt idx="723">
                  <c:v>17</c:v>
                </c:pt>
                <c:pt idx="724">
                  <c:v>17</c:v>
                </c:pt>
                <c:pt idx="725">
                  <c:v>17</c:v>
                </c:pt>
                <c:pt idx="726">
                  <c:v>17</c:v>
                </c:pt>
                <c:pt idx="727">
                  <c:v>17</c:v>
                </c:pt>
                <c:pt idx="728">
                  <c:v>17</c:v>
                </c:pt>
                <c:pt idx="729">
                  <c:v>17</c:v>
                </c:pt>
                <c:pt idx="730">
                  <c:v>17</c:v>
                </c:pt>
                <c:pt idx="731">
                  <c:v>15</c:v>
                </c:pt>
                <c:pt idx="732">
                  <c:v>15</c:v>
                </c:pt>
                <c:pt idx="733">
                  <c:v>15</c:v>
                </c:pt>
                <c:pt idx="734">
                  <c:v>15</c:v>
                </c:pt>
                <c:pt idx="735">
                  <c:v>15</c:v>
                </c:pt>
                <c:pt idx="736">
                  <c:v>15</c:v>
                </c:pt>
                <c:pt idx="737">
                  <c:v>15</c:v>
                </c:pt>
                <c:pt idx="738">
                  <c:v>17</c:v>
                </c:pt>
                <c:pt idx="739">
                  <c:v>17</c:v>
                </c:pt>
                <c:pt idx="740">
                  <c:v>17</c:v>
                </c:pt>
                <c:pt idx="741">
                  <c:v>17</c:v>
                </c:pt>
                <c:pt idx="742">
                  <c:v>17</c:v>
                </c:pt>
                <c:pt idx="743">
                  <c:v>17</c:v>
                </c:pt>
                <c:pt idx="744">
                  <c:v>17</c:v>
                </c:pt>
                <c:pt idx="745">
                  <c:v>16</c:v>
                </c:pt>
                <c:pt idx="746">
                  <c:v>16</c:v>
                </c:pt>
                <c:pt idx="747">
                  <c:v>21</c:v>
                </c:pt>
                <c:pt idx="748">
                  <c:v>21</c:v>
                </c:pt>
                <c:pt idx="749">
                  <c:v>21</c:v>
                </c:pt>
                <c:pt idx="750">
                  <c:v>21</c:v>
                </c:pt>
                <c:pt idx="751">
                  <c:v>21</c:v>
                </c:pt>
                <c:pt idx="752">
                  <c:v>21</c:v>
                </c:pt>
                <c:pt idx="753">
                  <c:v>21</c:v>
                </c:pt>
                <c:pt idx="754">
                  <c:v>21</c:v>
                </c:pt>
                <c:pt idx="755">
                  <c:v>21</c:v>
                </c:pt>
                <c:pt idx="756">
                  <c:v>21</c:v>
                </c:pt>
                <c:pt idx="757">
                  <c:v>21</c:v>
                </c:pt>
                <c:pt idx="758">
                  <c:v>21</c:v>
                </c:pt>
                <c:pt idx="759">
                  <c:v>21</c:v>
                </c:pt>
                <c:pt idx="760">
                  <c:v>28</c:v>
                </c:pt>
                <c:pt idx="761">
                  <c:v>28</c:v>
                </c:pt>
                <c:pt idx="762">
                  <c:v>28</c:v>
                </c:pt>
                <c:pt idx="763">
                  <c:v>28</c:v>
                </c:pt>
                <c:pt idx="764">
                  <c:v>28</c:v>
                </c:pt>
                <c:pt idx="765">
                  <c:v>28</c:v>
                </c:pt>
                <c:pt idx="766">
                  <c:v>28</c:v>
                </c:pt>
                <c:pt idx="767">
                  <c:v>25</c:v>
                </c:pt>
                <c:pt idx="768">
                  <c:v>27</c:v>
                </c:pt>
                <c:pt idx="769">
                  <c:v>27</c:v>
                </c:pt>
                <c:pt idx="770">
                  <c:v>27</c:v>
                </c:pt>
                <c:pt idx="771">
                  <c:v>27</c:v>
                </c:pt>
                <c:pt idx="772">
                  <c:v>27</c:v>
                </c:pt>
                <c:pt idx="780">
                  <c:v>28</c:v>
                </c:pt>
                <c:pt idx="781">
                  <c:v>28</c:v>
                </c:pt>
                <c:pt idx="782">
                  <c:v>28</c:v>
                </c:pt>
                <c:pt idx="783">
                  <c:v>28</c:v>
                </c:pt>
                <c:pt idx="784">
                  <c:v>28</c:v>
                </c:pt>
                <c:pt idx="785">
                  <c:v>28</c:v>
                </c:pt>
                <c:pt idx="786">
                  <c:v>28</c:v>
                </c:pt>
                <c:pt idx="787">
                  <c:v>28</c:v>
                </c:pt>
                <c:pt idx="788">
                  <c:v>28</c:v>
                </c:pt>
                <c:pt idx="789">
                  <c:v>28</c:v>
                </c:pt>
                <c:pt idx="790">
                  <c:v>28</c:v>
                </c:pt>
                <c:pt idx="791">
                  <c:v>28</c:v>
                </c:pt>
                <c:pt idx="792">
                  <c:v>28</c:v>
                </c:pt>
                <c:pt idx="793">
                  <c:v>26</c:v>
                </c:pt>
                <c:pt idx="794">
                  <c:v>26</c:v>
                </c:pt>
                <c:pt idx="795">
                  <c:v>26</c:v>
                </c:pt>
                <c:pt idx="796">
                  <c:v>26</c:v>
                </c:pt>
                <c:pt idx="797">
                  <c:v>26</c:v>
                </c:pt>
                <c:pt idx="798">
                  <c:v>26</c:v>
                </c:pt>
                <c:pt idx="799">
                  <c:v>26</c:v>
                </c:pt>
                <c:pt idx="800">
                  <c:v>26</c:v>
                </c:pt>
                <c:pt idx="801">
                  <c:v>26</c:v>
                </c:pt>
                <c:pt idx="802">
                  <c:v>26</c:v>
                </c:pt>
                <c:pt idx="803">
                  <c:v>26</c:v>
                </c:pt>
                <c:pt idx="804">
                  <c:v>26</c:v>
                </c:pt>
                <c:pt idx="805">
                  <c:v>26</c:v>
                </c:pt>
                <c:pt idx="806">
                  <c:v>26</c:v>
                </c:pt>
                <c:pt idx="807">
                  <c:v>26</c:v>
                </c:pt>
                <c:pt idx="808">
                  <c:v>26</c:v>
                </c:pt>
                <c:pt idx="809">
                  <c:v>26</c:v>
                </c:pt>
                <c:pt idx="810">
                  <c:v>26</c:v>
                </c:pt>
                <c:pt idx="811">
                  <c:v>26</c:v>
                </c:pt>
                <c:pt idx="812">
                  <c:v>26</c:v>
                </c:pt>
                <c:pt idx="813">
                  <c:v>26</c:v>
                </c:pt>
                <c:pt idx="814">
                  <c:v>26</c:v>
                </c:pt>
                <c:pt idx="815">
                  <c:v>26</c:v>
                </c:pt>
                <c:pt idx="816">
                  <c:v>26</c:v>
                </c:pt>
                <c:pt idx="817">
                  <c:v>26</c:v>
                </c:pt>
                <c:pt idx="818">
                  <c:v>26</c:v>
                </c:pt>
                <c:pt idx="819">
                  <c:v>29</c:v>
                </c:pt>
                <c:pt idx="820">
                  <c:v>29</c:v>
                </c:pt>
                <c:pt idx="821">
                  <c:v>29</c:v>
                </c:pt>
                <c:pt idx="822">
                  <c:v>29</c:v>
                </c:pt>
                <c:pt idx="823">
                  <c:v>29</c:v>
                </c:pt>
                <c:pt idx="824">
                  <c:v>29</c:v>
                </c:pt>
                <c:pt idx="825">
                  <c:v>29</c:v>
                </c:pt>
                <c:pt idx="826">
                  <c:v>29</c:v>
                </c:pt>
                <c:pt idx="827">
                  <c:v>29</c:v>
                </c:pt>
                <c:pt idx="828">
                  <c:v>29</c:v>
                </c:pt>
                <c:pt idx="829">
                  <c:v>29</c:v>
                </c:pt>
                <c:pt idx="830">
                  <c:v>29</c:v>
                </c:pt>
                <c:pt idx="831">
                  <c:v>30</c:v>
                </c:pt>
                <c:pt idx="832">
                  <c:v>30</c:v>
                </c:pt>
                <c:pt idx="833">
                  <c:v>30</c:v>
                </c:pt>
                <c:pt idx="834">
                  <c:v>30</c:v>
                </c:pt>
                <c:pt idx="835">
                  <c:v>29</c:v>
                </c:pt>
                <c:pt idx="836">
                  <c:v>29</c:v>
                </c:pt>
                <c:pt idx="837">
                  <c:v>29</c:v>
                </c:pt>
                <c:pt idx="838">
                  <c:v>29</c:v>
                </c:pt>
                <c:pt idx="839">
                  <c:v>29</c:v>
                </c:pt>
                <c:pt idx="840">
                  <c:v>29</c:v>
                </c:pt>
                <c:pt idx="841">
                  <c:v>29</c:v>
                </c:pt>
                <c:pt idx="842">
                  <c:v>29</c:v>
                </c:pt>
                <c:pt idx="843">
                  <c:v>30</c:v>
                </c:pt>
                <c:pt idx="844">
                  <c:v>29</c:v>
                </c:pt>
                <c:pt idx="845">
                  <c:v>29</c:v>
                </c:pt>
                <c:pt idx="846">
                  <c:v>29</c:v>
                </c:pt>
                <c:pt idx="847">
                  <c:v>29</c:v>
                </c:pt>
                <c:pt idx="848">
                  <c:v>29</c:v>
                </c:pt>
                <c:pt idx="849">
                  <c:v>29</c:v>
                </c:pt>
                <c:pt idx="850">
                  <c:v>29</c:v>
                </c:pt>
                <c:pt idx="851">
                  <c:v>33</c:v>
                </c:pt>
                <c:pt idx="852">
                  <c:v>33</c:v>
                </c:pt>
                <c:pt idx="853">
                  <c:v>33</c:v>
                </c:pt>
                <c:pt idx="854">
                  <c:v>33</c:v>
                </c:pt>
                <c:pt idx="855">
                  <c:v>33</c:v>
                </c:pt>
                <c:pt idx="856">
                  <c:v>33</c:v>
                </c:pt>
                <c:pt idx="857">
                  <c:v>33</c:v>
                </c:pt>
                <c:pt idx="858">
                  <c:v>33</c:v>
                </c:pt>
                <c:pt idx="859">
                  <c:v>33</c:v>
                </c:pt>
                <c:pt idx="860">
                  <c:v>33</c:v>
                </c:pt>
                <c:pt idx="861">
                  <c:v>33</c:v>
                </c:pt>
                <c:pt idx="862">
                  <c:v>33</c:v>
                </c:pt>
                <c:pt idx="863">
                  <c:v>33</c:v>
                </c:pt>
                <c:pt idx="864">
                  <c:v>33</c:v>
                </c:pt>
                <c:pt idx="865">
                  <c:v>33</c:v>
                </c:pt>
                <c:pt idx="866">
                  <c:v>32</c:v>
                </c:pt>
                <c:pt idx="867">
                  <c:v>32</c:v>
                </c:pt>
                <c:pt idx="868">
                  <c:v>32</c:v>
                </c:pt>
                <c:pt idx="869">
                  <c:v>32</c:v>
                </c:pt>
                <c:pt idx="870">
                  <c:v>32</c:v>
                </c:pt>
                <c:pt idx="871">
                  <c:v>32</c:v>
                </c:pt>
                <c:pt idx="872">
                  <c:v>32</c:v>
                </c:pt>
                <c:pt idx="873">
                  <c:v>32</c:v>
                </c:pt>
                <c:pt idx="874">
                  <c:v>33</c:v>
                </c:pt>
                <c:pt idx="875">
                  <c:v>33</c:v>
                </c:pt>
                <c:pt idx="876">
                  <c:v>31</c:v>
                </c:pt>
                <c:pt idx="877">
                  <c:v>31</c:v>
                </c:pt>
                <c:pt idx="878">
                  <c:v>31</c:v>
                </c:pt>
                <c:pt idx="879">
                  <c:v>37</c:v>
                </c:pt>
                <c:pt idx="880">
                  <c:v>31</c:v>
                </c:pt>
                <c:pt idx="881">
                  <c:v>31</c:v>
                </c:pt>
                <c:pt idx="882">
                  <c:v>29</c:v>
                </c:pt>
                <c:pt idx="883">
                  <c:v>28</c:v>
                </c:pt>
                <c:pt idx="884">
                  <c:v>29</c:v>
                </c:pt>
                <c:pt idx="885">
                  <c:v>29</c:v>
                </c:pt>
                <c:pt idx="886">
                  <c:v>30</c:v>
                </c:pt>
                <c:pt idx="887">
                  <c:v>30</c:v>
                </c:pt>
                <c:pt idx="888">
                  <c:v>30</c:v>
                </c:pt>
                <c:pt idx="889">
                  <c:v>31</c:v>
                </c:pt>
                <c:pt idx="890">
                  <c:v>29</c:v>
                </c:pt>
                <c:pt idx="891">
                  <c:v>29</c:v>
                </c:pt>
                <c:pt idx="892">
                  <c:v>29</c:v>
                </c:pt>
                <c:pt idx="893">
                  <c:v>29</c:v>
                </c:pt>
                <c:pt idx="894">
                  <c:v>30</c:v>
                </c:pt>
                <c:pt idx="895">
                  <c:v>30</c:v>
                </c:pt>
                <c:pt idx="896">
                  <c:v>30</c:v>
                </c:pt>
                <c:pt idx="897">
                  <c:v>30</c:v>
                </c:pt>
                <c:pt idx="898">
                  <c:v>27</c:v>
                </c:pt>
                <c:pt idx="899">
                  <c:v>27</c:v>
                </c:pt>
                <c:pt idx="900">
                  <c:v>27</c:v>
                </c:pt>
                <c:pt idx="901">
                  <c:v>27</c:v>
                </c:pt>
                <c:pt idx="902">
                  <c:v>31</c:v>
                </c:pt>
                <c:pt idx="903">
                  <c:v>31</c:v>
                </c:pt>
                <c:pt idx="904">
                  <c:v>31</c:v>
                </c:pt>
                <c:pt idx="905">
                  <c:v>31</c:v>
                </c:pt>
                <c:pt idx="906">
                  <c:v>31</c:v>
                </c:pt>
                <c:pt idx="907">
                  <c:v>31</c:v>
                </c:pt>
                <c:pt idx="908">
                  <c:v>31</c:v>
                </c:pt>
                <c:pt idx="909">
                  <c:v>31</c:v>
                </c:pt>
                <c:pt idx="910">
                  <c:v>31</c:v>
                </c:pt>
                <c:pt idx="911">
                  <c:v>31</c:v>
                </c:pt>
                <c:pt idx="912">
                  <c:v>31</c:v>
                </c:pt>
                <c:pt idx="913">
                  <c:v>31</c:v>
                </c:pt>
                <c:pt idx="914">
                  <c:v>31</c:v>
                </c:pt>
                <c:pt idx="915">
                  <c:v>31</c:v>
                </c:pt>
                <c:pt idx="916">
                  <c:v>31</c:v>
                </c:pt>
                <c:pt idx="917">
                  <c:v>31</c:v>
                </c:pt>
                <c:pt idx="918">
                  <c:v>31</c:v>
                </c:pt>
                <c:pt idx="919">
                  <c:v>31</c:v>
                </c:pt>
                <c:pt idx="920">
                  <c:v>31</c:v>
                </c:pt>
                <c:pt idx="921">
                  <c:v>31</c:v>
                </c:pt>
                <c:pt idx="922">
                  <c:v>31</c:v>
                </c:pt>
                <c:pt idx="923">
                  <c:v>31</c:v>
                </c:pt>
                <c:pt idx="924">
                  <c:v>32</c:v>
                </c:pt>
                <c:pt idx="925">
                  <c:v>32</c:v>
                </c:pt>
                <c:pt idx="926">
                  <c:v>32</c:v>
                </c:pt>
                <c:pt idx="927">
                  <c:v>32</c:v>
                </c:pt>
                <c:pt idx="928">
                  <c:v>32</c:v>
                </c:pt>
                <c:pt idx="929">
                  <c:v>32</c:v>
                </c:pt>
                <c:pt idx="930">
                  <c:v>32</c:v>
                </c:pt>
                <c:pt idx="931">
                  <c:v>32</c:v>
                </c:pt>
                <c:pt idx="932">
                  <c:v>31</c:v>
                </c:pt>
                <c:pt idx="933">
                  <c:v>31</c:v>
                </c:pt>
                <c:pt idx="934">
                  <c:v>31</c:v>
                </c:pt>
                <c:pt idx="935">
                  <c:v>31</c:v>
                </c:pt>
                <c:pt idx="936">
                  <c:v>31</c:v>
                </c:pt>
                <c:pt idx="937">
                  <c:v>31</c:v>
                </c:pt>
                <c:pt idx="939">
                  <c:v>29</c:v>
                </c:pt>
                <c:pt idx="940">
                  <c:v>27</c:v>
                </c:pt>
                <c:pt idx="941">
                  <c:v>27</c:v>
                </c:pt>
                <c:pt idx="942">
                  <c:v>27</c:v>
                </c:pt>
                <c:pt idx="943">
                  <c:v>27</c:v>
                </c:pt>
                <c:pt idx="944">
                  <c:v>27</c:v>
                </c:pt>
                <c:pt idx="945">
                  <c:v>27</c:v>
                </c:pt>
                <c:pt idx="946">
                  <c:v>29</c:v>
                </c:pt>
                <c:pt idx="947">
                  <c:v>30</c:v>
                </c:pt>
                <c:pt idx="948">
                  <c:v>30</c:v>
                </c:pt>
                <c:pt idx="949">
                  <c:v>31</c:v>
                </c:pt>
                <c:pt idx="950">
                  <c:v>30</c:v>
                </c:pt>
                <c:pt idx="951">
                  <c:v>30</c:v>
                </c:pt>
                <c:pt idx="952">
                  <c:v>31</c:v>
                </c:pt>
                <c:pt idx="953">
                  <c:v>28</c:v>
                </c:pt>
                <c:pt idx="954">
                  <c:v>28</c:v>
                </c:pt>
                <c:pt idx="955">
                  <c:v>28</c:v>
                </c:pt>
                <c:pt idx="956">
                  <c:v>27</c:v>
                </c:pt>
                <c:pt idx="957">
                  <c:v>27</c:v>
                </c:pt>
                <c:pt idx="958">
                  <c:v>27</c:v>
                </c:pt>
                <c:pt idx="959">
                  <c:v>27</c:v>
                </c:pt>
                <c:pt idx="960">
                  <c:v>31</c:v>
                </c:pt>
                <c:pt idx="961">
                  <c:v>31</c:v>
                </c:pt>
                <c:pt idx="962">
                  <c:v>31</c:v>
                </c:pt>
                <c:pt idx="963">
                  <c:v>31</c:v>
                </c:pt>
                <c:pt idx="964">
                  <c:v>31</c:v>
                </c:pt>
                <c:pt idx="965">
                  <c:v>31</c:v>
                </c:pt>
                <c:pt idx="966">
                  <c:v>29</c:v>
                </c:pt>
                <c:pt idx="967">
                  <c:v>29</c:v>
                </c:pt>
                <c:pt idx="968">
                  <c:v>29</c:v>
                </c:pt>
                <c:pt idx="969">
                  <c:v>30</c:v>
                </c:pt>
                <c:pt idx="970">
                  <c:v>30</c:v>
                </c:pt>
                <c:pt idx="971">
                  <c:v>31</c:v>
                </c:pt>
                <c:pt idx="972">
                  <c:v>31</c:v>
                </c:pt>
                <c:pt idx="973">
                  <c:v>31</c:v>
                </c:pt>
                <c:pt idx="974">
                  <c:v>31</c:v>
                </c:pt>
                <c:pt idx="975">
                  <c:v>30</c:v>
                </c:pt>
                <c:pt idx="976">
                  <c:v>30</c:v>
                </c:pt>
                <c:pt idx="977">
                  <c:v>30</c:v>
                </c:pt>
                <c:pt idx="978">
                  <c:v>30</c:v>
                </c:pt>
                <c:pt idx="979">
                  <c:v>30</c:v>
                </c:pt>
                <c:pt idx="980">
                  <c:v>30</c:v>
                </c:pt>
                <c:pt idx="981">
                  <c:v>30</c:v>
                </c:pt>
                <c:pt idx="982">
                  <c:v>29</c:v>
                </c:pt>
                <c:pt idx="983">
                  <c:v>29</c:v>
                </c:pt>
                <c:pt idx="984">
                  <c:v>28</c:v>
                </c:pt>
                <c:pt idx="985">
                  <c:v>28</c:v>
                </c:pt>
                <c:pt idx="986">
                  <c:v>28</c:v>
                </c:pt>
                <c:pt idx="987">
                  <c:v>28</c:v>
                </c:pt>
                <c:pt idx="988">
                  <c:v>28</c:v>
                </c:pt>
                <c:pt idx="989">
                  <c:v>28</c:v>
                </c:pt>
                <c:pt idx="990">
                  <c:v>28</c:v>
                </c:pt>
                <c:pt idx="991">
                  <c:v>28</c:v>
                </c:pt>
                <c:pt idx="992">
                  <c:v>29</c:v>
                </c:pt>
                <c:pt idx="993">
                  <c:v>28</c:v>
                </c:pt>
                <c:pt idx="994">
                  <c:v>28</c:v>
                </c:pt>
                <c:pt idx="995">
                  <c:v>28</c:v>
                </c:pt>
                <c:pt idx="996">
                  <c:v>28</c:v>
                </c:pt>
                <c:pt idx="997">
                  <c:v>28</c:v>
                </c:pt>
                <c:pt idx="998">
                  <c:v>28</c:v>
                </c:pt>
                <c:pt idx="999">
                  <c:v>28</c:v>
                </c:pt>
                <c:pt idx="1000">
                  <c:v>28</c:v>
                </c:pt>
                <c:pt idx="1001">
                  <c:v>28</c:v>
                </c:pt>
                <c:pt idx="1002">
                  <c:v>28</c:v>
                </c:pt>
                <c:pt idx="1003">
                  <c:v>27</c:v>
                </c:pt>
                <c:pt idx="1004">
                  <c:v>27</c:v>
                </c:pt>
                <c:pt idx="1005">
                  <c:v>27</c:v>
                </c:pt>
                <c:pt idx="1006">
                  <c:v>27</c:v>
                </c:pt>
                <c:pt idx="1007">
                  <c:v>27</c:v>
                </c:pt>
                <c:pt idx="1008">
                  <c:v>27</c:v>
                </c:pt>
                <c:pt idx="1009">
                  <c:v>27</c:v>
                </c:pt>
                <c:pt idx="1010">
                  <c:v>27</c:v>
                </c:pt>
                <c:pt idx="1011">
                  <c:v>27</c:v>
                </c:pt>
                <c:pt idx="1012">
                  <c:v>27</c:v>
                </c:pt>
                <c:pt idx="1013">
                  <c:v>27</c:v>
                </c:pt>
                <c:pt idx="1014">
                  <c:v>27</c:v>
                </c:pt>
                <c:pt idx="1015">
                  <c:v>27</c:v>
                </c:pt>
                <c:pt idx="1016">
                  <c:v>27</c:v>
                </c:pt>
                <c:pt idx="1017">
                  <c:v>27</c:v>
                </c:pt>
                <c:pt idx="1018">
                  <c:v>26</c:v>
                </c:pt>
                <c:pt idx="1019">
                  <c:v>26</c:v>
                </c:pt>
                <c:pt idx="1020">
                  <c:v>26</c:v>
                </c:pt>
                <c:pt idx="1021">
                  <c:v>26</c:v>
                </c:pt>
                <c:pt idx="1022">
                  <c:v>26</c:v>
                </c:pt>
                <c:pt idx="1023">
                  <c:v>26</c:v>
                </c:pt>
                <c:pt idx="1024">
                  <c:v>26</c:v>
                </c:pt>
                <c:pt idx="1025">
                  <c:v>26</c:v>
                </c:pt>
                <c:pt idx="1026">
                  <c:v>26</c:v>
                </c:pt>
                <c:pt idx="1027">
                  <c:v>26</c:v>
                </c:pt>
                <c:pt idx="1028">
                  <c:v>26</c:v>
                </c:pt>
                <c:pt idx="1029">
                  <c:v>26</c:v>
                </c:pt>
                <c:pt idx="1030">
                  <c:v>26</c:v>
                </c:pt>
                <c:pt idx="1031">
                  <c:v>26</c:v>
                </c:pt>
                <c:pt idx="1032">
                  <c:v>26</c:v>
                </c:pt>
                <c:pt idx="1033">
                  <c:v>26</c:v>
                </c:pt>
                <c:pt idx="1034">
                  <c:v>26</c:v>
                </c:pt>
                <c:pt idx="1035">
                  <c:v>26</c:v>
                </c:pt>
                <c:pt idx="1036">
                  <c:v>26</c:v>
                </c:pt>
                <c:pt idx="1037">
                  <c:v>26</c:v>
                </c:pt>
                <c:pt idx="1038">
                  <c:v>26</c:v>
                </c:pt>
                <c:pt idx="1039">
                  <c:v>26</c:v>
                </c:pt>
                <c:pt idx="1040">
                  <c:v>26</c:v>
                </c:pt>
                <c:pt idx="1041">
                  <c:v>25</c:v>
                </c:pt>
                <c:pt idx="1042">
                  <c:v>25</c:v>
                </c:pt>
                <c:pt idx="1043">
                  <c:v>25</c:v>
                </c:pt>
                <c:pt idx="1044">
                  <c:v>25</c:v>
                </c:pt>
                <c:pt idx="1045">
                  <c:v>25</c:v>
                </c:pt>
                <c:pt idx="1046">
                  <c:v>25</c:v>
                </c:pt>
                <c:pt idx="1047">
                  <c:v>25</c:v>
                </c:pt>
                <c:pt idx="1048">
                  <c:v>25</c:v>
                </c:pt>
                <c:pt idx="1049">
                  <c:v>25</c:v>
                </c:pt>
                <c:pt idx="1050">
                  <c:v>25</c:v>
                </c:pt>
                <c:pt idx="1051">
                  <c:v>25</c:v>
                </c:pt>
                <c:pt idx="1052">
                  <c:v>25</c:v>
                </c:pt>
                <c:pt idx="1053">
                  <c:v>25</c:v>
                </c:pt>
                <c:pt idx="1054">
                  <c:v>25</c:v>
                </c:pt>
                <c:pt idx="1055">
                  <c:v>25</c:v>
                </c:pt>
                <c:pt idx="1056">
                  <c:v>25</c:v>
                </c:pt>
                <c:pt idx="1057">
                  <c:v>25</c:v>
                </c:pt>
                <c:pt idx="1058">
                  <c:v>25</c:v>
                </c:pt>
                <c:pt idx="1059">
                  <c:v>25</c:v>
                </c:pt>
                <c:pt idx="1060">
                  <c:v>25</c:v>
                </c:pt>
                <c:pt idx="1061">
                  <c:v>24</c:v>
                </c:pt>
                <c:pt idx="1062">
                  <c:v>24</c:v>
                </c:pt>
                <c:pt idx="1063">
                  <c:v>24</c:v>
                </c:pt>
                <c:pt idx="1064">
                  <c:v>24</c:v>
                </c:pt>
                <c:pt idx="1065">
                  <c:v>24</c:v>
                </c:pt>
                <c:pt idx="1066">
                  <c:v>24</c:v>
                </c:pt>
                <c:pt idx="1067">
                  <c:v>24</c:v>
                </c:pt>
                <c:pt idx="1068">
                  <c:v>24</c:v>
                </c:pt>
                <c:pt idx="1069">
                  <c:v>23</c:v>
                </c:pt>
                <c:pt idx="1070">
                  <c:v>23</c:v>
                </c:pt>
                <c:pt idx="1071">
                  <c:v>24</c:v>
                </c:pt>
                <c:pt idx="1072">
                  <c:v>24</c:v>
                </c:pt>
                <c:pt idx="1073">
                  <c:v>24</c:v>
                </c:pt>
                <c:pt idx="1074">
                  <c:v>23</c:v>
                </c:pt>
                <c:pt idx="1075">
                  <c:v>23</c:v>
                </c:pt>
                <c:pt idx="1076">
                  <c:v>23</c:v>
                </c:pt>
                <c:pt idx="1077">
                  <c:v>23</c:v>
                </c:pt>
                <c:pt idx="1078">
                  <c:v>24</c:v>
                </c:pt>
                <c:pt idx="1079">
                  <c:v>21</c:v>
                </c:pt>
                <c:pt idx="1080">
                  <c:v>23</c:v>
                </c:pt>
                <c:pt idx="1081">
                  <c:v>23</c:v>
                </c:pt>
                <c:pt idx="1082">
                  <c:v>22</c:v>
                </c:pt>
                <c:pt idx="1083">
                  <c:v>24</c:v>
                </c:pt>
                <c:pt idx="1084">
                  <c:v>24</c:v>
                </c:pt>
                <c:pt idx="1085">
                  <c:v>22</c:v>
                </c:pt>
                <c:pt idx="1086">
                  <c:v>21</c:v>
                </c:pt>
                <c:pt idx="1087">
                  <c:v>21</c:v>
                </c:pt>
                <c:pt idx="1088">
                  <c:v>22</c:v>
                </c:pt>
                <c:pt idx="1089">
                  <c:v>23</c:v>
                </c:pt>
                <c:pt idx="1090">
                  <c:v>24</c:v>
                </c:pt>
                <c:pt idx="1091">
                  <c:v>21</c:v>
                </c:pt>
                <c:pt idx="1092">
                  <c:v>25</c:v>
                </c:pt>
                <c:pt idx="1093">
                  <c:v>23</c:v>
                </c:pt>
                <c:pt idx="1094">
                  <c:v>22</c:v>
                </c:pt>
                <c:pt idx="1095">
                  <c:v>21</c:v>
                </c:pt>
                <c:pt idx="1096">
                  <c:v>25</c:v>
                </c:pt>
                <c:pt idx="1097">
                  <c:v>22</c:v>
                </c:pt>
                <c:pt idx="1098">
                  <c:v>25</c:v>
                </c:pt>
                <c:pt idx="1099">
                  <c:v>21</c:v>
                </c:pt>
                <c:pt idx="1100">
                  <c:v>24</c:v>
                </c:pt>
                <c:pt idx="1101">
                  <c:v>23</c:v>
                </c:pt>
                <c:pt idx="1102">
                  <c:v>21</c:v>
                </c:pt>
                <c:pt idx="1103">
                  <c:v>24</c:v>
                </c:pt>
                <c:pt idx="1104">
                  <c:v>22</c:v>
                </c:pt>
                <c:pt idx="1105">
                  <c:v>21</c:v>
                </c:pt>
                <c:pt idx="1106">
                  <c:v>23</c:v>
                </c:pt>
                <c:pt idx="1107">
                  <c:v>22</c:v>
                </c:pt>
                <c:pt idx="1108">
                  <c:v>22</c:v>
                </c:pt>
                <c:pt idx="1109">
                  <c:v>22</c:v>
                </c:pt>
                <c:pt idx="1110">
                  <c:v>22</c:v>
                </c:pt>
                <c:pt idx="1111">
                  <c:v>21</c:v>
                </c:pt>
                <c:pt idx="1112">
                  <c:v>22</c:v>
                </c:pt>
                <c:pt idx="1113">
                  <c:v>20</c:v>
                </c:pt>
                <c:pt idx="1114">
                  <c:v>20</c:v>
                </c:pt>
                <c:pt idx="1115">
                  <c:v>22</c:v>
                </c:pt>
                <c:pt idx="1116">
                  <c:v>21</c:v>
                </c:pt>
              </c:numCache>
            </c:numRef>
          </c:xVal>
          <c:yVal>
            <c:numRef>
              <c:f>[0]!dosissulfato2008</c:f>
              <c:numCache>
                <c:formatCode>General</c:formatCode>
                <c:ptCount val="1117"/>
                <c:pt idx="0">
                  <c:v>15</c:v>
                </c:pt>
                <c:pt idx="1">
                  <c:v>31</c:v>
                </c:pt>
                <c:pt idx="2">
                  <c:v>26</c:v>
                </c:pt>
                <c:pt idx="3">
                  <c:v>13</c:v>
                </c:pt>
                <c:pt idx="4">
                  <c:v>22</c:v>
                </c:pt>
                <c:pt idx="5">
                  <c:v>27</c:v>
                </c:pt>
                <c:pt idx="6">
                  <c:v>23</c:v>
                </c:pt>
                <c:pt idx="7">
                  <c:v>20</c:v>
                </c:pt>
                <c:pt idx="8">
                  <c:v>0</c:v>
                </c:pt>
                <c:pt idx="9">
                  <c:v>19</c:v>
                </c:pt>
                <c:pt idx="10">
                  <c:v>22</c:v>
                </c:pt>
                <c:pt idx="11">
                  <c:v>21</c:v>
                </c:pt>
                <c:pt idx="12">
                  <c:v>23</c:v>
                </c:pt>
                <c:pt idx="13">
                  <c:v>27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30</c:v>
                </c:pt>
                <c:pt idx="20">
                  <c:v>30</c:v>
                </c:pt>
                <c:pt idx="21">
                  <c:v>38</c:v>
                </c:pt>
                <c:pt idx="22">
                  <c:v>34</c:v>
                </c:pt>
                <c:pt idx="23">
                  <c:v>30</c:v>
                </c:pt>
                <c:pt idx="24">
                  <c:v>29</c:v>
                </c:pt>
                <c:pt idx="25">
                  <c:v>30</c:v>
                </c:pt>
                <c:pt idx="26">
                  <c:v>38</c:v>
                </c:pt>
                <c:pt idx="27">
                  <c:v>41</c:v>
                </c:pt>
                <c:pt idx="28">
                  <c:v>34</c:v>
                </c:pt>
                <c:pt idx="29">
                  <c:v>20</c:v>
                </c:pt>
                <c:pt idx="30">
                  <c:v>20</c:v>
                </c:pt>
                <c:pt idx="31">
                  <c:v>23</c:v>
                </c:pt>
                <c:pt idx="32">
                  <c:v>23</c:v>
                </c:pt>
                <c:pt idx="33">
                  <c:v>22</c:v>
                </c:pt>
                <c:pt idx="34">
                  <c:v>20</c:v>
                </c:pt>
                <c:pt idx="35">
                  <c:v>27</c:v>
                </c:pt>
                <c:pt idx="36">
                  <c:v>20</c:v>
                </c:pt>
                <c:pt idx="37">
                  <c:v>22</c:v>
                </c:pt>
                <c:pt idx="38">
                  <c:v>18</c:v>
                </c:pt>
                <c:pt idx="39">
                  <c:v>22</c:v>
                </c:pt>
                <c:pt idx="40">
                  <c:v>22</c:v>
                </c:pt>
                <c:pt idx="41">
                  <c:v>29</c:v>
                </c:pt>
                <c:pt idx="42">
                  <c:v>35</c:v>
                </c:pt>
                <c:pt idx="43">
                  <c:v>43</c:v>
                </c:pt>
                <c:pt idx="44">
                  <c:v>23</c:v>
                </c:pt>
                <c:pt idx="45">
                  <c:v>19</c:v>
                </c:pt>
                <c:pt idx="46">
                  <c:v>15</c:v>
                </c:pt>
                <c:pt idx="47">
                  <c:v>14</c:v>
                </c:pt>
                <c:pt idx="48">
                  <c:v>14</c:v>
                </c:pt>
                <c:pt idx="49">
                  <c:v>14</c:v>
                </c:pt>
                <c:pt idx="50">
                  <c:v>22</c:v>
                </c:pt>
                <c:pt idx="51">
                  <c:v>20</c:v>
                </c:pt>
                <c:pt idx="52">
                  <c:v>27</c:v>
                </c:pt>
                <c:pt idx="53">
                  <c:v>18</c:v>
                </c:pt>
                <c:pt idx="54">
                  <c:v>18</c:v>
                </c:pt>
                <c:pt idx="55">
                  <c:v>18</c:v>
                </c:pt>
                <c:pt idx="56">
                  <c:v>16</c:v>
                </c:pt>
                <c:pt idx="57">
                  <c:v>18</c:v>
                </c:pt>
                <c:pt idx="58">
                  <c:v>18</c:v>
                </c:pt>
                <c:pt idx="59">
                  <c:v>18</c:v>
                </c:pt>
                <c:pt idx="60">
                  <c:v>18</c:v>
                </c:pt>
                <c:pt idx="61">
                  <c:v>18</c:v>
                </c:pt>
                <c:pt idx="62">
                  <c:v>16</c:v>
                </c:pt>
                <c:pt idx="63">
                  <c:v>16</c:v>
                </c:pt>
                <c:pt idx="64">
                  <c:v>18</c:v>
                </c:pt>
                <c:pt idx="65">
                  <c:v>16</c:v>
                </c:pt>
                <c:pt idx="66">
                  <c:v>16</c:v>
                </c:pt>
                <c:pt idx="67">
                  <c:v>18</c:v>
                </c:pt>
                <c:pt idx="68">
                  <c:v>16</c:v>
                </c:pt>
                <c:pt idx="69">
                  <c:v>16</c:v>
                </c:pt>
                <c:pt idx="70">
                  <c:v>16</c:v>
                </c:pt>
                <c:pt idx="71">
                  <c:v>16</c:v>
                </c:pt>
                <c:pt idx="72">
                  <c:v>18</c:v>
                </c:pt>
                <c:pt idx="73">
                  <c:v>16</c:v>
                </c:pt>
                <c:pt idx="74">
                  <c:v>23</c:v>
                </c:pt>
                <c:pt idx="75">
                  <c:v>15</c:v>
                </c:pt>
                <c:pt idx="76">
                  <c:v>16</c:v>
                </c:pt>
                <c:pt idx="77">
                  <c:v>20</c:v>
                </c:pt>
                <c:pt idx="78">
                  <c:v>20</c:v>
                </c:pt>
                <c:pt idx="79">
                  <c:v>18</c:v>
                </c:pt>
                <c:pt idx="80">
                  <c:v>0</c:v>
                </c:pt>
                <c:pt idx="81">
                  <c:v>0</c:v>
                </c:pt>
                <c:pt idx="82">
                  <c:v>38</c:v>
                </c:pt>
                <c:pt idx="83">
                  <c:v>36</c:v>
                </c:pt>
                <c:pt idx="84">
                  <c:v>46</c:v>
                </c:pt>
                <c:pt idx="85">
                  <c:v>23</c:v>
                </c:pt>
                <c:pt idx="86">
                  <c:v>29</c:v>
                </c:pt>
                <c:pt idx="87">
                  <c:v>27</c:v>
                </c:pt>
                <c:pt idx="88">
                  <c:v>31</c:v>
                </c:pt>
                <c:pt idx="89">
                  <c:v>31</c:v>
                </c:pt>
                <c:pt idx="90">
                  <c:v>31</c:v>
                </c:pt>
                <c:pt idx="91">
                  <c:v>31</c:v>
                </c:pt>
                <c:pt idx="92">
                  <c:v>31</c:v>
                </c:pt>
                <c:pt idx="93">
                  <c:v>29</c:v>
                </c:pt>
                <c:pt idx="94">
                  <c:v>31</c:v>
                </c:pt>
                <c:pt idx="95">
                  <c:v>38</c:v>
                </c:pt>
                <c:pt idx="96">
                  <c:v>31</c:v>
                </c:pt>
                <c:pt idx="97">
                  <c:v>31</c:v>
                </c:pt>
                <c:pt idx="98">
                  <c:v>23</c:v>
                </c:pt>
                <c:pt idx="99">
                  <c:v>16</c:v>
                </c:pt>
                <c:pt idx="100">
                  <c:v>16</c:v>
                </c:pt>
                <c:pt idx="101">
                  <c:v>16</c:v>
                </c:pt>
                <c:pt idx="102">
                  <c:v>16</c:v>
                </c:pt>
                <c:pt idx="103">
                  <c:v>16</c:v>
                </c:pt>
                <c:pt idx="104">
                  <c:v>15</c:v>
                </c:pt>
                <c:pt idx="105">
                  <c:v>15</c:v>
                </c:pt>
                <c:pt idx="106">
                  <c:v>22</c:v>
                </c:pt>
                <c:pt idx="107">
                  <c:v>23</c:v>
                </c:pt>
                <c:pt idx="108">
                  <c:v>25</c:v>
                </c:pt>
                <c:pt idx="109">
                  <c:v>23</c:v>
                </c:pt>
                <c:pt idx="110">
                  <c:v>23</c:v>
                </c:pt>
                <c:pt idx="111">
                  <c:v>25</c:v>
                </c:pt>
                <c:pt idx="112">
                  <c:v>27</c:v>
                </c:pt>
                <c:pt idx="113">
                  <c:v>0</c:v>
                </c:pt>
                <c:pt idx="114">
                  <c:v>15</c:v>
                </c:pt>
                <c:pt idx="115">
                  <c:v>13</c:v>
                </c:pt>
                <c:pt idx="116">
                  <c:v>0</c:v>
                </c:pt>
                <c:pt idx="117">
                  <c:v>17</c:v>
                </c:pt>
                <c:pt idx="118">
                  <c:v>17</c:v>
                </c:pt>
                <c:pt idx="119">
                  <c:v>22</c:v>
                </c:pt>
                <c:pt idx="120">
                  <c:v>22</c:v>
                </c:pt>
                <c:pt idx="121">
                  <c:v>22</c:v>
                </c:pt>
                <c:pt idx="122">
                  <c:v>23</c:v>
                </c:pt>
                <c:pt idx="123">
                  <c:v>23</c:v>
                </c:pt>
                <c:pt idx="124">
                  <c:v>22</c:v>
                </c:pt>
                <c:pt idx="125">
                  <c:v>0</c:v>
                </c:pt>
                <c:pt idx="126">
                  <c:v>21</c:v>
                </c:pt>
                <c:pt idx="127">
                  <c:v>21</c:v>
                </c:pt>
                <c:pt idx="128">
                  <c:v>0</c:v>
                </c:pt>
                <c:pt idx="129">
                  <c:v>21</c:v>
                </c:pt>
                <c:pt idx="130">
                  <c:v>20</c:v>
                </c:pt>
                <c:pt idx="131">
                  <c:v>20</c:v>
                </c:pt>
                <c:pt idx="132">
                  <c:v>22</c:v>
                </c:pt>
                <c:pt idx="133">
                  <c:v>20</c:v>
                </c:pt>
                <c:pt idx="134">
                  <c:v>13</c:v>
                </c:pt>
                <c:pt idx="135">
                  <c:v>13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19</c:v>
                </c:pt>
                <c:pt idx="142">
                  <c:v>19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19</c:v>
                </c:pt>
                <c:pt idx="147">
                  <c:v>20</c:v>
                </c:pt>
                <c:pt idx="148">
                  <c:v>19</c:v>
                </c:pt>
                <c:pt idx="149">
                  <c:v>20</c:v>
                </c:pt>
                <c:pt idx="150">
                  <c:v>0</c:v>
                </c:pt>
                <c:pt idx="151">
                  <c:v>21</c:v>
                </c:pt>
                <c:pt idx="152">
                  <c:v>14</c:v>
                </c:pt>
                <c:pt idx="153">
                  <c:v>21</c:v>
                </c:pt>
                <c:pt idx="154">
                  <c:v>20</c:v>
                </c:pt>
                <c:pt idx="155">
                  <c:v>21</c:v>
                </c:pt>
                <c:pt idx="156">
                  <c:v>21</c:v>
                </c:pt>
                <c:pt idx="157">
                  <c:v>21</c:v>
                </c:pt>
                <c:pt idx="158">
                  <c:v>21</c:v>
                </c:pt>
                <c:pt idx="159">
                  <c:v>21</c:v>
                </c:pt>
                <c:pt idx="160">
                  <c:v>21</c:v>
                </c:pt>
                <c:pt idx="161">
                  <c:v>21</c:v>
                </c:pt>
                <c:pt idx="162">
                  <c:v>21</c:v>
                </c:pt>
                <c:pt idx="163">
                  <c:v>21</c:v>
                </c:pt>
                <c:pt idx="164">
                  <c:v>21</c:v>
                </c:pt>
                <c:pt idx="165">
                  <c:v>0</c:v>
                </c:pt>
                <c:pt idx="166">
                  <c:v>0</c:v>
                </c:pt>
                <c:pt idx="167">
                  <c:v>14</c:v>
                </c:pt>
                <c:pt idx="168">
                  <c:v>21</c:v>
                </c:pt>
                <c:pt idx="169">
                  <c:v>34</c:v>
                </c:pt>
                <c:pt idx="170">
                  <c:v>27</c:v>
                </c:pt>
                <c:pt idx="171">
                  <c:v>27</c:v>
                </c:pt>
                <c:pt idx="172">
                  <c:v>27</c:v>
                </c:pt>
                <c:pt idx="173">
                  <c:v>27</c:v>
                </c:pt>
                <c:pt idx="174">
                  <c:v>27</c:v>
                </c:pt>
                <c:pt idx="175">
                  <c:v>27</c:v>
                </c:pt>
                <c:pt idx="176">
                  <c:v>27</c:v>
                </c:pt>
                <c:pt idx="177">
                  <c:v>27</c:v>
                </c:pt>
                <c:pt idx="178">
                  <c:v>27</c:v>
                </c:pt>
                <c:pt idx="179">
                  <c:v>27</c:v>
                </c:pt>
                <c:pt idx="180">
                  <c:v>27</c:v>
                </c:pt>
                <c:pt idx="181">
                  <c:v>27</c:v>
                </c:pt>
                <c:pt idx="182">
                  <c:v>27</c:v>
                </c:pt>
                <c:pt idx="183">
                  <c:v>27</c:v>
                </c:pt>
                <c:pt idx="184">
                  <c:v>34</c:v>
                </c:pt>
                <c:pt idx="185">
                  <c:v>27</c:v>
                </c:pt>
                <c:pt idx="186">
                  <c:v>41</c:v>
                </c:pt>
                <c:pt idx="187">
                  <c:v>55</c:v>
                </c:pt>
                <c:pt idx="188">
                  <c:v>34</c:v>
                </c:pt>
                <c:pt idx="189">
                  <c:v>34</c:v>
                </c:pt>
                <c:pt idx="190">
                  <c:v>41</c:v>
                </c:pt>
                <c:pt idx="191">
                  <c:v>41</c:v>
                </c:pt>
                <c:pt idx="192">
                  <c:v>41</c:v>
                </c:pt>
                <c:pt idx="193">
                  <c:v>41</c:v>
                </c:pt>
                <c:pt idx="194">
                  <c:v>41</c:v>
                </c:pt>
                <c:pt idx="195">
                  <c:v>41</c:v>
                </c:pt>
                <c:pt idx="196">
                  <c:v>41</c:v>
                </c:pt>
                <c:pt idx="197">
                  <c:v>41</c:v>
                </c:pt>
                <c:pt idx="198">
                  <c:v>41</c:v>
                </c:pt>
                <c:pt idx="199">
                  <c:v>41</c:v>
                </c:pt>
                <c:pt idx="200">
                  <c:v>41</c:v>
                </c:pt>
                <c:pt idx="201">
                  <c:v>41</c:v>
                </c:pt>
                <c:pt idx="202">
                  <c:v>41</c:v>
                </c:pt>
                <c:pt idx="203">
                  <c:v>41</c:v>
                </c:pt>
                <c:pt idx="204">
                  <c:v>41</c:v>
                </c:pt>
                <c:pt idx="205">
                  <c:v>41</c:v>
                </c:pt>
                <c:pt idx="206">
                  <c:v>34</c:v>
                </c:pt>
                <c:pt idx="207">
                  <c:v>34</c:v>
                </c:pt>
                <c:pt idx="208">
                  <c:v>34</c:v>
                </c:pt>
                <c:pt idx="209">
                  <c:v>34</c:v>
                </c:pt>
                <c:pt idx="210">
                  <c:v>34</c:v>
                </c:pt>
                <c:pt idx="211">
                  <c:v>41</c:v>
                </c:pt>
                <c:pt idx="212">
                  <c:v>41</c:v>
                </c:pt>
                <c:pt idx="213">
                  <c:v>21</c:v>
                </c:pt>
                <c:pt idx="214">
                  <c:v>21</c:v>
                </c:pt>
                <c:pt idx="215">
                  <c:v>21</c:v>
                </c:pt>
                <c:pt idx="216">
                  <c:v>21</c:v>
                </c:pt>
                <c:pt idx="217">
                  <c:v>0</c:v>
                </c:pt>
                <c:pt idx="218">
                  <c:v>21</c:v>
                </c:pt>
                <c:pt idx="219">
                  <c:v>21</c:v>
                </c:pt>
                <c:pt idx="220">
                  <c:v>17</c:v>
                </c:pt>
                <c:pt idx="221">
                  <c:v>17</c:v>
                </c:pt>
                <c:pt idx="222">
                  <c:v>17</c:v>
                </c:pt>
                <c:pt idx="223">
                  <c:v>17</c:v>
                </c:pt>
                <c:pt idx="224">
                  <c:v>17</c:v>
                </c:pt>
                <c:pt idx="225">
                  <c:v>17</c:v>
                </c:pt>
                <c:pt idx="226">
                  <c:v>17</c:v>
                </c:pt>
                <c:pt idx="227">
                  <c:v>14</c:v>
                </c:pt>
                <c:pt idx="228">
                  <c:v>19</c:v>
                </c:pt>
                <c:pt idx="229">
                  <c:v>19</c:v>
                </c:pt>
                <c:pt idx="230">
                  <c:v>19</c:v>
                </c:pt>
                <c:pt idx="231">
                  <c:v>19</c:v>
                </c:pt>
                <c:pt idx="232">
                  <c:v>19</c:v>
                </c:pt>
                <c:pt idx="233">
                  <c:v>19</c:v>
                </c:pt>
                <c:pt idx="234">
                  <c:v>0</c:v>
                </c:pt>
                <c:pt idx="235">
                  <c:v>19</c:v>
                </c:pt>
                <c:pt idx="236">
                  <c:v>19</c:v>
                </c:pt>
                <c:pt idx="237">
                  <c:v>19</c:v>
                </c:pt>
                <c:pt idx="238">
                  <c:v>19</c:v>
                </c:pt>
                <c:pt idx="239">
                  <c:v>19</c:v>
                </c:pt>
                <c:pt idx="240">
                  <c:v>19</c:v>
                </c:pt>
                <c:pt idx="241">
                  <c:v>12</c:v>
                </c:pt>
                <c:pt idx="242">
                  <c:v>0</c:v>
                </c:pt>
                <c:pt idx="243">
                  <c:v>16</c:v>
                </c:pt>
                <c:pt idx="244">
                  <c:v>16</c:v>
                </c:pt>
                <c:pt idx="245">
                  <c:v>12</c:v>
                </c:pt>
                <c:pt idx="246">
                  <c:v>12</c:v>
                </c:pt>
                <c:pt idx="247">
                  <c:v>15</c:v>
                </c:pt>
                <c:pt idx="248">
                  <c:v>13</c:v>
                </c:pt>
                <c:pt idx="249">
                  <c:v>13</c:v>
                </c:pt>
                <c:pt idx="250">
                  <c:v>19</c:v>
                </c:pt>
                <c:pt idx="251">
                  <c:v>15</c:v>
                </c:pt>
                <c:pt idx="252">
                  <c:v>37</c:v>
                </c:pt>
                <c:pt idx="253">
                  <c:v>12</c:v>
                </c:pt>
                <c:pt idx="254">
                  <c:v>19</c:v>
                </c:pt>
                <c:pt idx="255">
                  <c:v>15</c:v>
                </c:pt>
                <c:pt idx="256">
                  <c:v>19</c:v>
                </c:pt>
                <c:pt idx="257">
                  <c:v>13</c:v>
                </c:pt>
                <c:pt idx="258">
                  <c:v>12</c:v>
                </c:pt>
                <c:pt idx="259">
                  <c:v>20</c:v>
                </c:pt>
                <c:pt idx="260">
                  <c:v>15</c:v>
                </c:pt>
                <c:pt idx="261">
                  <c:v>17</c:v>
                </c:pt>
                <c:pt idx="262">
                  <c:v>23</c:v>
                </c:pt>
                <c:pt idx="263">
                  <c:v>16</c:v>
                </c:pt>
                <c:pt idx="264">
                  <c:v>12</c:v>
                </c:pt>
                <c:pt idx="265">
                  <c:v>12</c:v>
                </c:pt>
                <c:pt idx="266">
                  <c:v>14</c:v>
                </c:pt>
                <c:pt idx="267">
                  <c:v>17</c:v>
                </c:pt>
                <c:pt idx="268">
                  <c:v>16</c:v>
                </c:pt>
                <c:pt idx="269">
                  <c:v>13</c:v>
                </c:pt>
                <c:pt idx="270">
                  <c:v>14</c:v>
                </c:pt>
                <c:pt idx="271">
                  <c:v>21</c:v>
                </c:pt>
                <c:pt idx="272">
                  <c:v>0</c:v>
                </c:pt>
                <c:pt idx="273">
                  <c:v>21</c:v>
                </c:pt>
                <c:pt idx="274">
                  <c:v>0</c:v>
                </c:pt>
                <c:pt idx="275">
                  <c:v>31</c:v>
                </c:pt>
                <c:pt idx="276">
                  <c:v>25</c:v>
                </c:pt>
                <c:pt idx="277">
                  <c:v>15</c:v>
                </c:pt>
                <c:pt idx="278">
                  <c:v>15</c:v>
                </c:pt>
                <c:pt idx="279">
                  <c:v>23</c:v>
                </c:pt>
                <c:pt idx="280">
                  <c:v>15</c:v>
                </c:pt>
                <c:pt idx="281">
                  <c:v>19</c:v>
                </c:pt>
                <c:pt idx="282">
                  <c:v>16</c:v>
                </c:pt>
                <c:pt idx="283">
                  <c:v>0</c:v>
                </c:pt>
                <c:pt idx="284">
                  <c:v>0</c:v>
                </c:pt>
                <c:pt idx="285">
                  <c:v>20</c:v>
                </c:pt>
                <c:pt idx="286">
                  <c:v>16</c:v>
                </c:pt>
                <c:pt idx="287">
                  <c:v>16</c:v>
                </c:pt>
                <c:pt idx="288">
                  <c:v>13</c:v>
                </c:pt>
                <c:pt idx="289">
                  <c:v>16</c:v>
                </c:pt>
                <c:pt idx="290">
                  <c:v>16</c:v>
                </c:pt>
                <c:pt idx="291">
                  <c:v>16</c:v>
                </c:pt>
                <c:pt idx="292">
                  <c:v>13</c:v>
                </c:pt>
                <c:pt idx="293">
                  <c:v>14</c:v>
                </c:pt>
                <c:pt idx="294">
                  <c:v>16</c:v>
                </c:pt>
                <c:pt idx="295">
                  <c:v>0</c:v>
                </c:pt>
                <c:pt idx="296">
                  <c:v>16</c:v>
                </c:pt>
                <c:pt idx="297">
                  <c:v>16</c:v>
                </c:pt>
                <c:pt idx="298">
                  <c:v>13</c:v>
                </c:pt>
                <c:pt idx="299">
                  <c:v>17</c:v>
                </c:pt>
                <c:pt idx="300">
                  <c:v>16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19</c:v>
                </c:pt>
                <c:pt idx="305">
                  <c:v>0</c:v>
                </c:pt>
                <c:pt idx="306">
                  <c:v>0</c:v>
                </c:pt>
                <c:pt idx="307">
                  <c:v>19</c:v>
                </c:pt>
                <c:pt idx="308">
                  <c:v>19</c:v>
                </c:pt>
                <c:pt idx="309">
                  <c:v>17</c:v>
                </c:pt>
                <c:pt idx="310">
                  <c:v>16</c:v>
                </c:pt>
                <c:pt idx="311">
                  <c:v>16</c:v>
                </c:pt>
                <c:pt idx="312">
                  <c:v>17</c:v>
                </c:pt>
                <c:pt idx="313">
                  <c:v>20</c:v>
                </c:pt>
                <c:pt idx="314">
                  <c:v>19</c:v>
                </c:pt>
                <c:pt idx="315">
                  <c:v>17</c:v>
                </c:pt>
                <c:pt idx="316">
                  <c:v>20</c:v>
                </c:pt>
                <c:pt idx="317">
                  <c:v>19</c:v>
                </c:pt>
                <c:pt idx="318">
                  <c:v>19</c:v>
                </c:pt>
                <c:pt idx="319">
                  <c:v>19</c:v>
                </c:pt>
                <c:pt idx="320">
                  <c:v>19</c:v>
                </c:pt>
                <c:pt idx="321">
                  <c:v>17</c:v>
                </c:pt>
                <c:pt idx="322">
                  <c:v>19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19</c:v>
                </c:pt>
                <c:pt idx="327">
                  <c:v>19</c:v>
                </c:pt>
                <c:pt idx="328">
                  <c:v>19</c:v>
                </c:pt>
                <c:pt idx="329">
                  <c:v>20</c:v>
                </c:pt>
                <c:pt idx="330">
                  <c:v>16</c:v>
                </c:pt>
                <c:pt idx="331">
                  <c:v>31</c:v>
                </c:pt>
                <c:pt idx="332">
                  <c:v>25</c:v>
                </c:pt>
                <c:pt idx="333">
                  <c:v>25</c:v>
                </c:pt>
                <c:pt idx="334">
                  <c:v>25</c:v>
                </c:pt>
                <c:pt idx="335">
                  <c:v>25</c:v>
                </c:pt>
                <c:pt idx="336">
                  <c:v>25</c:v>
                </c:pt>
                <c:pt idx="337">
                  <c:v>13</c:v>
                </c:pt>
                <c:pt idx="338">
                  <c:v>18</c:v>
                </c:pt>
                <c:pt idx="339">
                  <c:v>18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19</c:v>
                </c:pt>
                <c:pt idx="353">
                  <c:v>13</c:v>
                </c:pt>
                <c:pt idx="354">
                  <c:v>19</c:v>
                </c:pt>
                <c:pt idx="355">
                  <c:v>19</c:v>
                </c:pt>
                <c:pt idx="356">
                  <c:v>19</c:v>
                </c:pt>
                <c:pt idx="357">
                  <c:v>19</c:v>
                </c:pt>
                <c:pt idx="358">
                  <c:v>19</c:v>
                </c:pt>
                <c:pt idx="359">
                  <c:v>19</c:v>
                </c:pt>
                <c:pt idx="360">
                  <c:v>19</c:v>
                </c:pt>
                <c:pt idx="361">
                  <c:v>19</c:v>
                </c:pt>
                <c:pt idx="362">
                  <c:v>19</c:v>
                </c:pt>
                <c:pt idx="363">
                  <c:v>19</c:v>
                </c:pt>
                <c:pt idx="364">
                  <c:v>19</c:v>
                </c:pt>
                <c:pt idx="365">
                  <c:v>19</c:v>
                </c:pt>
                <c:pt idx="366">
                  <c:v>19</c:v>
                </c:pt>
                <c:pt idx="367">
                  <c:v>19</c:v>
                </c:pt>
                <c:pt idx="368">
                  <c:v>19</c:v>
                </c:pt>
                <c:pt idx="369">
                  <c:v>19</c:v>
                </c:pt>
                <c:pt idx="370">
                  <c:v>19</c:v>
                </c:pt>
                <c:pt idx="371">
                  <c:v>19</c:v>
                </c:pt>
                <c:pt idx="372">
                  <c:v>19</c:v>
                </c:pt>
                <c:pt idx="373">
                  <c:v>19</c:v>
                </c:pt>
                <c:pt idx="374">
                  <c:v>19</c:v>
                </c:pt>
                <c:pt idx="375">
                  <c:v>19</c:v>
                </c:pt>
                <c:pt idx="376">
                  <c:v>19</c:v>
                </c:pt>
                <c:pt idx="377">
                  <c:v>19</c:v>
                </c:pt>
                <c:pt idx="378">
                  <c:v>0</c:v>
                </c:pt>
                <c:pt idx="379">
                  <c:v>19</c:v>
                </c:pt>
                <c:pt idx="380">
                  <c:v>19</c:v>
                </c:pt>
                <c:pt idx="381">
                  <c:v>19</c:v>
                </c:pt>
                <c:pt idx="382">
                  <c:v>19</c:v>
                </c:pt>
                <c:pt idx="383">
                  <c:v>19</c:v>
                </c:pt>
                <c:pt idx="384">
                  <c:v>19</c:v>
                </c:pt>
                <c:pt idx="385">
                  <c:v>19</c:v>
                </c:pt>
                <c:pt idx="386">
                  <c:v>19</c:v>
                </c:pt>
                <c:pt idx="387">
                  <c:v>19</c:v>
                </c:pt>
                <c:pt idx="388">
                  <c:v>19</c:v>
                </c:pt>
                <c:pt idx="389">
                  <c:v>19</c:v>
                </c:pt>
                <c:pt idx="390">
                  <c:v>19</c:v>
                </c:pt>
                <c:pt idx="391">
                  <c:v>19</c:v>
                </c:pt>
                <c:pt idx="392">
                  <c:v>19</c:v>
                </c:pt>
                <c:pt idx="393">
                  <c:v>19</c:v>
                </c:pt>
                <c:pt idx="394">
                  <c:v>19</c:v>
                </c:pt>
                <c:pt idx="395">
                  <c:v>19</c:v>
                </c:pt>
                <c:pt idx="396">
                  <c:v>19</c:v>
                </c:pt>
                <c:pt idx="397">
                  <c:v>0</c:v>
                </c:pt>
                <c:pt idx="398">
                  <c:v>0</c:v>
                </c:pt>
                <c:pt idx="399">
                  <c:v>19</c:v>
                </c:pt>
                <c:pt idx="400">
                  <c:v>19</c:v>
                </c:pt>
                <c:pt idx="401">
                  <c:v>19</c:v>
                </c:pt>
                <c:pt idx="402">
                  <c:v>19</c:v>
                </c:pt>
                <c:pt idx="403">
                  <c:v>19</c:v>
                </c:pt>
                <c:pt idx="404">
                  <c:v>19</c:v>
                </c:pt>
                <c:pt idx="405">
                  <c:v>19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25</c:v>
                </c:pt>
                <c:pt idx="419">
                  <c:v>22</c:v>
                </c:pt>
                <c:pt idx="420">
                  <c:v>22</c:v>
                </c:pt>
                <c:pt idx="421">
                  <c:v>19</c:v>
                </c:pt>
                <c:pt idx="422">
                  <c:v>25</c:v>
                </c:pt>
                <c:pt idx="423">
                  <c:v>22</c:v>
                </c:pt>
                <c:pt idx="424">
                  <c:v>25</c:v>
                </c:pt>
                <c:pt idx="425">
                  <c:v>0</c:v>
                </c:pt>
                <c:pt idx="426">
                  <c:v>22</c:v>
                </c:pt>
                <c:pt idx="427">
                  <c:v>15</c:v>
                </c:pt>
                <c:pt idx="428">
                  <c:v>25</c:v>
                </c:pt>
                <c:pt idx="429">
                  <c:v>22</c:v>
                </c:pt>
                <c:pt idx="430">
                  <c:v>15</c:v>
                </c:pt>
                <c:pt idx="431">
                  <c:v>15</c:v>
                </c:pt>
                <c:pt idx="432">
                  <c:v>15</c:v>
                </c:pt>
                <c:pt idx="433">
                  <c:v>25</c:v>
                </c:pt>
                <c:pt idx="434">
                  <c:v>19</c:v>
                </c:pt>
                <c:pt idx="435">
                  <c:v>0</c:v>
                </c:pt>
                <c:pt idx="436">
                  <c:v>25</c:v>
                </c:pt>
                <c:pt idx="437">
                  <c:v>19</c:v>
                </c:pt>
                <c:pt idx="438">
                  <c:v>19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19</c:v>
                </c:pt>
                <c:pt idx="470">
                  <c:v>19</c:v>
                </c:pt>
                <c:pt idx="471">
                  <c:v>19</c:v>
                </c:pt>
                <c:pt idx="472">
                  <c:v>19</c:v>
                </c:pt>
                <c:pt idx="473">
                  <c:v>19</c:v>
                </c:pt>
                <c:pt idx="474">
                  <c:v>19</c:v>
                </c:pt>
                <c:pt idx="475">
                  <c:v>19</c:v>
                </c:pt>
                <c:pt idx="476">
                  <c:v>19</c:v>
                </c:pt>
                <c:pt idx="477">
                  <c:v>25</c:v>
                </c:pt>
                <c:pt idx="478">
                  <c:v>25</c:v>
                </c:pt>
                <c:pt idx="479">
                  <c:v>25</c:v>
                </c:pt>
                <c:pt idx="480">
                  <c:v>25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19</c:v>
                </c:pt>
                <c:pt idx="485">
                  <c:v>19</c:v>
                </c:pt>
                <c:pt idx="486">
                  <c:v>19</c:v>
                </c:pt>
                <c:pt idx="487">
                  <c:v>19</c:v>
                </c:pt>
                <c:pt idx="488">
                  <c:v>19</c:v>
                </c:pt>
                <c:pt idx="489">
                  <c:v>19</c:v>
                </c:pt>
                <c:pt idx="490">
                  <c:v>25</c:v>
                </c:pt>
                <c:pt idx="491">
                  <c:v>25</c:v>
                </c:pt>
                <c:pt idx="492">
                  <c:v>25</c:v>
                </c:pt>
                <c:pt idx="493">
                  <c:v>25</c:v>
                </c:pt>
                <c:pt idx="494">
                  <c:v>0</c:v>
                </c:pt>
                <c:pt idx="495">
                  <c:v>18</c:v>
                </c:pt>
                <c:pt idx="496">
                  <c:v>18</c:v>
                </c:pt>
                <c:pt idx="497">
                  <c:v>22</c:v>
                </c:pt>
                <c:pt idx="498">
                  <c:v>22</c:v>
                </c:pt>
                <c:pt idx="499">
                  <c:v>22</c:v>
                </c:pt>
                <c:pt idx="500">
                  <c:v>0</c:v>
                </c:pt>
                <c:pt idx="501">
                  <c:v>22</c:v>
                </c:pt>
                <c:pt idx="502">
                  <c:v>22</c:v>
                </c:pt>
                <c:pt idx="503">
                  <c:v>22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18</c:v>
                </c:pt>
                <c:pt idx="513">
                  <c:v>18</c:v>
                </c:pt>
                <c:pt idx="514">
                  <c:v>18</c:v>
                </c:pt>
                <c:pt idx="515">
                  <c:v>18</c:v>
                </c:pt>
                <c:pt idx="516">
                  <c:v>18</c:v>
                </c:pt>
                <c:pt idx="517">
                  <c:v>18</c:v>
                </c:pt>
                <c:pt idx="518">
                  <c:v>15</c:v>
                </c:pt>
                <c:pt idx="519">
                  <c:v>15</c:v>
                </c:pt>
                <c:pt idx="520">
                  <c:v>15</c:v>
                </c:pt>
                <c:pt idx="521">
                  <c:v>15</c:v>
                </c:pt>
                <c:pt idx="522">
                  <c:v>15</c:v>
                </c:pt>
                <c:pt idx="523">
                  <c:v>15</c:v>
                </c:pt>
                <c:pt idx="524">
                  <c:v>15</c:v>
                </c:pt>
                <c:pt idx="525">
                  <c:v>15</c:v>
                </c:pt>
                <c:pt idx="526">
                  <c:v>10</c:v>
                </c:pt>
                <c:pt idx="527">
                  <c:v>10</c:v>
                </c:pt>
                <c:pt idx="528">
                  <c:v>17</c:v>
                </c:pt>
                <c:pt idx="529">
                  <c:v>17</c:v>
                </c:pt>
                <c:pt idx="530">
                  <c:v>10</c:v>
                </c:pt>
                <c:pt idx="531">
                  <c:v>17</c:v>
                </c:pt>
                <c:pt idx="532">
                  <c:v>10</c:v>
                </c:pt>
                <c:pt idx="533">
                  <c:v>10</c:v>
                </c:pt>
                <c:pt idx="534">
                  <c:v>10</c:v>
                </c:pt>
                <c:pt idx="535">
                  <c:v>10</c:v>
                </c:pt>
                <c:pt idx="536">
                  <c:v>10</c:v>
                </c:pt>
                <c:pt idx="537">
                  <c:v>10</c:v>
                </c:pt>
                <c:pt idx="538">
                  <c:v>10</c:v>
                </c:pt>
                <c:pt idx="539">
                  <c:v>10</c:v>
                </c:pt>
                <c:pt idx="540">
                  <c:v>10</c:v>
                </c:pt>
                <c:pt idx="541">
                  <c:v>10</c:v>
                </c:pt>
                <c:pt idx="542">
                  <c:v>10</c:v>
                </c:pt>
                <c:pt idx="543">
                  <c:v>10</c:v>
                </c:pt>
                <c:pt idx="544">
                  <c:v>10</c:v>
                </c:pt>
                <c:pt idx="545">
                  <c:v>10</c:v>
                </c:pt>
                <c:pt idx="546">
                  <c:v>10</c:v>
                </c:pt>
                <c:pt idx="547">
                  <c:v>10</c:v>
                </c:pt>
                <c:pt idx="548">
                  <c:v>10</c:v>
                </c:pt>
                <c:pt idx="549">
                  <c:v>10</c:v>
                </c:pt>
                <c:pt idx="550">
                  <c:v>10</c:v>
                </c:pt>
                <c:pt idx="551">
                  <c:v>13</c:v>
                </c:pt>
                <c:pt idx="552">
                  <c:v>13</c:v>
                </c:pt>
                <c:pt idx="553">
                  <c:v>13</c:v>
                </c:pt>
                <c:pt idx="554">
                  <c:v>13</c:v>
                </c:pt>
                <c:pt idx="555">
                  <c:v>17</c:v>
                </c:pt>
                <c:pt idx="556">
                  <c:v>17</c:v>
                </c:pt>
                <c:pt idx="557">
                  <c:v>17</c:v>
                </c:pt>
                <c:pt idx="558">
                  <c:v>12</c:v>
                </c:pt>
                <c:pt idx="559">
                  <c:v>12</c:v>
                </c:pt>
                <c:pt idx="560">
                  <c:v>12</c:v>
                </c:pt>
                <c:pt idx="561">
                  <c:v>13</c:v>
                </c:pt>
                <c:pt idx="562">
                  <c:v>13</c:v>
                </c:pt>
                <c:pt idx="563">
                  <c:v>13</c:v>
                </c:pt>
                <c:pt idx="564">
                  <c:v>11</c:v>
                </c:pt>
                <c:pt idx="565">
                  <c:v>11</c:v>
                </c:pt>
                <c:pt idx="566">
                  <c:v>12</c:v>
                </c:pt>
                <c:pt idx="567">
                  <c:v>12</c:v>
                </c:pt>
                <c:pt idx="568">
                  <c:v>12</c:v>
                </c:pt>
                <c:pt idx="569">
                  <c:v>12</c:v>
                </c:pt>
                <c:pt idx="570">
                  <c:v>12</c:v>
                </c:pt>
                <c:pt idx="571">
                  <c:v>12</c:v>
                </c:pt>
                <c:pt idx="572">
                  <c:v>12</c:v>
                </c:pt>
                <c:pt idx="573">
                  <c:v>12</c:v>
                </c:pt>
                <c:pt idx="574">
                  <c:v>12</c:v>
                </c:pt>
                <c:pt idx="575">
                  <c:v>12</c:v>
                </c:pt>
                <c:pt idx="576">
                  <c:v>12</c:v>
                </c:pt>
                <c:pt idx="577">
                  <c:v>12</c:v>
                </c:pt>
                <c:pt idx="578">
                  <c:v>12</c:v>
                </c:pt>
                <c:pt idx="579">
                  <c:v>17</c:v>
                </c:pt>
                <c:pt idx="580">
                  <c:v>0</c:v>
                </c:pt>
                <c:pt idx="581">
                  <c:v>17</c:v>
                </c:pt>
                <c:pt idx="582">
                  <c:v>17</c:v>
                </c:pt>
                <c:pt idx="583">
                  <c:v>17</c:v>
                </c:pt>
                <c:pt idx="584">
                  <c:v>17</c:v>
                </c:pt>
                <c:pt idx="585">
                  <c:v>17</c:v>
                </c:pt>
                <c:pt idx="586">
                  <c:v>17</c:v>
                </c:pt>
                <c:pt idx="587">
                  <c:v>17</c:v>
                </c:pt>
                <c:pt idx="588">
                  <c:v>17</c:v>
                </c:pt>
                <c:pt idx="589">
                  <c:v>17</c:v>
                </c:pt>
                <c:pt idx="590">
                  <c:v>17</c:v>
                </c:pt>
                <c:pt idx="591">
                  <c:v>17</c:v>
                </c:pt>
                <c:pt idx="592">
                  <c:v>17</c:v>
                </c:pt>
                <c:pt idx="593">
                  <c:v>17</c:v>
                </c:pt>
                <c:pt idx="594">
                  <c:v>17</c:v>
                </c:pt>
                <c:pt idx="595">
                  <c:v>17</c:v>
                </c:pt>
                <c:pt idx="596">
                  <c:v>17</c:v>
                </c:pt>
                <c:pt idx="597">
                  <c:v>17</c:v>
                </c:pt>
                <c:pt idx="598">
                  <c:v>17</c:v>
                </c:pt>
                <c:pt idx="599">
                  <c:v>17</c:v>
                </c:pt>
                <c:pt idx="600">
                  <c:v>17</c:v>
                </c:pt>
                <c:pt idx="601">
                  <c:v>17</c:v>
                </c:pt>
                <c:pt idx="602">
                  <c:v>17</c:v>
                </c:pt>
                <c:pt idx="603">
                  <c:v>17</c:v>
                </c:pt>
                <c:pt idx="604">
                  <c:v>17</c:v>
                </c:pt>
                <c:pt idx="605">
                  <c:v>17</c:v>
                </c:pt>
                <c:pt idx="606">
                  <c:v>17</c:v>
                </c:pt>
                <c:pt idx="607">
                  <c:v>17</c:v>
                </c:pt>
                <c:pt idx="608">
                  <c:v>17</c:v>
                </c:pt>
                <c:pt idx="609">
                  <c:v>17</c:v>
                </c:pt>
                <c:pt idx="610">
                  <c:v>17</c:v>
                </c:pt>
                <c:pt idx="611">
                  <c:v>17</c:v>
                </c:pt>
                <c:pt idx="612">
                  <c:v>17</c:v>
                </c:pt>
                <c:pt idx="613">
                  <c:v>17</c:v>
                </c:pt>
                <c:pt idx="614">
                  <c:v>17</c:v>
                </c:pt>
                <c:pt idx="615">
                  <c:v>17</c:v>
                </c:pt>
                <c:pt idx="616">
                  <c:v>17</c:v>
                </c:pt>
                <c:pt idx="617">
                  <c:v>17</c:v>
                </c:pt>
                <c:pt idx="618">
                  <c:v>17</c:v>
                </c:pt>
                <c:pt idx="619">
                  <c:v>17</c:v>
                </c:pt>
                <c:pt idx="620">
                  <c:v>17</c:v>
                </c:pt>
                <c:pt idx="621">
                  <c:v>17</c:v>
                </c:pt>
                <c:pt idx="622">
                  <c:v>17</c:v>
                </c:pt>
                <c:pt idx="623">
                  <c:v>17</c:v>
                </c:pt>
                <c:pt idx="624">
                  <c:v>17</c:v>
                </c:pt>
                <c:pt idx="625">
                  <c:v>17</c:v>
                </c:pt>
                <c:pt idx="626">
                  <c:v>17</c:v>
                </c:pt>
                <c:pt idx="627">
                  <c:v>17</c:v>
                </c:pt>
                <c:pt idx="628">
                  <c:v>17</c:v>
                </c:pt>
                <c:pt idx="629">
                  <c:v>17</c:v>
                </c:pt>
                <c:pt idx="630">
                  <c:v>17</c:v>
                </c:pt>
                <c:pt idx="631">
                  <c:v>17</c:v>
                </c:pt>
                <c:pt idx="632">
                  <c:v>17</c:v>
                </c:pt>
                <c:pt idx="633">
                  <c:v>17</c:v>
                </c:pt>
                <c:pt idx="634">
                  <c:v>17</c:v>
                </c:pt>
                <c:pt idx="635">
                  <c:v>17</c:v>
                </c:pt>
                <c:pt idx="636">
                  <c:v>17</c:v>
                </c:pt>
                <c:pt idx="637">
                  <c:v>17</c:v>
                </c:pt>
                <c:pt idx="638">
                  <c:v>17</c:v>
                </c:pt>
                <c:pt idx="639">
                  <c:v>17</c:v>
                </c:pt>
                <c:pt idx="640">
                  <c:v>17</c:v>
                </c:pt>
                <c:pt idx="641">
                  <c:v>17</c:v>
                </c:pt>
                <c:pt idx="642">
                  <c:v>17</c:v>
                </c:pt>
                <c:pt idx="643">
                  <c:v>17</c:v>
                </c:pt>
                <c:pt idx="644">
                  <c:v>17</c:v>
                </c:pt>
                <c:pt idx="645">
                  <c:v>17</c:v>
                </c:pt>
                <c:pt idx="646">
                  <c:v>17</c:v>
                </c:pt>
                <c:pt idx="647">
                  <c:v>25</c:v>
                </c:pt>
                <c:pt idx="648">
                  <c:v>25</c:v>
                </c:pt>
                <c:pt idx="649">
                  <c:v>25</c:v>
                </c:pt>
                <c:pt idx="650">
                  <c:v>25</c:v>
                </c:pt>
                <c:pt idx="651">
                  <c:v>25</c:v>
                </c:pt>
                <c:pt idx="652">
                  <c:v>25</c:v>
                </c:pt>
                <c:pt idx="653">
                  <c:v>25</c:v>
                </c:pt>
                <c:pt idx="654">
                  <c:v>25</c:v>
                </c:pt>
                <c:pt idx="655">
                  <c:v>25</c:v>
                </c:pt>
                <c:pt idx="656">
                  <c:v>25</c:v>
                </c:pt>
                <c:pt idx="657">
                  <c:v>25</c:v>
                </c:pt>
                <c:pt idx="658">
                  <c:v>25</c:v>
                </c:pt>
                <c:pt idx="659">
                  <c:v>25</c:v>
                </c:pt>
                <c:pt idx="660">
                  <c:v>25</c:v>
                </c:pt>
                <c:pt idx="661">
                  <c:v>25</c:v>
                </c:pt>
                <c:pt idx="662">
                  <c:v>25</c:v>
                </c:pt>
                <c:pt idx="663">
                  <c:v>25</c:v>
                </c:pt>
                <c:pt idx="664">
                  <c:v>25</c:v>
                </c:pt>
                <c:pt idx="665">
                  <c:v>25</c:v>
                </c:pt>
                <c:pt idx="666">
                  <c:v>25</c:v>
                </c:pt>
                <c:pt idx="667">
                  <c:v>25</c:v>
                </c:pt>
                <c:pt idx="668">
                  <c:v>25</c:v>
                </c:pt>
                <c:pt idx="669">
                  <c:v>19</c:v>
                </c:pt>
                <c:pt idx="670">
                  <c:v>19</c:v>
                </c:pt>
                <c:pt idx="671">
                  <c:v>25</c:v>
                </c:pt>
                <c:pt idx="672">
                  <c:v>25</c:v>
                </c:pt>
                <c:pt idx="673">
                  <c:v>25</c:v>
                </c:pt>
                <c:pt idx="674">
                  <c:v>25</c:v>
                </c:pt>
                <c:pt idx="675">
                  <c:v>25</c:v>
                </c:pt>
                <c:pt idx="676">
                  <c:v>25</c:v>
                </c:pt>
                <c:pt idx="677">
                  <c:v>25</c:v>
                </c:pt>
                <c:pt idx="678">
                  <c:v>25</c:v>
                </c:pt>
                <c:pt idx="679">
                  <c:v>25</c:v>
                </c:pt>
                <c:pt idx="680">
                  <c:v>25</c:v>
                </c:pt>
                <c:pt idx="681">
                  <c:v>25</c:v>
                </c:pt>
                <c:pt idx="682">
                  <c:v>25</c:v>
                </c:pt>
                <c:pt idx="683">
                  <c:v>25</c:v>
                </c:pt>
                <c:pt idx="684">
                  <c:v>29</c:v>
                </c:pt>
                <c:pt idx="685">
                  <c:v>29</c:v>
                </c:pt>
                <c:pt idx="686">
                  <c:v>19</c:v>
                </c:pt>
                <c:pt idx="687">
                  <c:v>19</c:v>
                </c:pt>
                <c:pt idx="688">
                  <c:v>19</c:v>
                </c:pt>
                <c:pt idx="689">
                  <c:v>19</c:v>
                </c:pt>
                <c:pt idx="690">
                  <c:v>19</c:v>
                </c:pt>
                <c:pt idx="691">
                  <c:v>25</c:v>
                </c:pt>
                <c:pt idx="692">
                  <c:v>25</c:v>
                </c:pt>
                <c:pt idx="693">
                  <c:v>25</c:v>
                </c:pt>
                <c:pt idx="694">
                  <c:v>25</c:v>
                </c:pt>
                <c:pt idx="695">
                  <c:v>25</c:v>
                </c:pt>
                <c:pt idx="696">
                  <c:v>25</c:v>
                </c:pt>
                <c:pt idx="697">
                  <c:v>25</c:v>
                </c:pt>
                <c:pt idx="698">
                  <c:v>19</c:v>
                </c:pt>
                <c:pt idx="699">
                  <c:v>19</c:v>
                </c:pt>
                <c:pt idx="700">
                  <c:v>25</c:v>
                </c:pt>
                <c:pt idx="701">
                  <c:v>25</c:v>
                </c:pt>
                <c:pt idx="702">
                  <c:v>25</c:v>
                </c:pt>
                <c:pt idx="703">
                  <c:v>25</c:v>
                </c:pt>
                <c:pt idx="704">
                  <c:v>25</c:v>
                </c:pt>
                <c:pt idx="705">
                  <c:v>25</c:v>
                </c:pt>
                <c:pt idx="706">
                  <c:v>25</c:v>
                </c:pt>
                <c:pt idx="707">
                  <c:v>25</c:v>
                </c:pt>
                <c:pt idx="708">
                  <c:v>25</c:v>
                </c:pt>
                <c:pt idx="709">
                  <c:v>25</c:v>
                </c:pt>
                <c:pt idx="710">
                  <c:v>25</c:v>
                </c:pt>
                <c:pt idx="711">
                  <c:v>25</c:v>
                </c:pt>
                <c:pt idx="712">
                  <c:v>25</c:v>
                </c:pt>
                <c:pt idx="713">
                  <c:v>25</c:v>
                </c:pt>
                <c:pt idx="714">
                  <c:v>0</c:v>
                </c:pt>
                <c:pt idx="715">
                  <c:v>19</c:v>
                </c:pt>
                <c:pt idx="716">
                  <c:v>19</c:v>
                </c:pt>
                <c:pt idx="717">
                  <c:v>19</c:v>
                </c:pt>
                <c:pt idx="718">
                  <c:v>19</c:v>
                </c:pt>
                <c:pt idx="719">
                  <c:v>19</c:v>
                </c:pt>
                <c:pt idx="720">
                  <c:v>19</c:v>
                </c:pt>
                <c:pt idx="721">
                  <c:v>19</c:v>
                </c:pt>
                <c:pt idx="722">
                  <c:v>19</c:v>
                </c:pt>
                <c:pt idx="723">
                  <c:v>19</c:v>
                </c:pt>
                <c:pt idx="724">
                  <c:v>19</c:v>
                </c:pt>
                <c:pt idx="725">
                  <c:v>19</c:v>
                </c:pt>
                <c:pt idx="726">
                  <c:v>19</c:v>
                </c:pt>
                <c:pt idx="727">
                  <c:v>19</c:v>
                </c:pt>
                <c:pt idx="728">
                  <c:v>19</c:v>
                </c:pt>
                <c:pt idx="729">
                  <c:v>19</c:v>
                </c:pt>
                <c:pt idx="730">
                  <c:v>19</c:v>
                </c:pt>
                <c:pt idx="731">
                  <c:v>25</c:v>
                </c:pt>
                <c:pt idx="732">
                  <c:v>25</c:v>
                </c:pt>
                <c:pt idx="733">
                  <c:v>25</c:v>
                </c:pt>
                <c:pt idx="734">
                  <c:v>25</c:v>
                </c:pt>
                <c:pt idx="735">
                  <c:v>25</c:v>
                </c:pt>
                <c:pt idx="736">
                  <c:v>25</c:v>
                </c:pt>
                <c:pt idx="737">
                  <c:v>25</c:v>
                </c:pt>
                <c:pt idx="738">
                  <c:v>25</c:v>
                </c:pt>
                <c:pt idx="739">
                  <c:v>25</c:v>
                </c:pt>
                <c:pt idx="740">
                  <c:v>25</c:v>
                </c:pt>
                <c:pt idx="741">
                  <c:v>25</c:v>
                </c:pt>
                <c:pt idx="742">
                  <c:v>25</c:v>
                </c:pt>
                <c:pt idx="743">
                  <c:v>25</c:v>
                </c:pt>
                <c:pt idx="744">
                  <c:v>25</c:v>
                </c:pt>
                <c:pt idx="745">
                  <c:v>25</c:v>
                </c:pt>
                <c:pt idx="746">
                  <c:v>25</c:v>
                </c:pt>
                <c:pt idx="747">
                  <c:v>25</c:v>
                </c:pt>
                <c:pt idx="748">
                  <c:v>25</c:v>
                </c:pt>
                <c:pt idx="749">
                  <c:v>25</c:v>
                </c:pt>
                <c:pt idx="750">
                  <c:v>25</c:v>
                </c:pt>
                <c:pt idx="751">
                  <c:v>25</c:v>
                </c:pt>
                <c:pt idx="752">
                  <c:v>25</c:v>
                </c:pt>
                <c:pt idx="753">
                  <c:v>25</c:v>
                </c:pt>
                <c:pt idx="754">
                  <c:v>25</c:v>
                </c:pt>
                <c:pt idx="755">
                  <c:v>25</c:v>
                </c:pt>
                <c:pt idx="756">
                  <c:v>25</c:v>
                </c:pt>
                <c:pt idx="757">
                  <c:v>25</c:v>
                </c:pt>
                <c:pt idx="758">
                  <c:v>25</c:v>
                </c:pt>
                <c:pt idx="759">
                  <c:v>25</c:v>
                </c:pt>
                <c:pt idx="760">
                  <c:v>14</c:v>
                </c:pt>
                <c:pt idx="761">
                  <c:v>14</c:v>
                </c:pt>
                <c:pt idx="762">
                  <c:v>14</c:v>
                </c:pt>
                <c:pt idx="763">
                  <c:v>14</c:v>
                </c:pt>
                <c:pt idx="764">
                  <c:v>14</c:v>
                </c:pt>
                <c:pt idx="765">
                  <c:v>14</c:v>
                </c:pt>
                <c:pt idx="766">
                  <c:v>14</c:v>
                </c:pt>
                <c:pt idx="767">
                  <c:v>21</c:v>
                </c:pt>
                <c:pt idx="768">
                  <c:v>31</c:v>
                </c:pt>
                <c:pt idx="769">
                  <c:v>31</c:v>
                </c:pt>
                <c:pt idx="770">
                  <c:v>31</c:v>
                </c:pt>
                <c:pt idx="771">
                  <c:v>31</c:v>
                </c:pt>
                <c:pt idx="772">
                  <c:v>31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31</c:v>
                </c:pt>
                <c:pt idx="781">
                  <c:v>31</c:v>
                </c:pt>
                <c:pt idx="782">
                  <c:v>31</c:v>
                </c:pt>
                <c:pt idx="783">
                  <c:v>31</c:v>
                </c:pt>
                <c:pt idx="784">
                  <c:v>31</c:v>
                </c:pt>
                <c:pt idx="785">
                  <c:v>31</c:v>
                </c:pt>
                <c:pt idx="786">
                  <c:v>31</c:v>
                </c:pt>
                <c:pt idx="787">
                  <c:v>31</c:v>
                </c:pt>
                <c:pt idx="788">
                  <c:v>31</c:v>
                </c:pt>
                <c:pt idx="789">
                  <c:v>31</c:v>
                </c:pt>
                <c:pt idx="790">
                  <c:v>31</c:v>
                </c:pt>
                <c:pt idx="791">
                  <c:v>31</c:v>
                </c:pt>
                <c:pt idx="792">
                  <c:v>31</c:v>
                </c:pt>
                <c:pt idx="793">
                  <c:v>25</c:v>
                </c:pt>
                <c:pt idx="794">
                  <c:v>25</c:v>
                </c:pt>
                <c:pt idx="795">
                  <c:v>25</c:v>
                </c:pt>
                <c:pt idx="796">
                  <c:v>22</c:v>
                </c:pt>
                <c:pt idx="797">
                  <c:v>22</c:v>
                </c:pt>
                <c:pt idx="798">
                  <c:v>24</c:v>
                </c:pt>
                <c:pt idx="799">
                  <c:v>24</c:v>
                </c:pt>
                <c:pt idx="800">
                  <c:v>24</c:v>
                </c:pt>
                <c:pt idx="801">
                  <c:v>24</c:v>
                </c:pt>
                <c:pt idx="802">
                  <c:v>24</c:v>
                </c:pt>
                <c:pt idx="803">
                  <c:v>24</c:v>
                </c:pt>
                <c:pt idx="804">
                  <c:v>29</c:v>
                </c:pt>
                <c:pt idx="805">
                  <c:v>29</c:v>
                </c:pt>
                <c:pt idx="806">
                  <c:v>29</c:v>
                </c:pt>
                <c:pt idx="807">
                  <c:v>29</c:v>
                </c:pt>
                <c:pt idx="808">
                  <c:v>29</c:v>
                </c:pt>
                <c:pt idx="809">
                  <c:v>29</c:v>
                </c:pt>
                <c:pt idx="810">
                  <c:v>29</c:v>
                </c:pt>
                <c:pt idx="811">
                  <c:v>29</c:v>
                </c:pt>
                <c:pt idx="812">
                  <c:v>29</c:v>
                </c:pt>
                <c:pt idx="813">
                  <c:v>29</c:v>
                </c:pt>
                <c:pt idx="814">
                  <c:v>29</c:v>
                </c:pt>
                <c:pt idx="815">
                  <c:v>29</c:v>
                </c:pt>
                <c:pt idx="816">
                  <c:v>29</c:v>
                </c:pt>
                <c:pt idx="817">
                  <c:v>29</c:v>
                </c:pt>
                <c:pt idx="818">
                  <c:v>29</c:v>
                </c:pt>
                <c:pt idx="819">
                  <c:v>29</c:v>
                </c:pt>
                <c:pt idx="820">
                  <c:v>29</c:v>
                </c:pt>
                <c:pt idx="821">
                  <c:v>29</c:v>
                </c:pt>
                <c:pt idx="822">
                  <c:v>29</c:v>
                </c:pt>
                <c:pt idx="823">
                  <c:v>29</c:v>
                </c:pt>
                <c:pt idx="824">
                  <c:v>29</c:v>
                </c:pt>
                <c:pt idx="825">
                  <c:v>29</c:v>
                </c:pt>
                <c:pt idx="826">
                  <c:v>29</c:v>
                </c:pt>
                <c:pt idx="827">
                  <c:v>29</c:v>
                </c:pt>
                <c:pt idx="828">
                  <c:v>29</c:v>
                </c:pt>
                <c:pt idx="829">
                  <c:v>29</c:v>
                </c:pt>
                <c:pt idx="830">
                  <c:v>29</c:v>
                </c:pt>
                <c:pt idx="831">
                  <c:v>31</c:v>
                </c:pt>
                <c:pt idx="832">
                  <c:v>31</c:v>
                </c:pt>
                <c:pt idx="833">
                  <c:v>31</c:v>
                </c:pt>
                <c:pt idx="834">
                  <c:v>31</c:v>
                </c:pt>
                <c:pt idx="835">
                  <c:v>29</c:v>
                </c:pt>
                <c:pt idx="836">
                  <c:v>29</c:v>
                </c:pt>
                <c:pt idx="837">
                  <c:v>29</c:v>
                </c:pt>
                <c:pt idx="838">
                  <c:v>29</c:v>
                </c:pt>
                <c:pt idx="839">
                  <c:v>29</c:v>
                </c:pt>
                <c:pt idx="840">
                  <c:v>29</c:v>
                </c:pt>
                <c:pt idx="841">
                  <c:v>29</c:v>
                </c:pt>
                <c:pt idx="842">
                  <c:v>29</c:v>
                </c:pt>
                <c:pt idx="843">
                  <c:v>29</c:v>
                </c:pt>
                <c:pt idx="844">
                  <c:v>29</c:v>
                </c:pt>
                <c:pt idx="845">
                  <c:v>29</c:v>
                </c:pt>
                <c:pt idx="846">
                  <c:v>29</c:v>
                </c:pt>
                <c:pt idx="847">
                  <c:v>29</c:v>
                </c:pt>
                <c:pt idx="848">
                  <c:v>29</c:v>
                </c:pt>
                <c:pt idx="849">
                  <c:v>29</c:v>
                </c:pt>
                <c:pt idx="850">
                  <c:v>29</c:v>
                </c:pt>
                <c:pt idx="851">
                  <c:v>33</c:v>
                </c:pt>
                <c:pt idx="852">
                  <c:v>33</c:v>
                </c:pt>
                <c:pt idx="853">
                  <c:v>33</c:v>
                </c:pt>
                <c:pt idx="854">
                  <c:v>33</c:v>
                </c:pt>
                <c:pt idx="855">
                  <c:v>33</c:v>
                </c:pt>
                <c:pt idx="856">
                  <c:v>33</c:v>
                </c:pt>
                <c:pt idx="857">
                  <c:v>33</c:v>
                </c:pt>
                <c:pt idx="858">
                  <c:v>33</c:v>
                </c:pt>
                <c:pt idx="859">
                  <c:v>33</c:v>
                </c:pt>
                <c:pt idx="860">
                  <c:v>33</c:v>
                </c:pt>
                <c:pt idx="861">
                  <c:v>33</c:v>
                </c:pt>
                <c:pt idx="862">
                  <c:v>33</c:v>
                </c:pt>
                <c:pt idx="863">
                  <c:v>33</c:v>
                </c:pt>
                <c:pt idx="864">
                  <c:v>33</c:v>
                </c:pt>
                <c:pt idx="865">
                  <c:v>33</c:v>
                </c:pt>
                <c:pt idx="866">
                  <c:v>33</c:v>
                </c:pt>
                <c:pt idx="867">
                  <c:v>33</c:v>
                </c:pt>
                <c:pt idx="868">
                  <c:v>33</c:v>
                </c:pt>
                <c:pt idx="869">
                  <c:v>33</c:v>
                </c:pt>
                <c:pt idx="870">
                  <c:v>33</c:v>
                </c:pt>
                <c:pt idx="871">
                  <c:v>33</c:v>
                </c:pt>
                <c:pt idx="872">
                  <c:v>33</c:v>
                </c:pt>
                <c:pt idx="873">
                  <c:v>33</c:v>
                </c:pt>
                <c:pt idx="874">
                  <c:v>29</c:v>
                </c:pt>
                <c:pt idx="875">
                  <c:v>29</c:v>
                </c:pt>
                <c:pt idx="876">
                  <c:v>35</c:v>
                </c:pt>
                <c:pt idx="877">
                  <c:v>35</c:v>
                </c:pt>
                <c:pt idx="878">
                  <c:v>35</c:v>
                </c:pt>
                <c:pt idx="879">
                  <c:v>35</c:v>
                </c:pt>
                <c:pt idx="880">
                  <c:v>35</c:v>
                </c:pt>
                <c:pt idx="881">
                  <c:v>35</c:v>
                </c:pt>
                <c:pt idx="882">
                  <c:v>31</c:v>
                </c:pt>
                <c:pt idx="883">
                  <c:v>31</c:v>
                </c:pt>
                <c:pt idx="884">
                  <c:v>31</c:v>
                </c:pt>
                <c:pt idx="885">
                  <c:v>31</c:v>
                </c:pt>
                <c:pt idx="886">
                  <c:v>31</c:v>
                </c:pt>
                <c:pt idx="887">
                  <c:v>31</c:v>
                </c:pt>
                <c:pt idx="888">
                  <c:v>31</c:v>
                </c:pt>
                <c:pt idx="889">
                  <c:v>31</c:v>
                </c:pt>
                <c:pt idx="890">
                  <c:v>31</c:v>
                </c:pt>
                <c:pt idx="891">
                  <c:v>31</c:v>
                </c:pt>
                <c:pt idx="892">
                  <c:v>31</c:v>
                </c:pt>
                <c:pt idx="893">
                  <c:v>31</c:v>
                </c:pt>
                <c:pt idx="894">
                  <c:v>31</c:v>
                </c:pt>
                <c:pt idx="895">
                  <c:v>31</c:v>
                </c:pt>
                <c:pt idx="896">
                  <c:v>31</c:v>
                </c:pt>
                <c:pt idx="897">
                  <c:v>21</c:v>
                </c:pt>
                <c:pt idx="898">
                  <c:v>21</c:v>
                </c:pt>
                <c:pt idx="899">
                  <c:v>21</c:v>
                </c:pt>
                <c:pt idx="900">
                  <c:v>21</c:v>
                </c:pt>
                <c:pt idx="901">
                  <c:v>21</c:v>
                </c:pt>
                <c:pt idx="902">
                  <c:v>21</c:v>
                </c:pt>
                <c:pt idx="903">
                  <c:v>21</c:v>
                </c:pt>
                <c:pt idx="904">
                  <c:v>21</c:v>
                </c:pt>
                <c:pt idx="905">
                  <c:v>21</c:v>
                </c:pt>
                <c:pt idx="906">
                  <c:v>21</c:v>
                </c:pt>
                <c:pt idx="907">
                  <c:v>21</c:v>
                </c:pt>
                <c:pt idx="908">
                  <c:v>21</c:v>
                </c:pt>
                <c:pt idx="909">
                  <c:v>21</c:v>
                </c:pt>
                <c:pt idx="910">
                  <c:v>21</c:v>
                </c:pt>
                <c:pt idx="911">
                  <c:v>21</c:v>
                </c:pt>
                <c:pt idx="912">
                  <c:v>21</c:v>
                </c:pt>
                <c:pt idx="913">
                  <c:v>23</c:v>
                </c:pt>
                <c:pt idx="914">
                  <c:v>23</c:v>
                </c:pt>
                <c:pt idx="915">
                  <c:v>23</c:v>
                </c:pt>
                <c:pt idx="916">
                  <c:v>23</c:v>
                </c:pt>
                <c:pt idx="917">
                  <c:v>23</c:v>
                </c:pt>
                <c:pt idx="918">
                  <c:v>23</c:v>
                </c:pt>
                <c:pt idx="919">
                  <c:v>23</c:v>
                </c:pt>
                <c:pt idx="920">
                  <c:v>23</c:v>
                </c:pt>
                <c:pt idx="921">
                  <c:v>23</c:v>
                </c:pt>
                <c:pt idx="922">
                  <c:v>23</c:v>
                </c:pt>
                <c:pt idx="923">
                  <c:v>23</c:v>
                </c:pt>
                <c:pt idx="924">
                  <c:v>24</c:v>
                </c:pt>
                <c:pt idx="925">
                  <c:v>24</c:v>
                </c:pt>
                <c:pt idx="926">
                  <c:v>24</c:v>
                </c:pt>
                <c:pt idx="927">
                  <c:v>24</c:v>
                </c:pt>
                <c:pt idx="928">
                  <c:v>24</c:v>
                </c:pt>
                <c:pt idx="929">
                  <c:v>24</c:v>
                </c:pt>
                <c:pt idx="930">
                  <c:v>24</c:v>
                </c:pt>
                <c:pt idx="931">
                  <c:v>24</c:v>
                </c:pt>
                <c:pt idx="932">
                  <c:v>23</c:v>
                </c:pt>
                <c:pt idx="933">
                  <c:v>23</c:v>
                </c:pt>
                <c:pt idx="934">
                  <c:v>23</c:v>
                </c:pt>
                <c:pt idx="935">
                  <c:v>23</c:v>
                </c:pt>
                <c:pt idx="936">
                  <c:v>23</c:v>
                </c:pt>
                <c:pt idx="937">
                  <c:v>23</c:v>
                </c:pt>
                <c:pt idx="938">
                  <c:v>0</c:v>
                </c:pt>
                <c:pt idx="939">
                  <c:v>23</c:v>
                </c:pt>
                <c:pt idx="940">
                  <c:v>23</c:v>
                </c:pt>
                <c:pt idx="941">
                  <c:v>23</c:v>
                </c:pt>
                <c:pt idx="942">
                  <c:v>23</c:v>
                </c:pt>
                <c:pt idx="943">
                  <c:v>23</c:v>
                </c:pt>
                <c:pt idx="944">
                  <c:v>23</c:v>
                </c:pt>
                <c:pt idx="945">
                  <c:v>23</c:v>
                </c:pt>
                <c:pt idx="946">
                  <c:v>23</c:v>
                </c:pt>
                <c:pt idx="947">
                  <c:v>23</c:v>
                </c:pt>
                <c:pt idx="948">
                  <c:v>23</c:v>
                </c:pt>
                <c:pt idx="949">
                  <c:v>23</c:v>
                </c:pt>
                <c:pt idx="950">
                  <c:v>23</c:v>
                </c:pt>
                <c:pt idx="951">
                  <c:v>23</c:v>
                </c:pt>
                <c:pt idx="952">
                  <c:v>23</c:v>
                </c:pt>
                <c:pt idx="953">
                  <c:v>27</c:v>
                </c:pt>
                <c:pt idx="954">
                  <c:v>27</c:v>
                </c:pt>
                <c:pt idx="955">
                  <c:v>27</c:v>
                </c:pt>
                <c:pt idx="956">
                  <c:v>27</c:v>
                </c:pt>
                <c:pt idx="957">
                  <c:v>27</c:v>
                </c:pt>
                <c:pt idx="958">
                  <c:v>27</c:v>
                </c:pt>
                <c:pt idx="959">
                  <c:v>27</c:v>
                </c:pt>
                <c:pt idx="960">
                  <c:v>29</c:v>
                </c:pt>
                <c:pt idx="961">
                  <c:v>29</c:v>
                </c:pt>
                <c:pt idx="962">
                  <c:v>29</c:v>
                </c:pt>
                <c:pt idx="963">
                  <c:v>29</c:v>
                </c:pt>
                <c:pt idx="964">
                  <c:v>29</c:v>
                </c:pt>
                <c:pt idx="965">
                  <c:v>29</c:v>
                </c:pt>
                <c:pt idx="966">
                  <c:v>29</c:v>
                </c:pt>
                <c:pt idx="967">
                  <c:v>29</c:v>
                </c:pt>
                <c:pt idx="968">
                  <c:v>29</c:v>
                </c:pt>
                <c:pt idx="969">
                  <c:v>29</c:v>
                </c:pt>
                <c:pt idx="970">
                  <c:v>29</c:v>
                </c:pt>
                <c:pt idx="971">
                  <c:v>26</c:v>
                </c:pt>
                <c:pt idx="972">
                  <c:v>26</c:v>
                </c:pt>
                <c:pt idx="973">
                  <c:v>26</c:v>
                </c:pt>
                <c:pt idx="974">
                  <c:v>26</c:v>
                </c:pt>
                <c:pt idx="975">
                  <c:v>26</c:v>
                </c:pt>
                <c:pt idx="976">
                  <c:v>26</c:v>
                </c:pt>
                <c:pt idx="977">
                  <c:v>26</c:v>
                </c:pt>
                <c:pt idx="978">
                  <c:v>26</c:v>
                </c:pt>
                <c:pt idx="979">
                  <c:v>26</c:v>
                </c:pt>
                <c:pt idx="980">
                  <c:v>26</c:v>
                </c:pt>
                <c:pt idx="981">
                  <c:v>26</c:v>
                </c:pt>
                <c:pt idx="982">
                  <c:v>26</c:v>
                </c:pt>
                <c:pt idx="983">
                  <c:v>26</c:v>
                </c:pt>
                <c:pt idx="984">
                  <c:v>26</c:v>
                </c:pt>
                <c:pt idx="985">
                  <c:v>26</c:v>
                </c:pt>
                <c:pt idx="986">
                  <c:v>26</c:v>
                </c:pt>
                <c:pt idx="987">
                  <c:v>30</c:v>
                </c:pt>
                <c:pt idx="988">
                  <c:v>30</c:v>
                </c:pt>
                <c:pt idx="989">
                  <c:v>27</c:v>
                </c:pt>
                <c:pt idx="990">
                  <c:v>27</c:v>
                </c:pt>
                <c:pt idx="991">
                  <c:v>27</c:v>
                </c:pt>
                <c:pt idx="992">
                  <c:v>27</c:v>
                </c:pt>
                <c:pt idx="993">
                  <c:v>27</c:v>
                </c:pt>
                <c:pt idx="994">
                  <c:v>27</c:v>
                </c:pt>
                <c:pt idx="995">
                  <c:v>33</c:v>
                </c:pt>
                <c:pt idx="996">
                  <c:v>33</c:v>
                </c:pt>
                <c:pt idx="997">
                  <c:v>33</c:v>
                </c:pt>
                <c:pt idx="998">
                  <c:v>33</c:v>
                </c:pt>
                <c:pt idx="999">
                  <c:v>33</c:v>
                </c:pt>
                <c:pt idx="1000">
                  <c:v>33</c:v>
                </c:pt>
                <c:pt idx="1001">
                  <c:v>33</c:v>
                </c:pt>
                <c:pt idx="1002">
                  <c:v>33</c:v>
                </c:pt>
                <c:pt idx="1003">
                  <c:v>29</c:v>
                </c:pt>
                <c:pt idx="1004">
                  <c:v>29</c:v>
                </c:pt>
                <c:pt idx="1005">
                  <c:v>29</c:v>
                </c:pt>
                <c:pt idx="1006">
                  <c:v>29</c:v>
                </c:pt>
                <c:pt idx="1007">
                  <c:v>29</c:v>
                </c:pt>
                <c:pt idx="1008">
                  <c:v>29</c:v>
                </c:pt>
                <c:pt idx="1009">
                  <c:v>29</c:v>
                </c:pt>
                <c:pt idx="1010">
                  <c:v>29</c:v>
                </c:pt>
                <c:pt idx="1011">
                  <c:v>33</c:v>
                </c:pt>
                <c:pt idx="1012">
                  <c:v>33</c:v>
                </c:pt>
                <c:pt idx="1013">
                  <c:v>29</c:v>
                </c:pt>
                <c:pt idx="1014">
                  <c:v>29</c:v>
                </c:pt>
                <c:pt idx="1015">
                  <c:v>29</c:v>
                </c:pt>
                <c:pt idx="1016">
                  <c:v>29</c:v>
                </c:pt>
                <c:pt idx="1017">
                  <c:v>29</c:v>
                </c:pt>
                <c:pt idx="1018">
                  <c:v>29</c:v>
                </c:pt>
                <c:pt idx="1019">
                  <c:v>29</c:v>
                </c:pt>
                <c:pt idx="1020">
                  <c:v>29</c:v>
                </c:pt>
                <c:pt idx="1021">
                  <c:v>29</c:v>
                </c:pt>
                <c:pt idx="1022">
                  <c:v>29</c:v>
                </c:pt>
                <c:pt idx="1023">
                  <c:v>29</c:v>
                </c:pt>
                <c:pt idx="1024">
                  <c:v>29</c:v>
                </c:pt>
                <c:pt idx="1025">
                  <c:v>29</c:v>
                </c:pt>
                <c:pt idx="1026">
                  <c:v>29</c:v>
                </c:pt>
                <c:pt idx="1027">
                  <c:v>29</c:v>
                </c:pt>
                <c:pt idx="1028">
                  <c:v>29</c:v>
                </c:pt>
                <c:pt idx="1029">
                  <c:v>29</c:v>
                </c:pt>
                <c:pt idx="1030">
                  <c:v>29</c:v>
                </c:pt>
                <c:pt idx="1031">
                  <c:v>29</c:v>
                </c:pt>
                <c:pt idx="1032">
                  <c:v>29</c:v>
                </c:pt>
                <c:pt idx="1033">
                  <c:v>26</c:v>
                </c:pt>
                <c:pt idx="1034">
                  <c:v>26</c:v>
                </c:pt>
                <c:pt idx="1035">
                  <c:v>26</c:v>
                </c:pt>
                <c:pt idx="1036">
                  <c:v>26</c:v>
                </c:pt>
                <c:pt idx="1037">
                  <c:v>26</c:v>
                </c:pt>
                <c:pt idx="1038">
                  <c:v>26</c:v>
                </c:pt>
                <c:pt idx="1039">
                  <c:v>26</c:v>
                </c:pt>
                <c:pt idx="1040">
                  <c:v>26</c:v>
                </c:pt>
                <c:pt idx="1041">
                  <c:v>29</c:v>
                </c:pt>
                <c:pt idx="1042">
                  <c:v>29</c:v>
                </c:pt>
                <c:pt idx="1043">
                  <c:v>29</c:v>
                </c:pt>
                <c:pt idx="1044">
                  <c:v>29</c:v>
                </c:pt>
                <c:pt idx="1045">
                  <c:v>25</c:v>
                </c:pt>
                <c:pt idx="1046">
                  <c:v>25</c:v>
                </c:pt>
                <c:pt idx="1047">
                  <c:v>25</c:v>
                </c:pt>
                <c:pt idx="1048">
                  <c:v>25</c:v>
                </c:pt>
                <c:pt idx="1049">
                  <c:v>25</c:v>
                </c:pt>
                <c:pt idx="1050">
                  <c:v>25</c:v>
                </c:pt>
                <c:pt idx="1051">
                  <c:v>25</c:v>
                </c:pt>
                <c:pt idx="1052">
                  <c:v>25</c:v>
                </c:pt>
                <c:pt idx="1053">
                  <c:v>25</c:v>
                </c:pt>
                <c:pt idx="1054">
                  <c:v>25</c:v>
                </c:pt>
                <c:pt idx="1055">
                  <c:v>25</c:v>
                </c:pt>
                <c:pt idx="1056">
                  <c:v>25</c:v>
                </c:pt>
                <c:pt idx="1057">
                  <c:v>25</c:v>
                </c:pt>
                <c:pt idx="1058">
                  <c:v>25</c:v>
                </c:pt>
                <c:pt idx="1059">
                  <c:v>25</c:v>
                </c:pt>
                <c:pt idx="1060">
                  <c:v>25</c:v>
                </c:pt>
                <c:pt idx="1061">
                  <c:v>25</c:v>
                </c:pt>
                <c:pt idx="1062">
                  <c:v>25</c:v>
                </c:pt>
                <c:pt idx="1063">
                  <c:v>25</c:v>
                </c:pt>
                <c:pt idx="1064">
                  <c:v>25</c:v>
                </c:pt>
                <c:pt idx="1065">
                  <c:v>25</c:v>
                </c:pt>
                <c:pt idx="1066">
                  <c:v>25</c:v>
                </c:pt>
                <c:pt idx="1067">
                  <c:v>25</c:v>
                </c:pt>
                <c:pt idx="1068">
                  <c:v>25</c:v>
                </c:pt>
                <c:pt idx="1069">
                  <c:v>25</c:v>
                </c:pt>
                <c:pt idx="1070">
                  <c:v>25</c:v>
                </c:pt>
                <c:pt idx="1071">
                  <c:v>25</c:v>
                </c:pt>
                <c:pt idx="1072">
                  <c:v>25</c:v>
                </c:pt>
                <c:pt idx="1073">
                  <c:v>25</c:v>
                </c:pt>
                <c:pt idx="1074">
                  <c:v>25</c:v>
                </c:pt>
                <c:pt idx="1075">
                  <c:v>25</c:v>
                </c:pt>
                <c:pt idx="1076">
                  <c:v>25</c:v>
                </c:pt>
                <c:pt idx="1077">
                  <c:v>25</c:v>
                </c:pt>
                <c:pt idx="1078">
                  <c:v>21</c:v>
                </c:pt>
                <c:pt idx="1079">
                  <c:v>21</c:v>
                </c:pt>
                <c:pt idx="1080">
                  <c:v>21</c:v>
                </c:pt>
                <c:pt idx="1081">
                  <c:v>21</c:v>
                </c:pt>
                <c:pt idx="1082">
                  <c:v>21</c:v>
                </c:pt>
                <c:pt idx="1083">
                  <c:v>21</c:v>
                </c:pt>
                <c:pt idx="1084">
                  <c:v>21</c:v>
                </c:pt>
                <c:pt idx="1085">
                  <c:v>25</c:v>
                </c:pt>
                <c:pt idx="1086">
                  <c:v>25</c:v>
                </c:pt>
                <c:pt idx="1087">
                  <c:v>25</c:v>
                </c:pt>
                <c:pt idx="1088">
                  <c:v>25</c:v>
                </c:pt>
                <c:pt idx="1089">
                  <c:v>25</c:v>
                </c:pt>
                <c:pt idx="1090">
                  <c:v>21</c:v>
                </c:pt>
                <c:pt idx="1091">
                  <c:v>21</c:v>
                </c:pt>
                <c:pt idx="1092">
                  <c:v>21</c:v>
                </c:pt>
                <c:pt idx="1093">
                  <c:v>25</c:v>
                </c:pt>
                <c:pt idx="1094">
                  <c:v>25</c:v>
                </c:pt>
                <c:pt idx="1095">
                  <c:v>21</c:v>
                </c:pt>
                <c:pt idx="1096">
                  <c:v>21</c:v>
                </c:pt>
                <c:pt idx="1097">
                  <c:v>21</c:v>
                </c:pt>
                <c:pt idx="1098">
                  <c:v>21</c:v>
                </c:pt>
                <c:pt idx="1099">
                  <c:v>21</c:v>
                </c:pt>
                <c:pt idx="1100">
                  <c:v>21</c:v>
                </c:pt>
                <c:pt idx="1101">
                  <c:v>25</c:v>
                </c:pt>
                <c:pt idx="1102">
                  <c:v>25</c:v>
                </c:pt>
                <c:pt idx="1103">
                  <c:v>25</c:v>
                </c:pt>
                <c:pt idx="1104">
                  <c:v>25</c:v>
                </c:pt>
                <c:pt idx="1105">
                  <c:v>25</c:v>
                </c:pt>
                <c:pt idx="1106">
                  <c:v>25</c:v>
                </c:pt>
                <c:pt idx="1107">
                  <c:v>25</c:v>
                </c:pt>
                <c:pt idx="1108">
                  <c:v>25</c:v>
                </c:pt>
                <c:pt idx="1109">
                  <c:v>25</c:v>
                </c:pt>
                <c:pt idx="1110">
                  <c:v>25</c:v>
                </c:pt>
                <c:pt idx="1111">
                  <c:v>21</c:v>
                </c:pt>
                <c:pt idx="1112">
                  <c:v>21</c:v>
                </c:pt>
                <c:pt idx="1113">
                  <c:v>21</c:v>
                </c:pt>
                <c:pt idx="1114">
                  <c:v>21</c:v>
                </c:pt>
                <c:pt idx="1115">
                  <c:v>21</c:v>
                </c:pt>
                <c:pt idx="1116">
                  <c:v>21</c:v>
                </c:pt>
              </c:numCache>
            </c:numRef>
          </c:yVal>
        </c:ser>
        <c:axId val="64912384"/>
        <c:axId val="64935424"/>
      </c:scatterChart>
      <c:valAx>
        <c:axId val="649123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s-HN" sz="13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Turbidez (UTN)</a:t>
                </a:r>
              </a:p>
            </c:rich>
          </c:tx>
          <c:layout>
            <c:manualLayout>
              <c:xMode val="edge"/>
              <c:yMode val="edge"/>
              <c:x val="0.45363461146304085"/>
              <c:y val="0.9072164948453606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935424"/>
        <c:crosses val="autoZero"/>
        <c:crossBetween val="midCat"/>
      </c:valAx>
      <c:valAx>
        <c:axId val="64935424"/>
        <c:scaling>
          <c:orientation val="minMax"/>
          <c:max val="8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HN" sz="13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Dosis (mg/L)</a:t>
                </a:r>
              </a:p>
            </c:rich>
          </c:tx>
          <c:layout>
            <c:manualLayout>
              <c:xMode val="edge"/>
              <c:yMode val="edge"/>
              <c:x val="1.8796992481203006E-2"/>
              <c:y val="0.4144329896907217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91238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wMode val="edge"/>
          <c:hMode val="edge"/>
          <c:x val="0.61779527559055136"/>
          <c:y val="0.11546391752577319"/>
          <c:w val="0.82080305751254778"/>
          <c:h val="0.1711340206185566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  <c:printSettings>
    <c:headerFooter alignWithMargins="0"/>
    <c:pageMargins b="1" l="0.75000000000000466" r="0.75000000000000466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 sz="1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HN"/>
              <a:t>Comparison de CCC- Sulfato</a:t>
            </a:r>
          </a:p>
        </c:rich>
      </c:tx>
      <c:layout>
        <c:manualLayout>
          <c:xMode val="edge"/>
          <c:yMode val="edge"/>
          <c:x val="0.30982062926781467"/>
          <c:y val="3.04449648711943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171524047377665"/>
          <c:y val="0.18969576727139786"/>
          <c:w val="0.84232478918783116"/>
          <c:h val="0.5503519173923237"/>
        </c:manualLayout>
      </c:layout>
      <c:scatterChart>
        <c:scatterStyle val="lineMarker"/>
        <c:ser>
          <c:idx val="0"/>
          <c:order val="0"/>
          <c:tx>
            <c:v>Sulfate Table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'Goteo de Quimico'!$A$4:$A$23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'Goteo de Quimico'!$B$4:$B$23</c:f>
              <c:numCache>
                <c:formatCode>General</c:formatCode>
                <c:ptCount val="20"/>
                <c:pt idx="0">
                  <c:v>16.100000000000001</c:v>
                </c:pt>
                <c:pt idx="1">
                  <c:v>32.200000000000003</c:v>
                </c:pt>
                <c:pt idx="2">
                  <c:v>48.3</c:v>
                </c:pt>
                <c:pt idx="3">
                  <c:v>64.400000000000006</c:v>
                </c:pt>
                <c:pt idx="4">
                  <c:v>80.5</c:v>
                </c:pt>
                <c:pt idx="5">
                  <c:v>96.7</c:v>
                </c:pt>
                <c:pt idx="6">
                  <c:v>112.8</c:v>
                </c:pt>
                <c:pt idx="7">
                  <c:v>128.9</c:v>
                </c:pt>
                <c:pt idx="8">
                  <c:v>145</c:v>
                </c:pt>
                <c:pt idx="9">
                  <c:v>161.1</c:v>
                </c:pt>
                <c:pt idx="10">
                  <c:v>177.2</c:v>
                </c:pt>
                <c:pt idx="11">
                  <c:v>193.3</c:v>
                </c:pt>
                <c:pt idx="12">
                  <c:v>209.4</c:v>
                </c:pt>
                <c:pt idx="13">
                  <c:v>225.5</c:v>
                </c:pt>
                <c:pt idx="14">
                  <c:v>241.6</c:v>
                </c:pt>
                <c:pt idx="15">
                  <c:v>257.8</c:v>
                </c:pt>
                <c:pt idx="16">
                  <c:v>273.89999999999998</c:v>
                </c:pt>
                <c:pt idx="17">
                  <c:v>214.7</c:v>
                </c:pt>
                <c:pt idx="18">
                  <c:v>221.8</c:v>
                </c:pt>
                <c:pt idx="19">
                  <c:v>228.7</c:v>
                </c:pt>
              </c:numCache>
            </c:numRef>
          </c:yVal>
        </c:ser>
        <c:ser>
          <c:idx val="1"/>
          <c:order val="1"/>
          <c:tx>
            <c:v>Sulfate Test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'Goteo de Quimico'!$D$4:$D$29</c:f>
              <c:numCache>
                <c:formatCode>General</c:formatCode>
                <c:ptCount val="26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18</c:v>
                </c:pt>
                <c:pt idx="21">
                  <c:v>18</c:v>
                </c:pt>
                <c:pt idx="22">
                  <c:v>18</c:v>
                </c:pt>
                <c:pt idx="23">
                  <c:v>22</c:v>
                </c:pt>
                <c:pt idx="24">
                  <c:v>22</c:v>
                </c:pt>
                <c:pt idx="25">
                  <c:v>22</c:v>
                </c:pt>
              </c:numCache>
            </c:numRef>
          </c:xVal>
          <c:yVal>
            <c:numRef>
              <c:f>'Goteo de Quimico'!$F$4:$F$29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25</c:v>
                </c:pt>
                <c:pt idx="3">
                  <c:v>26</c:v>
                </c:pt>
                <c:pt idx="4">
                  <c:v>28</c:v>
                </c:pt>
                <c:pt idx="5">
                  <c:v>70</c:v>
                </c:pt>
                <c:pt idx="6">
                  <c:v>74</c:v>
                </c:pt>
                <c:pt idx="7">
                  <c:v>70</c:v>
                </c:pt>
                <c:pt idx="8">
                  <c:v>96</c:v>
                </c:pt>
                <c:pt idx="9">
                  <c:v>91</c:v>
                </c:pt>
                <c:pt idx="10">
                  <c:v>88</c:v>
                </c:pt>
                <c:pt idx="11">
                  <c:v>102</c:v>
                </c:pt>
                <c:pt idx="12">
                  <c:v>110</c:v>
                </c:pt>
                <c:pt idx="13">
                  <c:v>110</c:v>
                </c:pt>
                <c:pt idx="14">
                  <c:v>130</c:v>
                </c:pt>
                <c:pt idx="15">
                  <c:v>130</c:v>
                </c:pt>
                <c:pt idx="16">
                  <c:v>130</c:v>
                </c:pt>
                <c:pt idx="17">
                  <c:v>145</c:v>
                </c:pt>
                <c:pt idx="18">
                  <c:v>148</c:v>
                </c:pt>
                <c:pt idx="19">
                  <c:v>148</c:v>
                </c:pt>
                <c:pt idx="20">
                  <c:v>178</c:v>
                </c:pt>
                <c:pt idx="21">
                  <c:v>166</c:v>
                </c:pt>
                <c:pt idx="22">
                  <c:v>176</c:v>
                </c:pt>
                <c:pt idx="23">
                  <c:v>184</c:v>
                </c:pt>
                <c:pt idx="24">
                  <c:v>181</c:v>
                </c:pt>
                <c:pt idx="25">
                  <c:v>184</c:v>
                </c:pt>
              </c:numCache>
            </c:numRef>
          </c:yVal>
        </c:ser>
        <c:ser>
          <c:idx val="4"/>
          <c:order val="2"/>
          <c:tx>
            <c:strRef>
              <c:f>'Goteo de Quimico'!$H$1:$I$1</c:f>
              <c:strCache>
                <c:ptCount val="1"/>
                <c:pt idx="0">
                  <c:v>Change Sulfate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'Goteo de Quimico'!$H$4:$H$23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'Goteo de Quimico'!$I$4:$I$23</c:f>
              <c:numCache>
                <c:formatCode>General</c:formatCode>
                <c:ptCount val="20"/>
                <c:pt idx="0">
                  <c:v>10.9</c:v>
                </c:pt>
                <c:pt idx="1">
                  <c:v>21.8</c:v>
                </c:pt>
                <c:pt idx="2">
                  <c:v>32.700000000000003</c:v>
                </c:pt>
                <c:pt idx="3">
                  <c:v>43.6</c:v>
                </c:pt>
                <c:pt idx="4">
                  <c:v>54.5</c:v>
                </c:pt>
                <c:pt idx="5">
                  <c:v>65.400000000000006</c:v>
                </c:pt>
                <c:pt idx="6">
                  <c:v>76.3</c:v>
                </c:pt>
                <c:pt idx="7">
                  <c:v>87.2</c:v>
                </c:pt>
                <c:pt idx="8">
                  <c:v>98.1</c:v>
                </c:pt>
                <c:pt idx="9">
                  <c:v>109</c:v>
                </c:pt>
                <c:pt idx="10">
                  <c:v>119.9</c:v>
                </c:pt>
                <c:pt idx="11">
                  <c:v>130.80000000000001</c:v>
                </c:pt>
                <c:pt idx="12">
                  <c:v>141.69999999999999</c:v>
                </c:pt>
                <c:pt idx="13">
                  <c:v>152.6</c:v>
                </c:pt>
                <c:pt idx="14">
                  <c:v>163.5</c:v>
                </c:pt>
                <c:pt idx="15">
                  <c:v>174.4</c:v>
                </c:pt>
                <c:pt idx="16">
                  <c:v>185.3</c:v>
                </c:pt>
                <c:pt idx="17">
                  <c:v>196.2</c:v>
                </c:pt>
                <c:pt idx="18">
                  <c:v>207.1</c:v>
                </c:pt>
                <c:pt idx="19">
                  <c:v>218</c:v>
                </c:pt>
              </c:numCache>
            </c:numRef>
          </c:yVal>
        </c:ser>
        <c:axId val="64253312"/>
        <c:axId val="64264064"/>
      </c:scatterChart>
      <c:valAx>
        <c:axId val="642533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s-HN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Posicion de Manguera</a:t>
                </a:r>
              </a:p>
            </c:rich>
          </c:tx>
          <c:layout>
            <c:manualLayout>
              <c:xMode val="edge"/>
              <c:yMode val="edge"/>
              <c:x val="0.42047084363417236"/>
              <c:y val="0.8243569553805775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264064"/>
        <c:crosses val="autoZero"/>
        <c:crossBetween val="midCat"/>
      </c:valAx>
      <c:valAx>
        <c:axId val="642640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HN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Goteo (ml/min)</a:t>
                </a:r>
              </a:p>
            </c:rich>
          </c:tx>
          <c:layout>
            <c:manualLayout>
              <c:xMode val="edge"/>
              <c:yMode val="edge"/>
              <c:x val="2.2130013831258642E-2"/>
              <c:y val="0.3278693442008274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25331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864453665283543"/>
          <c:y val="0.92037470725995318"/>
          <c:w val="0.56846473029045641"/>
          <c:h val="6.557377049180328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  <c:printSettings>
    <c:headerFooter alignWithMargins="0"/>
    <c:pageMargins b="1" l="0.75000000000000466" r="0.75000000000000466" t="1" header="0.5" footer="0.5"/>
    <c:pageSetup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 sz="14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HN"/>
              <a:t>Comparison de CCC - Cloro</a:t>
            </a:r>
          </a:p>
        </c:rich>
      </c:tx>
      <c:layout>
        <c:manualLayout>
          <c:xMode val="edge"/>
          <c:yMode val="edge"/>
          <c:x val="0.28711273244188684"/>
          <c:y val="3.066037735849057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355639493620995"/>
          <c:y val="0.18160398272127443"/>
          <c:w val="0.81403001219509985"/>
          <c:h val="0.55660441457429988"/>
        </c:manualLayout>
      </c:layout>
      <c:scatterChart>
        <c:scatterStyle val="lineMarker"/>
        <c:ser>
          <c:idx val="0"/>
          <c:order val="0"/>
          <c:tx>
            <c:strRef>
              <c:f>'Goteo de Quimico'!$K$2:$L$2</c:f>
              <c:strCache>
                <c:ptCount val="1"/>
                <c:pt idx="0">
                  <c:v>Tabla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'Goteo de Quimico'!$K$4:$K$23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'Goteo de Quimico'!$L$4:$L$23</c:f>
              <c:numCache>
                <c:formatCode>General</c:formatCode>
                <c:ptCount val="20"/>
                <c:pt idx="0">
                  <c:v>16.399999999999999</c:v>
                </c:pt>
                <c:pt idx="1">
                  <c:v>32.700000000000003</c:v>
                </c:pt>
                <c:pt idx="2">
                  <c:v>49.1</c:v>
                </c:pt>
                <c:pt idx="3">
                  <c:v>65.400000000000006</c:v>
                </c:pt>
                <c:pt idx="4">
                  <c:v>81.8</c:v>
                </c:pt>
                <c:pt idx="5">
                  <c:v>98.1</c:v>
                </c:pt>
                <c:pt idx="6">
                  <c:v>114.5</c:v>
                </c:pt>
                <c:pt idx="7">
                  <c:v>130.80000000000001</c:v>
                </c:pt>
                <c:pt idx="8">
                  <c:v>147.19999999999999</c:v>
                </c:pt>
                <c:pt idx="9">
                  <c:v>163.5</c:v>
                </c:pt>
                <c:pt idx="10">
                  <c:v>179.9</c:v>
                </c:pt>
                <c:pt idx="11">
                  <c:v>196.2</c:v>
                </c:pt>
                <c:pt idx="12">
                  <c:v>212.6</c:v>
                </c:pt>
                <c:pt idx="13">
                  <c:v>228.9</c:v>
                </c:pt>
                <c:pt idx="14">
                  <c:v>245.3</c:v>
                </c:pt>
                <c:pt idx="15">
                  <c:v>261.60000000000002</c:v>
                </c:pt>
                <c:pt idx="16">
                  <c:v>208.1</c:v>
                </c:pt>
                <c:pt idx="17">
                  <c:v>215.3</c:v>
                </c:pt>
                <c:pt idx="18">
                  <c:v>222.4</c:v>
                </c:pt>
                <c:pt idx="19">
                  <c:v>229.4</c:v>
                </c:pt>
              </c:numCache>
            </c:numRef>
          </c:yVal>
        </c:ser>
        <c:ser>
          <c:idx val="1"/>
          <c:order val="1"/>
          <c:tx>
            <c:strRef>
              <c:f>'Goteo de Quimico'!$N$2:$P$2</c:f>
              <c:strCache>
                <c:ptCount val="1"/>
                <c:pt idx="0">
                  <c:v>Prueba 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'Goteo de Quimico'!$N$4:$N$24</c:f>
              <c:numCache>
                <c:formatCode>General</c:formatCode>
                <c:ptCount val="2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13</c:v>
                </c:pt>
                <c:pt idx="16">
                  <c:v>13</c:v>
                </c:pt>
                <c:pt idx="17">
                  <c:v>13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</c:numCache>
            </c:numRef>
          </c:xVal>
          <c:yVal>
            <c:numRef>
              <c:f>'Goteo de Quimico'!$P$4:$P$24</c:f>
              <c:numCache>
                <c:formatCode>General</c:formatCode>
                <c:ptCount val="21"/>
                <c:pt idx="0">
                  <c:v>31</c:v>
                </c:pt>
                <c:pt idx="1">
                  <c:v>31</c:v>
                </c:pt>
                <c:pt idx="2">
                  <c:v>33</c:v>
                </c:pt>
                <c:pt idx="3">
                  <c:v>53</c:v>
                </c:pt>
                <c:pt idx="4">
                  <c:v>55</c:v>
                </c:pt>
                <c:pt idx="5">
                  <c:v>53</c:v>
                </c:pt>
                <c:pt idx="6">
                  <c:v>67</c:v>
                </c:pt>
                <c:pt idx="7">
                  <c:v>70</c:v>
                </c:pt>
                <c:pt idx="8">
                  <c:v>67</c:v>
                </c:pt>
                <c:pt idx="9">
                  <c:v>84</c:v>
                </c:pt>
                <c:pt idx="10">
                  <c:v>84</c:v>
                </c:pt>
                <c:pt idx="11">
                  <c:v>80</c:v>
                </c:pt>
                <c:pt idx="12">
                  <c:v>96</c:v>
                </c:pt>
                <c:pt idx="13">
                  <c:v>96</c:v>
                </c:pt>
                <c:pt idx="14">
                  <c:v>96</c:v>
                </c:pt>
                <c:pt idx="15">
                  <c:v>116</c:v>
                </c:pt>
                <c:pt idx="16">
                  <c:v>110</c:v>
                </c:pt>
                <c:pt idx="17">
                  <c:v>112</c:v>
                </c:pt>
                <c:pt idx="18">
                  <c:v>124</c:v>
                </c:pt>
                <c:pt idx="19">
                  <c:v>126</c:v>
                </c:pt>
                <c:pt idx="20">
                  <c:v>126</c:v>
                </c:pt>
              </c:numCache>
            </c:numRef>
          </c:yVal>
        </c:ser>
        <c:ser>
          <c:idx val="2"/>
          <c:order val="2"/>
          <c:tx>
            <c:strRef>
              <c:f>'Goteo de Quimico'!$R$2:$T$2</c:f>
              <c:strCache>
                <c:ptCount val="1"/>
                <c:pt idx="0">
                  <c:v>Prueba despues de limpiar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'Goteo de Quimico'!$R$4:$R$21</c:f>
              <c:numCache>
                <c:formatCode>General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</c:numCache>
            </c:numRef>
          </c:xVal>
          <c:yVal>
            <c:numRef>
              <c:f>'Goteo de Quimico'!$T$4:$T$21</c:f>
              <c:numCache>
                <c:formatCode>General</c:formatCode>
                <c:ptCount val="18"/>
                <c:pt idx="0">
                  <c:v>10</c:v>
                </c:pt>
                <c:pt idx="1">
                  <c:v>16</c:v>
                </c:pt>
                <c:pt idx="2">
                  <c:v>12</c:v>
                </c:pt>
                <c:pt idx="3">
                  <c:v>28</c:v>
                </c:pt>
                <c:pt idx="4">
                  <c:v>44</c:v>
                </c:pt>
                <c:pt idx="5">
                  <c:v>42</c:v>
                </c:pt>
                <c:pt idx="6">
                  <c:v>68</c:v>
                </c:pt>
                <c:pt idx="7">
                  <c:v>60</c:v>
                </c:pt>
                <c:pt idx="8">
                  <c:v>64</c:v>
                </c:pt>
                <c:pt idx="9">
                  <c:v>88</c:v>
                </c:pt>
                <c:pt idx="10">
                  <c:v>88</c:v>
                </c:pt>
                <c:pt idx="11">
                  <c:v>88</c:v>
                </c:pt>
                <c:pt idx="12">
                  <c:v>108</c:v>
                </c:pt>
                <c:pt idx="13">
                  <c:v>112</c:v>
                </c:pt>
                <c:pt idx="14">
                  <c:v>120</c:v>
                </c:pt>
                <c:pt idx="15">
                  <c:v>140</c:v>
                </c:pt>
                <c:pt idx="16">
                  <c:v>140</c:v>
                </c:pt>
                <c:pt idx="17">
                  <c:v>140</c:v>
                </c:pt>
              </c:numCache>
            </c:numRef>
          </c:yVal>
        </c:ser>
        <c:ser>
          <c:idx val="3"/>
          <c:order val="3"/>
          <c:tx>
            <c:strRef>
              <c:f>'Goteo de Quimico'!$V$1:$W$1</c:f>
              <c:strCache>
                <c:ptCount val="1"/>
                <c:pt idx="0">
                  <c:v>Change Cloro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'Goteo de Quimico'!$V$4:$V$23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'Goteo de Quimico'!$W$4:$W$23</c:f>
              <c:numCache>
                <c:formatCode>General</c:formatCode>
                <c:ptCount val="20"/>
                <c:pt idx="0">
                  <c:v>12.6</c:v>
                </c:pt>
                <c:pt idx="1">
                  <c:v>25.2</c:v>
                </c:pt>
                <c:pt idx="2">
                  <c:v>37.700000000000003</c:v>
                </c:pt>
                <c:pt idx="3">
                  <c:v>50.3</c:v>
                </c:pt>
                <c:pt idx="4">
                  <c:v>62.9</c:v>
                </c:pt>
                <c:pt idx="5">
                  <c:v>75.5</c:v>
                </c:pt>
                <c:pt idx="6">
                  <c:v>88</c:v>
                </c:pt>
                <c:pt idx="7">
                  <c:v>100.6</c:v>
                </c:pt>
                <c:pt idx="8">
                  <c:v>113.2</c:v>
                </c:pt>
                <c:pt idx="9">
                  <c:v>125.8</c:v>
                </c:pt>
                <c:pt idx="10">
                  <c:v>138.4</c:v>
                </c:pt>
                <c:pt idx="11">
                  <c:v>150.9</c:v>
                </c:pt>
                <c:pt idx="12">
                  <c:v>163.5</c:v>
                </c:pt>
                <c:pt idx="13">
                  <c:v>176.1</c:v>
                </c:pt>
                <c:pt idx="14">
                  <c:v>188.7</c:v>
                </c:pt>
                <c:pt idx="15">
                  <c:v>201.2</c:v>
                </c:pt>
                <c:pt idx="16">
                  <c:v>213.8</c:v>
                </c:pt>
                <c:pt idx="17">
                  <c:v>226.4</c:v>
                </c:pt>
                <c:pt idx="18">
                  <c:v>239</c:v>
                </c:pt>
                <c:pt idx="19">
                  <c:v>251.6</c:v>
                </c:pt>
              </c:numCache>
            </c:numRef>
          </c:yVal>
        </c:ser>
        <c:axId val="64705280"/>
        <c:axId val="64707584"/>
      </c:scatterChart>
      <c:valAx>
        <c:axId val="647052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s-HN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Posicion de manguera (cm)</a:t>
                </a:r>
              </a:p>
            </c:rich>
          </c:tx>
          <c:layout>
            <c:manualLayout>
              <c:xMode val="edge"/>
              <c:yMode val="edge"/>
              <c:x val="0.37520425770595972"/>
              <c:y val="0.8231141979894022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707584"/>
        <c:crosses val="autoZero"/>
        <c:crossBetween val="midCat"/>
      </c:valAx>
      <c:valAx>
        <c:axId val="647075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HN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Goteo Quimico (ml/min)</a:t>
                </a:r>
              </a:p>
            </c:rich>
          </c:tx>
          <c:layout>
            <c:manualLayout>
              <c:xMode val="edge"/>
              <c:yMode val="edge"/>
              <c:x val="2.6101141924959225E-2"/>
              <c:y val="0.2452832664784826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470528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8939641109298541E-2"/>
          <c:y val="0.91981132075471683"/>
          <c:w val="0.90048939641109293"/>
          <c:h val="6.603773584905661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  <c:printSettings>
    <c:headerFooter alignWithMargins="0"/>
    <c:pageMargins b="1" l="0.75000000000000466" r="0.750000000000004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HN"/>
              <a:t>Datos Dic. 2008</a:t>
            </a:r>
          </a:p>
        </c:rich>
      </c:tx>
      <c:layout>
        <c:manualLayout>
          <c:xMode val="edge"/>
          <c:yMode val="edge"/>
          <c:x val="0.3737170636011361"/>
          <c:y val="4.0650406504065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8069833312445358"/>
          <c:y val="0.24390340726390741"/>
          <c:w val="0.54004160922421363"/>
          <c:h val="0.39024545162225188"/>
        </c:manualLayout>
      </c:layout>
      <c:scatterChart>
        <c:scatterStyle val="lineMarker"/>
        <c:ser>
          <c:idx val="0"/>
          <c:order val="0"/>
          <c:tx>
            <c:v>Entrada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'Datos 2008'!$D$1162:$D$1231</c:f>
              <c:numCache>
                <c:formatCode>d\-m\-yy\ h:mm;@</c:formatCode>
                <c:ptCount val="70"/>
                <c:pt idx="0">
                  <c:v>39783</c:v>
                </c:pt>
                <c:pt idx="1">
                  <c:v>39784</c:v>
                </c:pt>
                <c:pt idx="2">
                  <c:v>39785</c:v>
                </c:pt>
                <c:pt idx="3">
                  <c:v>39786</c:v>
                </c:pt>
                <c:pt idx="4">
                  <c:v>39787.270833333336</c:v>
                </c:pt>
                <c:pt idx="5">
                  <c:v>39787.347222222219</c:v>
                </c:pt>
                <c:pt idx="6">
                  <c:v>39787.465277777781</c:v>
                </c:pt>
                <c:pt idx="7">
                  <c:v>39787.583333333336</c:v>
                </c:pt>
                <c:pt idx="8">
                  <c:v>39788.302083333336</c:v>
                </c:pt>
                <c:pt idx="9">
                  <c:v>39788.395833333336</c:v>
                </c:pt>
                <c:pt idx="10">
                  <c:v>39788.5</c:v>
                </c:pt>
                <c:pt idx="11">
                  <c:v>39788.6875</c:v>
                </c:pt>
                <c:pt idx="12">
                  <c:v>39789.270833333336</c:v>
                </c:pt>
                <c:pt idx="13">
                  <c:v>39789.381944444445</c:v>
                </c:pt>
                <c:pt idx="14">
                  <c:v>39789.5</c:v>
                </c:pt>
                <c:pt idx="15">
                  <c:v>39789.645833333336</c:v>
                </c:pt>
                <c:pt idx="16">
                  <c:v>39789.755555555559</c:v>
                </c:pt>
                <c:pt idx="17">
                  <c:v>39789.90625</c:v>
                </c:pt>
                <c:pt idx="18">
                  <c:v>39789.993055555555</c:v>
                </c:pt>
                <c:pt idx="19">
                  <c:v>39790</c:v>
                </c:pt>
                <c:pt idx="20">
                  <c:v>39791</c:v>
                </c:pt>
                <c:pt idx="21">
                  <c:v>39792</c:v>
                </c:pt>
                <c:pt idx="22">
                  <c:v>39793</c:v>
                </c:pt>
                <c:pt idx="23">
                  <c:v>39794</c:v>
                </c:pt>
                <c:pt idx="24">
                  <c:v>39795</c:v>
                </c:pt>
                <c:pt idx="25">
                  <c:v>39796</c:v>
                </c:pt>
                <c:pt idx="26">
                  <c:v>39797</c:v>
                </c:pt>
                <c:pt idx="27">
                  <c:v>39798</c:v>
                </c:pt>
                <c:pt idx="28">
                  <c:v>39799</c:v>
                </c:pt>
                <c:pt idx="29">
                  <c:v>39800</c:v>
                </c:pt>
                <c:pt idx="30">
                  <c:v>39801</c:v>
                </c:pt>
                <c:pt idx="31">
                  <c:v>39802</c:v>
                </c:pt>
                <c:pt idx="32">
                  <c:v>39803</c:v>
                </c:pt>
                <c:pt idx="33">
                  <c:v>39804</c:v>
                </c:pt>
                <c:pt idx="34">
                  <c:v>39805</c:v>
                </c:pt>
                <c:pt idx="35">
                  <c:v>39806</c:v>
                </c:pt>
                <c:pt idx="36">
                  <c:v>39807</c:v>
                </c:pt>
                <c:pt idx="37">
                  <c:v>39808</c:v>
                </c:pt>
                <c:pt idx="38">
                  <c:v>39809</c:v>
                </c:pt>
                <c:pt idx="39">
                  <c:v>39810.262499999997</c:v>
                </c:pt>
                <c:pt idx="40">
                  <c:v>39810.368055555555</c:v>
                </c:pt>
                <c:pt idx="41">
                  <c:v>39810.444444444445</c:v>
                </c:pt>
                <c:pt idx="42">
                  <c:v>39810.559027777781</c:v>
                </c:pt>
                <c:pt idx="43">
                  <c:v>39810.6875</c:v>
                </c:pt>
                <c:pt idx="44">
                  <c:v>39810.864583333336</c:v>
                </c:pt>
                <c:pt idx="45">
                  <c:v>39810.993055555555</c:v>
                </c:pt>
                <c:pt idx="46">
                  <c:v>39811.284722222219</c:v>
                </c:pt>
                <c:pt idx="47">
                  <c:v>39811.350694444445</c:v>
                </c:pt>
                <c:pt idx="48">
                  <c:v>39811.479166666664</c:v>
                </c:pt>
                <c:pt idx="49">
                  <c:v>39811.576388888891</c:v>
                </c:pt>
                <c:pt idx="50">
                  <c:v>39811.673611111109</c:v>
                </c:pt>
                <c:pt idx="51">
                  <c:v>39811.8125</c:v>
                </c:pt>
                <c:pt idx="52">
                  <c:v>39811.882638888892</c:v>
                </c:pt>
                <c:pt idx="53">
                  <c:v>39811.98333333333</c:v>
                </c:pt>
                <c:pt idx="54">
                  <c:v>39812.223611111112</c:v>
                </c:pt>
                <c:pt idx="55">
                  <c:v>39812.297222222223</c:v>
                </c:pt>
                <c:pt idx="56">
                  <c:v>39812.392361111109</c:v>
                </c:pt>
                <c:pt idx="57">
                  <c:v>39812.527777777781</c:v>
                </c:pt>
                <c:pt idx="58">
                  <c:v>39812.618055555555</c:v>
                </c:pt>
                <c:pt idx="59">
                  <c:v>39812.723611111112</c:v>
                </c:pt>
                <c:pt idx="60">
                  <c:v>39812.819444444445</c:v>
                </c:pt>
                <c:pt idx="61">
                  <c:v>39812.958333333336</c:v>
                </c:pt>
                <c:pt idx="62">
                  <c:v>39813.232638888891</c:v>
                </c:pt>
                <c:pt idx="63">
                  <c:v>39813.34375</c:v>
                </c:pt>
                <c:pt idx="64">
                  <c:v>39813.4375</c:v>
                </c:pt>
                <c:pt idx="65">
                  <c:v>39813.541666666664</c:v>
                </c:pt>
                <c:pt idx="66">
                  <c:v>39813.673611111109</c:v>
                </c:pt>
                <c:pt idx="67">
                  <c:v>39813.805555555555</c:v>
                </c:pt>
                <c:pt idx="68">
                  <c:v>39813.878472222219</c:v>
                </c:pt>
                <c:pt idx="69">
                  <c:v>39813.96875</c:v>
                </c:pt>
              </c:numCache>
            </c:numRef>
          </c:xVal>
          <c:yVal>
            <c:numRef>
              <c:f>'Datos 2008'!$H$1162:$H$1231</c:f>
              <c:numCache>
                <c:formatCode>0.00</c:formatCode>
                <c:ptCount val="70"/>
                <c:pt idx="4">
                  <c:v>19</c:v>
                </c:pt>
                <c:pt idx="5">
                  <c:v>19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39">
                  <c:v>8.66</c:v>
                </c:pt>
                <c:pt idx="40">
                  <c:v>8.59</c:v>
                </c:pt>
                <c:pt idx="41">
                  <c:v>8.77</c:v>
                </c:pt>
                <c:pt idx="42">
                  <c:v>9.31</c:v>
                </c:pt>
                <c:pt idx="43">
                  <c:v>9.3699999999999992</c:v>
                </c:pt>
                <c:pt idx="44">
                  <c:v>9.48</c:v>
                </c:pt>
                <c:pt idx="45">
                  <c:v>9.67</c:v>
                </c:pt>
                <c:pt idx="46">
                  <c:v>9.14</c:v>
                </c:pt>
                <c:pt idx="47">
                  <c:v>9.19</c:v>
                </c:pt>
                <c:pt idx="48">
                  <c:v>8.4600000000000009</c:v>
                </c:pt>
                <c:pt idx="49">
                  <c:v>8.19</c:v>
                </c:pt>
                <c:pt idx="50">
                  <c:v>9</c:v>
                </c:pt>
                <c:pt idx="51">
                  <c:v>9.77</c:v>
                </c:pt>
                <c:pt idx="52">
                  <c:v>9.49</c:v>
                </c:pt>
                <c:pt idx="53">
                  <c:v>8.4700000000000006</c:v>
                </c:pt>
                <c:pt idx="54">
                  <c:v>9</c:v>
                </c:pt>
                <c:pt idx="55">
                  <c:v>9</c:v>
                </c:pt>
                <c:pt idx="56">
                  <c:v>8</c:v>
                </c:pt>
                <c:pt idx="57">
                  <c:v>8</c:v>
                </c:pt>
                <c:pt idx="58">
                  <c:v>9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</c:numCache>
            </c:numRef>
          </c:yVal>
        </c:ser>
        <c:ser>
          <c:idx val="1"/>
          <c:order val="1"/>
          <c:tx>
            <c:v>salida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'Datos 2008'!$D$1162:$D$1231</c:f>
              <c:numCache>
                <c:formatCode>d\-m\-yy\ h:mm;@</c:formatCode>
                <c:ptCount val="70"/>
                <c:pt idx="0">
                  <c:v>39783</c:v>
                </c:pt>
                <c:pt idx="1">
                  <c:v>39784</c:v>
                </c:pt>
                <c:pt idx="2">
                  <c:v>39785</c:v>
                </c:pt>
                <c:pt idx="3">
                  <c:v>39786</c:v>
                </c:pt>
                <c:pt idx="4">
                  <c:v>39787.270833333336</c:v>
                </c:pt>
                <c:pt idx="5">
                  <c:v>39787.347222222219</c:v>
                </c:pt>
                <c:pt idx="6">
                  <c:v>39787.465277777781</c:v>
                </c:pt>
                <c:pt idx="7">
                  <c:v>39787.583333333336</c:v>
                </c:pt>
                <c:pt idx="8">
                  <c:v>39788.302083333336</c:v>
                </c:pt>
                <c:pt idx="9">
                  <c:v>39788.395833333336</c:v>
                </c:pt>
                <c:pt idx="10">
                  <c:v>39788.5</c:v>
                </c:pt>
                <c:pt idx="11">
                  <c:v>39788.6875</c:v>
                </c:pt>
                <c:pt idx="12">
                  <c:v>39789.270833333336</c:v>
                </c:pt>
                <c:pt idx="13">
                  <c:v>39789.381944444445</c:v>
                </c:pt>
                <c:pt idx="14">
                  <c:v>39789.5</c:v>
                </c:pt>
                <c:pt idx="15">
                  <c:v>39789.645833333336</c:v>
                </c:pt>
                <c:pt idx="16">
                  <c:v>39789.755555555559</c:v>
                </c:pt>
                <c:pt idx="17">
                  <c:v>39789.90625</c:v>
                </c:pt>
                <c:pt idx="18">
                  <c:v>39789.993055555555</c:v>
                </c:pt>
                <c:pt idx="19">
                  <c:v>39790</c:v>
                </c:pt>
                <c:pt idx="20">
                  <c:v>39791</c:v>
                </c:pt>
                <c:pt idx="21">
                  <c:v>39792</c:v>
                </c:pt>
                <c:pt idx="22">
                  <c:v>39793</c:v>
                </c:pt>
                <c:pt idx="23">
                  <c:v>39794</c:v>
                </c:pt>
                <c:pt idx="24">
                  <c:v>39795</c:v>
                </c:pt>
                <c:pt idx="25">
                  <c:v>39796</c:v>
                </c:pt>
                <c:pt idx="26">
                  <c:v>39797</c:v>
                </c:pt>
                <c:pt idx="27">
                  <c:v>39798</c:v>
                </c:pt>
                <c:pt idx="28">
                  <c:v>39799</c:v>
                </c:pt>
                <c:pt idx="29">
                  <c:v>39800</c:v>
                </c:pt>
                <c:pt idx="30">
                  <c:v>39801</c:v>
                </c:pt>
                <c:pt idx="31">
                  <c:v>39802</c:v>
                </c:pt>
                <c:pt idx="32">
                  <c:v>39803</c:v>
                </c:pt>
                <c:pt idx="33">
                  <c:v>39804</c:v>
                </c:pt>
                <c:pt idx="34">
                  <c:v>39805</c:v>
                </c:pt>
                <c:pt idx="35">
                  <c:v>39806</c:v>
                </c:pt>
                <c:pt idx="36">
                  <c:v>39807</c:v>
                </c:pt>
                <c:pt idx="37">
                  <c:v>39808</c:v>
                </c:pt>
                <c:pt idx="38">
                  <c:v>39809</c:v>
                </c:pt>
                <c:pt idx="39">
                  <c:v>39810.262499999997</c:v>
                </c:pt>
                <c:pt idx="40">
                  <c:v>39810.368055555555</c:v>
                </c:pt>
                <c:pt idx="41">
                  <c:v>39810.444444444445</c:v>
                </c:pt>
                <c:pt idx="42">
                  <c:v>39810.559027777781</c:v>
                </c:pt>
                <c:pt idx="43">
                  <c:v>39810.6875</c:v>
                </c:pt>
                <c:pt idx="44">
                  <c:v>39810.864583333336</c:v>
                </c:pt>
                <c:pt idx="45">
                  <c:v>39810.993055555555</c:v>
                </c:pt>
                <c:pt idx="46">
                  <c:v>39811.284722222219</c:v>
                </c:pt>
                <c:pt idx="47">
                  <c:v>39811.350694444445</c:v>
                </c:pt>
                <c:pt idx="48">
                  <c:v>39811.479166666664</c:v>
                </c:pt>
                <c:pt idx="49">
                  <c:v>39811.576388888891</c:v>
                </c:pt>
                <c:pt idx="50">
                  <c:v>39811.673611111109</c:v>
                </c:pt>
                <c:pt idx="51">
                  <c:v>39811.8125</c:v>
                </c:pt>
                <c:pt idx="52">
                  <c:v>39811.882638888892</c:v>
                </c:pt>
                <c:pt idx="53">
                  <c:v>39811.98333333333</c:v>
                </c:pt>
                <c:pt idx="54">
                  <c:v>39812.223611111112</c:v>
                </c:pt>
                <c:pt idx="55">
                  <c:v>39812.297222222223</c:v>
                </c:pt>
                <c:pt idx="56">
                  <c:v>39812.392361111109</c:v>
                </c:pt>
                <c:pt idx="57">
                  <c:v>39812.527777777781</c:v>
                </c:pt>
                <c:pt idx="58">
                  <c:v>39812.618055555555</c:v>
                </c:pt>
                <c:pt idx="59">
                  <c:v>39812.723611111112</c:v>
                </c:pt>
                <c:pt idx="60">
                  <c:v>39812.819444444445</c:v>
                </c:pt>
                <c:pt idx="61">
                  <c:v>39812.958333333336</c:v>
                </c:pt>
                <c:pt idx="62">
                  <c:v>39813.232638888891</c:v>
                </c:pt>
                <c:pt idx="63">
                  <c:v>39813.34375</c:v>
                </c:pt>
                <c:pt idx="64">
                  <c:v>39813.4375</c:v>
                </c:pt>
                <c:pt idx="65">
                  <c:v>39813.541666666664</c:v>
                </c:pt>
                <c:pt idx="66">
                  <c:v>39813.673611111109</c:v>
                </c:pt>
                <c:pt idx="67">
                  <c:v>39813.805555555555</c:v>
                </c:pt>
                <c:pt idx="68">
                  <c:v>39813.878472222219</c:v>
                </c:pt>
                <c:pt idx="69">
                  <c:v>39813.96875</c:v>
                </c:pt>
              </c:numCache>
            </c:numRef>
          </c:xVal>
          <c:yVal>
            <c:numRef>
              <c:f>'Datos 2008'!$I$1162:$I$1231</c:f>
              <c:numCache>
                <c:formatCode>0.00</c:formatCode>
                <c:ptCount val="70"/>
                <c:pt idx="4">
                  <c:v>5.15</c:v>
                </c:pt>
                <c:pt idx="5">
                  <c:v>4.18</c:v>
                </c:pt>
                <c:pt idx="6">
                  <c:v>4.2</c:v>
                </c:pt>
                <c:pt idx="7">
                  <c:v>4.32</c:v>
                </c:pt>
                <c:pt idx="8">
                  <c:v>6.9</c:v>
                </c:pt>
                <c:pt idx="9">
                  <c:v>4.67</c:v>
                </c:pt>
                <c:pt idx="10">
                  <c:v>3.71</c:v>
                </c:pt>
                <c:pt idx="11">
                  <c:v>3.91</c:v>
                </c:pt>
                <c:pt idx="12">
                  <c:v>3.85</c:v>
                </c:pt>
                <c:pt idx="13">
                  <c:v>3.62</c:v>
                </c:pt>
                <c:pt idx="14">
                  <c:v>3.19</c:v>
                </c:pt>
                <c:pt idx="15">
                  <c:v>3.81</c:v>
                </c:pt>
                <c:pt idx="16">
                  <c:v>3.64</c:v>
                </c:pt>
                <c:pt idx="17">
                  <c:v>3.7</c:v>
                </c:pt>
                <c:pt idx="18">
                  <c:v>3.19</c:v>
                </c:pt>
                <c:pt idx="39">
                  <c:v>3.31</c:v>
                </c:pt>
                <c:pt idx="40">
                  <c:v>2.25</c:v>
                </c:pt>
                <c:pt idx="41">
                  <c:v>2.4900000000000002</c:v>
                </c:pt>
                <c:pt idx="42">
                  <c:v>2.48</c:v>
                </c:pt>
                <c:pt idx="43">
                  <c:v>2.3199999999999998</c:v>
                </c:pt>
                <c:pt idx="44">
                  <c:v>2.66</c:v>
                </c:pt>
                <c:pt idx="45">
                  <c:v>2.35</c:v>
                </c:pt>
                <c:pt idx="46">
                  <c:v>4.8099999999999996</c:v>
                </c:pt>
                <c:pt idx="47">
                  <c:v>4.4800000000000004</c:v>
                </c:pt>
                <c:pt idx="48">
                  <c:v>2.39</c:v>
                </c:pt>
                <c:pt idx="49">
                  <c:v>2.0699999999999998</c:v>
                </c:pt>
                <c:pt idx="50">
                  <c:v>2.36</c:v>
                </c:pt>
                <c:pt idx="51">
                  <c:v>3.36</c:v>
                </c:pt>
                <c:pt idx="52">
                  <c:v>2.1800000000000002</c:v>
                </c:pt>
                <c:pt idx="53">
                  <c:v>2.19</c:v>
                </c:pt>
                <c:pt idx="54">
                  <c:v>2.83</c:v>
                </c:pt>
                <c:pt idx="55">
                  <c:v>2.72</c:v>
                </c:pt>
                <c:pt idx="56">
                  <c:v>2.8</c:v>
                </c:pt>
                <c:pt idx="57">
                  <c:v>2.0699999999999998</c:v>
                </c:pt>
                <c:pt idx="58">
                  <c:v>2.17</c:v>
                </c:pt>
                <c:pt idx="59">
                  <c:v>2.71</c:v>
                </c:pt>
                <c:pt idx="60">
                  <c:v>3.71</c:v>
                </c:pt>
                <c:pt idx="61">
                  <c:v>3.19</c:v>
                </c:pt>
                <c:pt idx="62">
                  <c:v>2.1800000000000002</c:v>
                </c:pt>
                <c:pt idx="63">
                  <c:v>2.35</c:v>
                </c:pt>
                <c:pt idx="64">
                  <c:v>2.17</c:v>
                </c:pt>
                <c:pt idx="65">
                  <c:v>2.39</c:v>
                </c:pt>
                <c:pt idx="66">
                  <c:v>2.33</c:v>
                </c:pt>
                <c:pt idx="67">
                  <c:v>2.19</c:v>
                </c:pt>
                <c:pt idx="68">
                  <c:v>2.71</c:v>
                </c:pt>
                <c:pt idx="69">
                  <c:v>2.25</c:v>
                </c:pt>
              </c:numCache>
            </c:numRef>
          </c:yVal>
        </c:ser>
        <c:axId val="70081920"/>
        <c:axId val="70067712"/>
      </c:scatterChart>
      <c:valAx>
        <c:axId val="70081920"/>
        <c:scaling>
          <c:orientation val="minMax"/>
          <c:min val="39785"/>
        </c:scaling>
        <c:axPos val="b"/>
        <c:title>
          <c:tx>
            <c:rich>
              <a:bodyPr/>
              <a:lstStyle/>
              <a:p>
                <a:pPr>
                  <a:defRPr lang="es-HN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fechas</a:t>
                </a:r>
              </a:p>
            </c:rich>
          </c:tx>
          <c:layout>
            <c:manualLayout>
              <c:xMode val="edge"/>
              <c:yMode val="edge"/>
              <c:x val="0.40451788495637225"/>
              <c:y val="0.82927170689029739"/>
            </c:manualLayout>
          </c:layout>
          <c:spPr>
            <a:noFill/>
            <a:ln w="25400">
              <a:noFill/>
            </a:ln>
          </c:spPr>
        </c:title>
        <c:numFmt formatCode="d\-m\-yy\ h:mm;@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0067712"/>
        <c:crosses val="autoZero"/>
        <c:crossBetween val="midCat"/>
      </c:valAx>
      <c:valAx>
        <c:axId val="700677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HN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turbidez (UTN)</a:t>
                </a:r>
              </a:p>
            </c:rich>
          </c:tx>
          <c:layout>
            <c:manualLayout>
              <c:xMode val="edge"/>
              <c:yMode val="edge"/>
              <c:x val="4.3121149897330589E-2"/>
              <c:y val="0.24796833322663941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008192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724845995893225"/>
          <c:y val="0.36991869918699194"/>
          <c:w val="0.16632443531827518"/>
          <c:h val="0.17886178861788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  <c:printSettings>
    <c:headerFooter alignWithMargins="0"/>
    <c:pageMargins b="1" l="0.75000000000000466" r="0.75000000000000466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plotArea>
      <c:layout>
        <c:manualLayout>
          <c:layoutTarget val="inner"/>
          <c:xMode val="edge"/>
          <c:yMode val="edge"/>
          <c:x val="9.4549499443826748E-2"/>
          <c:y val="5.0570962479608475E-2"/>
          <c:w val="0.8676307007786429"/>
          <c:h val="0.80097879282218665"/>
        </c:manualLayout>
      </c:layout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[0]!entradadias2008</c:f>
              <c:numCache>
                <c:formatCode>d\-m\-yy\ h:mm;@</c:formatCode>
                <c:ptCount val="1117"/>
                <c:pt idx="0">
                  <c:v>39603.419444444444</c:v>
                </c:pt>
                <c:pt idx="1">
                  <c:v>39603.459722222222</c:v>
                </c:pt>
                <c:pt idx="2">
                  <c:v>39603.489583333336</c:v>
                </c:pt>
                <c:pt idx="3">
                  <c:v>39603.496527777781</c:v>
                </c:pt>
                <c:pt idx="4">
                  <c:v>39603.555555555555</c:v>
                </c:pt>
                <c:pt idx="5">
                  <c:v>39603.576388888891</c:v>
                </c:pt>
                <c:pt idx="6">
                  <c:v>39603.623611111114</c:v>
                </c:pt>
                <c:pt idx="7">
                  <c:v>39603.6875</c:v>
                </c:pt>
                <c:pt idx="8">
                  <c:v>39603.722222222219</c:v>
                </c:pt>
                <c:pt idx="9">
                  <c:v>39603.790972222225</c:v>
                </c:pt>
                <c:pt idx="10">
                  <c:v>39603.974305555559</c:v>
                </c:pt>
                <c:pt idx="11">
                  <c:v>39604.215277777781</c:v>
                </c:pt>
                <c:pt idx="12">
                  <c:v>39604.291666666664</c:v>
                </c:pt>
                <c:pt idx="13">
                  <c:v>39604.434027777781</c:v>
                </c:pt>
                <c:pt idx="14">
                  <c:v>39605</c:v>
                </c:pt>
                <c:pt idx="15">
                  <c:v>39606</c:v>
                </c:pt>
                <c:pt idx="16">
                  <c:v>39607</c:v>
                </c:pt>
                <c:pt idx="17">
                  <c:v>39608</c:v>
                </c:pt>
                <c:pt idx="18">
                  <c:v>39609</c:v>
                </c:pt>
                <c:pt idx="19">
                  <c:v>39610.503472222219</c:v>
                </c:pt>
                <c:pt idx="20">
                  <c:v>39610.5625</c:v>
                </c:pt>
                <c:pt idx="21">
                  <c:v>39610.607638888891</c:v>
                </c:pt>
                <c:pt idx="22">
                  <c:v>39610.704861111109</c:v>
                </c:pt>
                <c:pt idx="23">
                  <c:v>39610.776388888888</c:v>
                </c:pt>
                <c:pt idx="24">
                  <c:v>39610.96875</c:v>
                </c:pt>
                <c:pt idx="25">
                  <c:v>39611.0625</c:v>
                </c:pt>
                <c:pt idx="26">
                  <c:v>39611.208333333336</c:v>
                </c:pt>
                <c:pt idx="27">
                  <c:v>39611.306944444441</c:v>
                </c:pt>
                <c:pt idx="28">
                  <c:v>39611.388888888891</c:v>
                </c:pt>
                <c:pt idx="29">
                  <c:v>39611.420138888891</c:v>
                </c:pt>
                <c:pt idx="30">
                  <c:v>39611.427083333336</c:v>
                </c:pt>
                <c:pt idx="31">
                  <c:v>39611.472222222219</c:v>
                </c:pt>
                <c:pt idx="32">
                  <c:v>39611.520833333336</c:v>
                </c:pt>
                <c:pt idx="33">
                  <c:v>39611.552083333336</c:v>
                </c:pt>
                <c:pt idx="34">
                  <c:v>39611.609722222223</c:v>
                </c:pt>
                <c:pt idx="35">
                  <c:v>39611.6875</c:v>
                </c:pt>
                <c:pt idx="36">
                  <c:v>39611.786805555559</c:v>
                </c:pt>
                <c:pt idx="37">
                  <c:v>39611.871527777781</c:v>
                </c:pt>
                <c:pt idx="38">
                  <c:v>39612.1875</c:v>
                </c:pt>
                <c:pt idx="39">
                  <c:v>39612.230555555558</c:v>
                </c:pt>
                <c:pt idx="40">
                  <c:v>39612.306944444441</c:v>
                </c:pt>
                <c:pt idx="41">
                  <c:v>39612.40625</c:v>
                </c:pt>
                <c:pt idx="42">
                  <c:v>39612.489583333336</c:v>
                </c:pt>
                <c:pt idx="43">
                  <c:v>39612.618055555555</c:v>
                </c:pt>
                <c:pt idx="44">
                  <c:v>39612.740972222222</c:v>
                </c:pt>
                <c:pt idx="45">
                  <c:v>39612.854166666664</c:v>
                </c:pt>
                <c:pt idx="46">
                  <c:v>39612.982638888891</c:v>
                </c:pt>
                <c:pt idx="47">
                  <c:v>39613.138888888891</c:v>
                </c:pt>
                <c:pt idx="48">
                  <c:v>39613.229166666664</c:v>
                </c:pt>
                <c:pt idx="49">
                  <c:v>39613.305555555555</c:v>
                </c:pt>
                <c:pt idx="50">
                  <c:v>39613.461805555555</c:v>
                </c:pt>
                <c:pt idx="51">
                  <c:v>39613.53125</c:v>
                </c:pt>
                <c:pt idx="52">
                  <c:v>39613.600694444445</c:v>
                </c:pt>
                <c:pt idx="53">
                  <c:v>39613.604166666664</c:v>
                </c:pt>
                <c:pt idx="54">
                  <c:v>39613.680555555555</c:v>
                </c:pt>
                <c:pt idx="55">
                  <c:v>39613.680555555555</c:v>
                </c:pt>
                <c:pt idx="56">
                  <c:v>39613.829861111109</c:v>
                </c:pt>
                <c:pt idx="57">
                  <c:v>39613.958333333336</c:v>
                </c:pt>
                <c:pt idx="58">
                  <c:v>39614.118055555555</c:v>
                </c:pt>
                <c:pt idx="59">
                  <c:v>39614.21875</c:v>
                </c:pt>
                <c:pt idx="60">
                  <c:v>39614.274305555555</c:v>
                </c:pt>
                <c:pt idx="61">
                  <c:v>39614.400694444441</c:v>
                </c:pt>
                <c:pt idx="62">
                  <c:v>39614.446527777778</c:v>
                </c:pt>
                <c:pt idx="63">
                  <c:v>39615.104166666664</c:v>
                </c:pt>
                <c:pt idx="64">
                  <c:v>39615.267361111109</c:v>
                </c:pt>
                <c:pt idx="65">
                  <c:v>39615.388888888891</c:v>
                </c:pt>
                <c:pt idx="66">
                  <c:v>39615.493055555555</c:v>
                </c:pt>
                <c:pt idx="67">
                  <c:v>39615.668055555558</c:v>
                </c:pt>
                <c:pt idx="68">
                  <c:v>39615.819444444445</c:v>
                </c:pt>
                <c:pt idx="69">
                  <c:v>39616.059027777781</c:v>
                </c:pt>
                <c:pt idx="70">
                  <c:v>39616.254166666666</c:v>
                </c:pt>
                <c:pt idx="71">
                  <c:v>39616.426388888889</c:v>
                </c:pt>
                <c:pt idx="72">
                  <c:v>39616.520833333336</c:v>
                </c:pt>
                <c:pt idx="73">
                  <c:v>39616.65625</c:v>
                </c:pt>
                <c:pt idx="74">
                  <c:v>39616.664583333331</c:v>
                </c:pt>
                <c:pt idx="75">
                  <c:v>39616.775694444441</c:v>
                </c:pt>
                <c:pt idx="76">
                  <c:v>39616.833333333336</c:v>
                </c:pt>
                <c:pt idx="77">
                  <c:v>39616.392361111109</c:v>
                </c:pt>
                <c:pt idx="78">
                  <c:v>39617.05972222222</c:v>
                </c:pt>
                <c:pt idx="79">
                  <c:v>39617.184027777781</c:v>
                </c:pt>
                <c:pt idx="80">
                  <c:v>39617.208333333336</c:v>
                </c:pt>
                <c:pt idx="81">
                  <c:v>39617.25</c:v>
                </c:pt>
                <c:pt idx="82">
                  <c:v>39617.315972222219</c:v>
                </c:pt>
                <c:pt idx="83">
                  <c:v>39617.344444444447</c:v>
                </c:pt>
                <c:pt idx="84">
                  <c:v>39617.378472222219</c:v>
                </c:pt>
                <c:pt idx="85">
                  <c:v>39617.430555555555</c:v>
                </c:pt>
                <c:pt idx="86">
                  <c:v>39617.444444444445</c:v>
                </c:pt>
                <c:pt idx="87">
                  <c:v>39617.458333333336</c:v>
                </c:pt>
                <c:pt idx="88">
                  <c:v>39617.480555555558</c:v>
                </c:pt>
                <c:pt idx="89">
                  <c:v>39617.513888888891</c:v>
                </c:pt>
                <c:pt idx="90">
                  <c:v>39617.556944444441</c:v>
                </c:pt>
                <c:pt idx="91">
                  <c:v>39617.590277777781</c:v>
                </c:pt>
                <c:pt idx="92">
                  <c:v>39617.611111111109</c:v>
                </c:pt>
                <c:pt idx="93">
                  <c:v>39617.659722222219</c:v>
                </c:pt>
                <c:pt idx="94">
                  <c:v>39617.722222222219</c:v>
                </c:pt>
                <c:pt idx="95">
                  <c:v>39617.75</c:v>
                </c:pt>
                <c:pt idx="96">
                  <c:v>39618.010416666664</c:v>
                </c:pt>
                <c:pt idx="97">
                  <c:v>39618.173611111109</c:v>
                </c:pt>
                <c:pt idx="98">
                  <c:v>39618.263888888891</c:v>
                </c:pt>
                <c:pt idx="99">
                  <c:v>39618.319444444445</c:v>
                </c:pt>
                <c:pt idx="100">
                  <c:v>39618.361111111109</c:v>
                </c:pt>
                <c:pt idx="101">
                  <c:v>39618.395833333336</c:v>
                </c:pt>
                <c:pt idx="102">
                  <c:v>39618.427777777775</c:v>
                </c:pt>
                <c:pt idx="103">
                  <c:v>39618.520833333336</c:v>
                </c:pt>
                <c:pt idx="104">
                  <c:v>39618.607638888891</c:v>
                </c:pt>
                <c:pt idx="105">
                  <c:v>39618.680555555555</c:v>
                </c:pt>
                <c:pt idx="106">
                  <c:v>39618.774305555555</c:v>
                </c:pt>
                <c:pt idx="107">
                  <c:v>39618.885416666664</c:v>
                </c:pt>
                <c:pt idx="108">
                  <c:v>39619.017361111109</c:v>
                </c:pt>
                <c:pt idx="109">
                  <c:v>39619.180555555555</c:v>
                </c:pt>
                <c:pt idx="110">
                  <c:v>39619.232638888891</c:v>
                </c:pt>
                <c:pt idx="111">
                  <c:v>39619.315972222219</c:v>
                </c:pt>
                <c:pt idx="112">
                  <c:v>39619.401388888888</c:v>
                </c:pt>
                <c:pt idx="113">
                  <c:v>39619.50277777778</c:v>
                </c:pt>
                <c:pt idx="114">
                  <c:v>39619.527777777781</c:v>
                </c:pt>
                <c:pt idx="115">
                  <c:v>39619.541666666664</c:v>
                </c:pt>
                <c:pt idx="116">
                  <c:v>39619.597222222219</c:v>
                </c:pt>
                <c:pt idx="117">
                  <c:v>39619.642361111109</c:v>
                </c:pt>
                <c:pt idx="118">
                  <c:v>39619.693055555559</c:v>
                </c:pt>
                <c:pt idx="119">
                  <c:v>39619.743055555555</c:v>
                </c:pt>
                <c:pt idx="120">
                  <c:v>39619.930555555555</c:v>
                </c:pt>
                <c:pt idx="121">
                  <c:v>39620</c:v>
                </c:pt>
                <c:pt idx="122">
                  <c:v>39620.159722222219</c:v>
                </c:pt>
                <c:pt idx="123">
                  <c:v>39620.25</c:v>
                </c:pt>
                <c:pt idx="124">
                  <c:v>39620.340277777781</c:v>
                </c:pt>
                <c:pt idx="125">
                  <c:v>39620.388888888891</c:v>
                </c:pt>
                <c:pt idx="126">
                  <c:v>39620.434027777781</c:v>
                </c:pt>
                <c:pt idx="127">
                  <c:v>39620.45416666667</c:v>
                </c:pt>
                <c:pt idx="128">
                  <c:v>39620.45416666667</c:v>
                </c:pt>
                <c:pt idx="129">
                  <c:v>39620.548611111109</c:v>
                </c:pt>
                <c:pt idx="130">
                  <c:v>39620.78125</c:v>
                </c:pt>
                <c:pt idx="131">
                  <c:v>39620.993055555555</c:v>
                </c:pt>
                <c:pt idx="132">
                  <c:v>39621.135416666664</c:v>
                </c:pt>
                <c:pt idx="133">
                  <c:v>39621.274305555555</c:v>
                </c:pt>
                <c:pt idx="134">
                  <c:v>39621.336805555555</c:v>
                </c:pt>
                <c:pt idx="135">
                  <c:v>39621.352777777778</c:v>
                </c:pt>
                <c:pt idx="136">
                  <c:v>39621.402777777781</c:v>
                </c:pt>
                <c:pt idx="137">
                  <c:v>39621.506944444445</c:v>
                </c:pt>
                <c:pt idx="138">
                  <c:v>39621.6875</c:v>
                </c:pt>
                <c:pt idx="139">
                  <c:v>39621.791666666664</c:v>
                </c:pt>
                <c:pt idx="140">
                  <c:v>39621.882638888892</c:v>
                </c:pt>
                <c:pt idx="141">
                  <c:v>39622</c:v>
                </c:pt>
                <c:pt idx="142">
                  <c:v>39622.17083333333</c:v>
                </c:pt>
                <c:pt idx="143">
                  <c:v>39622.326388888891</c:v>
                </c:pt>
                <c:pt idx="144">
                  <c:v>39622.385416666664</c:v>
                </c:pt>
                <c:pt idx="145">
                  <c:v>39622.5</c:v>
                </c:pt>
                <c:pt idx="146">
                  <c:v>39622.736111111109</c:v>
                </c:pt>
                <c:pt idx="147">
                  <c:v>39622.954861111109</c:v>
                </c:pt>
                <c:pt idx="148">
                  <c:v>39623</c:v>
                </c:pt>
                <c:pt idx="149">
                  <c:v>39623.21875</c:v>
                </c:pt>
                <c:pt idx="150">
                  <c:v>39623.354166666664</c:v>
                </c:pt>
                <c:pt idx="151">
                  <c:v>39623.362500000003</c:v>
                </c:pt>
                <c:pt idx="152">
                  <c:v>39623.371527777781</c:v>
                </c:pt>
                <c:pt idx="153">
                  <c:v>39623.394444444442</c:v>
                </c:pt>
                <c:pt idx="154">
                  <c:v>39623.402777777781</c:v>
                </c:pt>
                <c:pt idx="155">
                  <c:v>39623.486111111109</c:v>
                </c:pt>
                <c:pt idx="156">
                  <c:v>39623.489583333336</c:v>
                </c:pt>
                <c:pt idx="157">
                  <c:v>39623.576388888891</c:v>
                </c:pt>
                <c:pt idx="158">
                  <c:v>39623.680555555555</c:v>
                </c:pt>
                <c:pt idx="159">
                  <c:v>39623.731249999997</c:v>
                </c:pt>
                <c:pt idx="160">
                  <c:v>39623.815972222219</c:v>
                </c:pt>
                <c:pt idx="161">
                  <c:v>39623.961111111108</c:v>
                </c:pt>
                <c:pt idx="162">
                  <c:v>39624.166666666664</c:v>
                </c:pt>
                <c:pt idx="163">
                  <c:v>39624.270833333336</c:v>
                </c:pt>
                <c:pt idx="164">
                  <c:v>39624.319444444445</c:v>
                </c:pt>
                <c:pt idx="165">
                  <c:v>39624</c:v>
                </c:pt>
                <c:pt idx="166">
                  <c:v>39624</c:v>
                </c:pt>
                <c:pt idx="167">
                  <c:v>39624.424305555556</c:v>
                </c:pt>
                <c:pt idx="168">
                  <c:v>39624.534722222219</c:v>
                </c:pt>
                <c:pt idx="169">
                  <c:v>39624.583333333336</c:v>
                </c:pt>
                <c:pt idx="170">
                  <c:v>39624.725694444445</c:v>
                </c:pt>
                <c:pt idx="171">
                  <c:v>39624.822916666664</c:v>
                </c:pt>
                <c:pt idx="172">
                  <c:v>39624.725694444445</c:v>
                </c:pt>
                <c:pt idx="173">
                  <c:v>39624.822916666664</c:v>
                </c:pt>
                <c:pt idx="174">
                  <c:v>39624.989583333336</c:v>
                </c:pt>
                <c:pt idx="175">
                  <c:v>39625.118055555555</c:v>
                </c:pt>
                <c:pt idx="176">
                  <c:v>39625.1875</c:v>
                </c:pt>
                <c:pt idx="177">
                  <c:v>39625.397222222222</c:v>
                </c:pt>
                <c:pt idx="178">
                  <c:v>39625.520833333336</c:v>
                </c:pt>
                <c:pt idx="179">
                  <c:v>39625.590277777781</c:v>
                </c:pt>
                <c:pt idx="180">
                  <c:v>39625.597222222219</c:v>
                </c:pt>
                <c:pt idx="181">
                  <c:v>39625.670138888891</c:v>
                </c:pt>
                <c:pt idx="182">
                  <c:v>39625.75</c:v>
                </c:pt>
                <c:pt idx="183">
                  <c:v>39625.84375</c:v>
                </c:pt>
                <c:pt idx="184">
                  <c:v>39626.055555555555</c:v>
                </c:pt>
                <c:pt idx="185">
                  <c:v>39626.076388888891</c:v>
                </c:pt>
                <c:pt idx="186">
                  <c:v>39626.104166666664</c:v>
                </c:pt>
                <c:pt idx="187">
                  <c:v>39626.309027777781</c:v>
                </c:pt>
                <c:pt idx="188">
                  <c:v>39626.345833333333</c:v>
                </c:pt>
                <c:pt idx="189">
                  <c:v>39626.392361111109</c:v>
                </c:pt>
                <c:pt idx="190">
                  <c:v>39626.480555555558</c:v>
                </c:pt>
                <c:pt idx="191">
                  <c:v>39626.530555555553</c:v>
                </c:pt>
                <c:pt idx="192">
                  <c:v>39626.555555555555</c:v>
                </c:pt>
                <c:pt idx="193">
                  <c:v>39626.586805555555</c:v>
                </c:pt>
                <c:pt idx="194">
                  <c:v>39626.652777777781</c:v>
                </c:pt>
                <c:pt idx="195">
                  <c:v>39626.708333333336</c:v>
                </c:pt>
                <c:pt idx="196">
                  <c:v>39626.784722222219</c:v>
                </c:pt>
                <c:pt idx="197">
                  <c:v>39626.815972222219</c:v>
                </c:pt>
                <c:pt idx="198">
                  <c:v>39626.979166666664</c:v>
                </c:pt>
                <c:pt idx="199">
                  <c:v>39627.041666666664</c:v>
                </c:pt>
                <c:pt idx="200">
                  <c:v>39627.138888888891</c:v>
                </c:pt>
                <c:pt idx="201">
                  <c:v>39627.25</c:v>
                </c:pt>
                <c:pt idx="202">
                  <c:v>39627.291666666664</c:v>
                </c:pt>
                <c:pt idx="203">
                  <c:v>39627.399305555555</c:v>
                </c:pt>
                <c:pt idx="204">
                  <c:v>39627.444444444445</c:v>
                </c:pt>
                <c:pt idx="205">
                  <c:v>39627.527777777781</c:v>
                </c:pt>
                <c:pt idx="206">
                  <c:v>39627.590277777781</c:v>
                </c:pt>
                <c:pt idx="207">
                  <c:v>39627.59097222222</c:v>
                </c:pt>
                <c:pt idx="208">
                  <c:v>39627.668749999997</c:v>
                </c:pt>
                <c:pt idx="209">
                  <c:v>39627.722222222219</c:v>
                </c:pt>
                <c:pt idx="210">
                  <c:v>39627.878472222219</c:v>
                </c:pt>
                <c:pt idx="211">
                  <c:v>39627.916666666664</c:v>
                </c:pt>
                <c:pt idx="212">
                  <c:v>39627.996527777781</c:v>
                </c:pt>
                <c:pt idx="213">
                  <c:v>39628.045138888891</c:v>
                </c:pt>
                <c:pt idx="214">
                  <c:v>39628.090277777781</c:v>
                </c:pt>
                <c:pt idx="215">
                  <c:v>39628.211805555555</c:v>
                </c:pt>
                <c:pt idx="216">
                  <c:v>39628.274305555555</c:v>
                </c:pt>
                <c:pt idx="217">
                  <c:v>39628.340277777781</c:v>
                </c:pt>
                <c:pt idx="218">
                  <c:v>39628.409722222219</c:v>
                </c:pt>
                <c:pt idx="219">
                  <c:v>39628.4375</c:v>
                </c:pt>
                <c:pt idx="220">
                  <c:v>39628.447916666664</c:v>
                </c:pt>
                <c:pt idx="221">
                  <c:v>39628.513888888891</c:v>
                </c:pt>
                <c:pt idx="222">
                  <c:v>39628.590277777781</c:v>
                </c:pt>
                <c:pt idx="223">
                  <c:v>39628.628472222219</c:v>
                </c:pt>
                <c:pt idx="224">
                  <c:v>39628.666666666664</c:v>
                </c:pt>
                <c:pt idx="225">
                  <c:v>39628.729166666664</c:v>
                </c:pt>
                <c:pt idx="226">
                  <c:v>39628.795138888891</c:v>
                </c:pt>
                <c:pt idx="227">
                  <c:v>39628.847222222219</c:v>
                </c:pt>
                <c:pt idx="228">
                  <c:v>39628.879166666666</c:v>
                </c:pt>
                <c:pt idx="229">
                  <c:v>39629.106249999997</c:v>
                </c:pt>
                <c:pt idx="230">
                  <c:v>39629.166666666664</c:v>
                </c:pt>
                <c:pt idx="231">
                  <c:v>39629.253472222219</c:v>
                </c:pt>
                <c:pt idx="232">
                  <c:v>39629.361111111109</c:v>
                </c:pt>
                <c:pt idx="233">
                  <c:v>39629.962500000001</c:v>
                </c:pt>
                <c:pt idx="234">
                  <c:v>39629</c:v>
                </c:pt>
                <c:pt idx="235">
                  <c:v>39630.118055555555</c:v>
                </c:pt>
                <c:pt idx="236">
                  <c:v>39630.149305555555</c:v>
                </c:pt>
                <c:pt idx="237">
                  <c:v>39630.232638888891</c:v>
                </c:pt>
                <c:pt idx="238">
                  <c:v>39630.45416666667</c:v>
                </c:pt>
                <c:pt idx="239">
                  <c:v>39630.46875</c:v>
                </c:pt>
                <c:pt idx="240">
                  <c:v>39630.524305555555</c:v>
                </c:pt>
                <c:pt idx="241">
                  <c:v>39630.611111111109</c:v>
                </c:pt>
                <c:pt idx="242">
                  <c:v>39630.613194444442</c:v>
                </c:pt>
                <c:pt idx="243">
                  <c:v>39630.666666666664</c:v>
                </c:pt>
                <c:pt idx="244">
                  <c:v>39630.75</c:v>
                </c:pt>
                <c:pt idx="245">
                  <c:v>39630.750694444447</c:v>
                </c:pt>
                <c:pt idx="246">
                  <c:v>39630.944444444445</c:v>
                </c:pt>
                <c:pt idx="247">
                  <c:v>39631.013888888891</c:v>
                </c:pt>
                <c:pt idx="248">
                  <c:v>39631.090277777781</c:v>
                </c:pt>
                <c:pt idx="249">
                  <c:v>39631.208333333336</c:v>
                </c:pt>
                <c:pt idx="250">
                  <c:v>39631.307638888888</c:v>
                </c:pt>
                <c:pt idx="251">
                  <c:v>39631.337500000001</c:v>
                </c:pt>
                <c:pt idx="252">
                  <c:v>39631.394444444442</c:v>
                </c:pt>
                <c:pt idx="253">
                  <c:v>39631.398611111108</c:v>
                </c:pt>
                <c:pt idx="254">
                  <c:v>39631.40625</c:v>
                </c:pt>
                <c:pt idx="255">
                  <c:v>39631.427777777775</c:v>
                </c:pt>
                <c:pt idx="256">
                  <c:v>39631.510416666664</c:v>
                </c:pt>
                <c:pt idx="257">
                  <c:v>39631.565972222219</c:v>
                </c:pt>
                <c:pt idx="258">
                  <c:v>39631.697916666664</c:v>
                </c:pt>
                <c:pt idx="259">
                  <c:v>39631.770833333336</c:v>
                </c:pt>
                <c:pt idx="260">
                  <c:v>39631.795138888891</c:v>
                </c:pt>
                <c:pt idx="261">
                  <c:v>39632.055555555555</c:v>
                </c:pt>
                <c:pt idx="262">
                  <c:v>39632.274305555555</c:v>
                </c:pt>
                <c:pt idx="263">
                  <c:v>39632.254166666666</c:v>
                </c:pt>
                <c:pt idx="264">
                  <c:v>39633.25</c:v>
                </c:pt>
                <c:pt idx="265">
                  <c:v>39633.295138888891</c:v>
                </c:pt>
                <c:pt idx="266">
                  <c:v>39633.524305555555</c:v>
                </c:pt>
                <c:pt idx="267">
                  <c:v>39633.534722222219</c:v>
                </c:pt>
                <c:pt idx="268">
                  <c:v>39633.565972222219</c:v>
                </c:pt>
                <c:pt idx="269">
                  <c:v>39633.621527777781</c:v>
                </c:pt>
                <c:pt idx="270">
                  <c:v>39633.62777777778</c:v>
                </c:pt>
                <c:pt idx="271">
                  <c:v>39633.666666666664</c:v>
                </c:pt>
                <c:pt idx="272">
                  <c:v>39633.680555555555</c:v>
                </c:pt>
                <c:pt idx="273">
                  <c:v>39633.795138888891</c:v>
                </c:pt>
                <c:pt idx="274">
                  <c:v>39634</c:v>
                </c:pt>
                <c:pt idx="275">
                  <c:v>39635.597222222219</c:v>
                </c:pt>
                <c:pt idx="276">
                  <c:v>39635.631944444445</c:v>
                </c:pt>
                <c:pt idx="277">
                  <c:v>39636.038194444445</c:v>
                </c:pt>
                <c:pt idx="278">
                  <c:v>39636.111111111109</c:v>
                </c:pt>
                <c:pt idx="279">
                  <c:v>39636.291666666664</c:v>
                </c:pt>
                <c:pt idx="280">
                  <c:v>39636.375</c:v>
                </c:pt>
                <c:pt idx="281">
                  <c:v>39636.400694444441</c:v>
                </c:pt>
                <c:pt idx="282">
                  <c:v>39636.652777777781</c:v>
                </c:pt>
                <c:pt idx="283">
                  <c:v>39636.680555555555</c:v>
                </c:pt>
                <c:pt idx="284">
                  <c:v>39636.833333333336</c:v>
                </c:pt>
                <c:pt idx="285">
                  <c:v>39637.25</c:v>
                </c:pt>
                <c:pt idx="286">
                  <c:v>39637.552083333336</c:v>
                </c:pt>
                <c:pt idx="287">
                  <c:v>39637.583333333336</c:v>
                </c:pt>
                <c:pt idx="288">
                  <c:v>39637.590277777781</c:v>
                </c:pt>
                <c:pt idx="289">
                  <c:v>39637.625</c:v>
                </c:pt>
                <c:pt idx="290">
                  <c:v>39637.711805555555</c:v>
                </c:pt>
                <c:pt idx="291">
                  <c:v>39637.774305555555</c:v>
                </c:pt>
                <c:pt idx="292">
                  <c:v>39638.25</c:v>
                </c:pt>
                <c:pt idx="293">
                  <c:v>39638.291666666664</c:v>
                </c:pt>
                <c:pt idx="294">
                  <c:v>39638.427083333336</c:v>
                </c:pt>
                <c:pt idx="295">
                  <c:v>39638.465277777781</c:v>
                </c:pt>
                <c:pt idx="296">
                  <c:v>39638.472222222219</c:v>
                </c:pt>
                <c:pt idx="297">
                  <c:v>39638.5</c:v>
                </c:pt>
                <c:pt idx="298">
                  <c:v>39638.513888888891</c:v>
                </c:pt>
                <c:pt idx="299">
                  <c:v>39638.5625</c:v>
                </c:pt>
                <c:pt idx="300">
                  <c:v>39638.625</c:v>
                </c:pt>
                <c:pt idx="301">
                  <c:v>39638.722222222219</c:v>
                </c:pt>
                <c:pt idx="302">
                  <c:v>39638.791666666664</c:v>
                </c:pt>
                <c:pt idx="303">
                  <c:v>39638.840277777781</c:v>
                </c:pt>
                <c:pt idx="304">
                  <c:v>39639.329861111109</c:v>
                </c:pt>
                <c:pt idx="305">
                  <c:v>39639.333333333336</c:v>
                </c:pt>
                <c:pt idx="306">
                  <c:v>39639.513888888891</c:v>
                </c:pt>
                <c:pt idx="307">
                  <c:v>39640.802083333336</c:v>
                </c:pt>
                <c:pt idx="308">
                  <c:v>39640.732638888891</c:v>
                </c:pt>
                <c:pt idx="309">
                  <c:v>39640.809027777781</c:v>
                </c:pt>
                <c:pt idx="310">
                  <c:v>39640.850694444445</c:v>
                </c:pt>
                <c:pt idx="311">
                  <c:v>39641.145833333336</c:v>
                </c:pt>
                <c:pt idx="312">
                  <c:v>39641.236111111109</c:v>
                </c:pt>
                <c:pt idx="313">
                  <c:v>39641.315972222219</c:v>
                </c:pt>
                <c:pt idx="314">
                  <c:v>39641.427083333336</c:v>
                </c:pt>
                <c:pt idx="315">
                  <c:v>39641.486111111109</c:v>
                </c:pt>
                <c:pt idx="316">
                  <c:v>39641.62777777778</c:v>
                </c:pt>
                <c:pt idx="317">
                  <c:v>39641.807638888888</c:v>
                </c:pt>
                <c:pt idx="318">
                  <c:v>39642.100694444445</c:v>
                </c:pt>
                <c:pt idx="319">
                  <c:v>39642.25</c:v>
                </c:pt>
                <c:pt idx="320">
                  <c:v>39642.395833333336</c:v>
                </c:pt>
                <c:pt idx="321">
                  <c:v>39642.486111111109</c:v>
                </c:pt>
                <c:pt idx="322">
                  <c:v>39642.583333333336</c:v>
                </c:pt>
                <c:pt idx="323">
                  <c:v>39642.586805555555</c:v>
                </c:pt>
                <c:pt idx="324">
                  <c:v>39642.625</c:v>
                </c:pt>
                <c:pt idx="325">
                  <c:v>39642.711805555555</c:v>
                </c:pt>
                <c:pt idx="326">
                  <c:v>39642.798611111109</c:v>
                </c:pt>
                <c:pt idx="327">
                  <c:v>39642.916666666664</c:v>
                </c:pt>
                <c:pt idx="328">
                  <c:v>39643.083333333336</c:v>
                </c:pt>
                <c:pt idx="329">
                  <c:v>39643.222222222219</c:v>
                </c:pt>
                <c:pt idx="330">
                  <c:v>39643.291666666664</c:v>
                </c:pt>
                <c:pt idx="331">
                  <c:v>39643.3125</c:v>
                </c:pt>
                <c:pt idx="332">
                  <c:v>39643.390277777777</c:v>
                </c:pt>
                <c:pt idx="333">
                  <c:v>39643.541666666664</c:v>
                </c:pt>
                <c:pt idx="334">
                  <c:v>39643.638888888891</c:v>
                </c:pt>
                <c:pt idx="335">
                  <c:v>39643.729166666664</c:v>
                </c:pt>
                <c:pt idx="336">
                  <c:v>39643.840277777781</c:v>
                </c:pt>
                <c:pt idx="337">
                  <c:v>39643.979166666664</c:v>
                </c:pt>
                <c:pt idx="338">
                  <c:v>39643.1875</c:v>
                </c:pt>
                <c:pt idx="339">
                  <c:v>39643.28125</c:v>
                </c:pt>
                <c:pt idx="340">
                  <c:v>39644</c:v>
                </c:pt>
                <c:pt idx="341">
                  <c:v>39645</c:v>
                </c:pt>
                <c:pt idx="342">
                  <c:v>39646</c:v>
                </c:pt>
                <c:pt idx="343">
                  <c:v>39647</c:v>
                </c:pt>
                <c:pt idx="344">
                  <c:v>39648</c:v>
                </c:pt>
                <c:pt idx="345">
                  <c:v>39649</c:v>
                </c:pt>
                <c:pt idx="346">
                  <c:v>39650</c:v>
                </c:pt>
                <c:pt idx="347">
                  <c:v>39651</c:v>
                </c:pt>
                <c:pt idx="348">
                  <c:v>39652</c:v>
                </c:pt>
                <c:pt idx="349">
                  <c:v>39653</c:v>
                </c:pt>
                <c:pt idx="350">
                  <c:v>39654</c:v>
                </c:pt>
                <c:pt idx="351">
                  <c:v>39655</c:v>
                </c:pt>
                <c:pt idx="352">
                  <c:v>39656.888888888891</c:v>
                </c:pt>
                <c:pt idx="353">
                  <c:v>39656.986111111109</c:v>
                </c:pt>
                <c:pt idx="354">
                  <c:v>39657.25</c:v>
                </c:pt>
                <c:pt idx="355">
                  <c:v>39657.350694444445</c:v>
                </c:pt>
                <c:pt idx="356">
                  <c:v>39657.520833333336</c:v>
                </c:pt>
                <c:pt idx="357">
                  <c:v>39657.666666666664</c:v>
                </c:pt>
                <c:pt idx="358">
                  <c:v>39657.791666666664</c:v>
                </c:pt>
                <c:pt idx="359">
                  <c:v>39657.993055555555</c:v>
                </c:pt>
                <c:pt idx="360">
                  <c:v>39658.215277777781</c:v>
                </c:pt>
                <c:pt idx="361">
                  <c:v>39658.305555555555</c:v>
                </c:pt>
                <c:pt idx="362">
                  <c:v>39658.576388888891</c:v>
                </c:pt>
                <c:pt idx="363">
                  <c:v>39658.652777777781</c:v>
                </c:pt>
                <c:pt idx="364">
                  <c:v>39658.777777777781</c:v>
                </c:pt>
                <c:pt idx="365">
                  <c:v>39659.930555555555</c:v>
                </c:pt>
                <c:pt idx="366">
                  <c:v>39659.291666666664</c:v>
                </c:pt>
                <c:pt idx="367">
                  <c:v>39659.375</c:v>
                </c:pt>
                <c:pt idx="368">
                  <c:v>39659.607638888891</c:v>
                </c:pt>
                <c:pt idx="369">
                  <c:v>39659.673611111109</c:v>
                </c:pt>
                <c:pt idx="370">
                  <c:v>39660.797222222223</c:v>
                </c:pt>
                <c:pt idx="371">
                  <c:v>39660.208333333336</c:v>
                </c:pt>
                <c:pt idx="372">
                  <c:v>39660.354166666664</c:v>
                </c:pt>
                <c:pt idx="373">
                  <c:v>39660.5</c:v>
                </c:pt>
                <c:pt idx="374">
                  <c:v>39660.597222222219</c:v>
                </c:pt>
                <c:pt idx="375">
                  <c:v>39660.6875</c:v>
                </c:pt>
                <c:pt idx="376">
                  <c:v>39660.805555555555</c:v>
                </c:pt>
                <c:pt idx="377">
                  <c:v>39660.965277777781</c:v>
                </c:pt>
                <c:pt idx="378">
                  <c:v>39660</c:v>
                </c:pt>
                <c:pt idx="379">
                  <c:v>39661.166666666664</c:v>
                </c:pt>
                <c:pt idx="380">
                  <c:v>39661.326388888891</c:v>
                </c:pt>
                <c:pt idx="381">
                  <c:v>39661.416666666664</c:v>
                </c:pt>
                <c:pt idx="382">
                  <c:v>39661.555555555555</c:v>
                </c:pt>
                <c:pt idx="383">
                  <c:v>39661.673611111109</c:v>
                </c:pt>
                <c:pt idx="384">
                  <c:v>39661.868055555555</c:v>
                </c:pt>
                <c:pt idx="385">
                  <c:v>39661.993055555555</c:v>
                </c:pt>
                <c:pt idx="386">
                  <c:v>39662.229166666664</c:v>
                </c:pt>
                <c:pt idx="387">
                  <c:v>39662.361111111109</c:v>
                </c:pt>
                <c:pt idx="388">
                  <c:v>39662.440972222219</c:v>
                </c:pt>
                <c:pt idx="389">
                  <c:v>39662.565972222219</c:v>
                </c:pt>
                <c:pt idx="390">
                  <c:v>39662.6875</c:v>
                </c:pt>
                <c:pt idx="391">
                  <c:v>39662.809027777781</c:v>
                </c:pt>
                <c:pt idx="392">
                  <c:v>39662.958333333336</c:v>
                </c:pt>
                <c:pt idx="393">
                  <c:v>39663.208333333336</c:v>
                </c:pt>
                <c:pt idx="394">
                  <c:v>39663.315972222219</c:v>
                </c:pt>
                <c:pt idx="395">
                  <c:v>39663.409722222219</c:v>
                </c:pt>
                <c:pt idx="396">
                  <c:v>39663.75</c:v>
                </c:pt>
                <c:pt idx="397">
                  <c:v>39664.208333333336</c:v>
                </c:pt>
                <c:pt idx="398">
                  <c:v>39665.291666666664</c:v>
                </c:pt>
                <c:pt idx="399">
                  <c:v>39666.295138888891</c:v>
                </c:pt>
                <c:pt idx="400">
                  <c:v>39666.479166666664</c:v>
                </c:pt>
                <c:pt idx="401">
                  <c:v>39666.538194444445</c:v>
                </c:pt>
                <c:pt idx="402">
                  <c:v>39666.597222222219</c:v>
                </c:pt>
                <c:pt idx="403">
                  <c:v>39667.291666666664</c:v>
                </c:pt>
                <c:pt idx="404">
                  <c:v>39667.409722222219</c:v>
                </c:pt>
                <c:pt idx="405">
                  <c:v>39667.517361111109</c:v>
                </c:pt>
                <c:pt idx="406">
                  <c:v>39668.291666666664</c:v>
                </c:pt>
                <c:pt idx="407">
                  <c:v>39668.493055555555</c:v>
                </c:pt>
                <c:pt idx="408">
                  <c:v>39668.758333333331</c:v>
                </c:pt>
                <c:pt idx="409">
                  <c:v>39668.895833333336</c:v>
                </c:pt>
                <c:pt idx="410">
                  <c:v>39668.996527777781</c:v>
                </c:pt>
                <c:pt idx="411">
                  <c:v>39669.270833333336</c:v>
                </c:pt>
                <c:pt idx="412">
                  <c:v>39669.416666666664</c:v>
                </c:pt>
                <c:pt idx="413">
                  <c:v>39669.104166666664</c:v>
                </c:pt>
                <c:pt idx="414">
                  <c:v>39669.708333333336</c:v>
                </c:pt>
                <c:pt idx="415">
                  <c:v>39669.809027777781</c:v>
                </c:pt>
                <c:pt idx="416">
                  <c:v>39669.996527777781</c:v>
                </c:pt>
                <c:pt idx="417">
                  <c:v>39670.270833333336</c:v>
                </c:pt>
                <c:pt idx="418">
                  <c:v>39670.729166666664</c:v>
                </c:pt>
                <c:pt idx="419">
                  <c:v>39670.902777777781</c:v>
                </c:pt>
                <c:pt idx="420">
                  <c:v>39671.208333333336</c:v>
                </c:pt>
                <c:pt idx="421">
                  <c:v>39671.361111111109</c:v>
                </c:pt>
                <c:pt idx="422">
                  <c:v>39671.424305555556</c:v>
                </c:pt>
                <c:pt idx="423">
                  <c:v>39671.493055555555</c:v>
                </c:pt>
                <c:pt idx="424">
                  <c:v>39671.551388888889</c:v>
                </c:pt>
                <c:pt idx="425">
                  <c:v>39671.770833333336</c:v>
                </c:pt>
                <c:pt idx="426">
                  <c:v>39671.805555555555</c:v>
                </c:pt>
                <c:pt idx="427">
                  <c:v>39672.25</c:v>
                </c:pt>
                <c:pt idx="428">
                  <c:v>39672.416666666664</c:v>
                </c:pt>
                <c:pt idx="429">
                  <c:v>39672.621527777781</c:v>
                </c:pt>
                <c:pt idx="430">
                  <c:v>39672.708333333336</c:v>
                </c:pt>
                <c:pt idx="431">
                  <c:v>39672.822916666664</c:v>
                </c:pt>
                <c:pt idx="432">
                  <c:v>39672.993055555555</c:v>
                </c:pt>
                <c:pt idx="433">
                  <c:v>39673.25</c:v>
                </c:pt>
                <c:pt idx="434">
                  <c:v>39673.454861111109</c:v>
                </c:pt>
                <c:pt idx="435">
                  <c:v>39673.597222222219</c:v>
                </c:pt>
                <c:pt idx="436">
                  <c:v>39673.729166666664</c:v>
                </c:pt>
                <c:pt idx="437">
                  <c:v>39673.868055555555</c:v>
                </c:pt>
                <c:pt idx="438">
                  <c:v>39673.986111111109</c:v>
                </c:pt>
                <c:pt idx="439">
                  <c:v>39674.291666666664</c:v>
                </c:pt>
                <c:pt idx="440">
                  <c:v>39674.604166666664</c:v>
                </c:pt>
                <c:pt idx="441">
                  <c:v>39674.75</c:v>
                </c:pt>
                <c:pt idx="442">
                  <c:v>39674.951388888891</c:v>
                </c:pt>
                <c:pt idx="443">
                  <c:v>39675.256944444445</c:v>
                </c:pt>
                <c:pt idx="444">
                  <c:v>39675.381944444445</c:v>
                </c:pt>
                <c:pt idx="445">
                  <c:v>39675.621527777781</c:v>
                </c:pt>
                <c:pt idx="446">
                  <c:v>39676.25</c:v>
                </c:pt>
                <c:pt idx="447">
                  <c:v>39676.395833333336</c:v>
                </c:pt>
                <c:pt idx="448">
                  <c:v>39676.458333333336</c:v>
                </c:pt>
                <c:pt idx="449">
                  <c:v>39677.288194444445</c:v>
                </c:pt>
                <c:pt idx="450">
                  <c:v>39677.402777777781</c:v>
                </c:pt>
                <c:pt idx="451">
                  <c:v>39677.618055555555</c:v>
                </c:pt>
                <c:pt idx="452">
                  <c:v>39678.208333333336</c:v>
                </c:pt>
                <c:pt idx="453">
                  <c:v>39678.409722222219</c:v>
                </c:pt>
                <c:pt idx="454">
                  <c:v>39678.59375</c:v>
                </c:pt>
                <c:pt idx="455">
                  <c:v>39678.75</c:v>
                </c:pt>
                <c:pt idx="456">
                  <c:v>39679.46875</c:v>
                </c:pt>
                <c:pt idx="457">
                  <c:v>39679.625</c:v>
                </c:pt>
                <c:pt idx="458">
                  <c:v>39680.25</c:v>
                </c:pt>
                <c:pt idx="459">
                  <c:v>39680.34375</c:v>
                </c:pt>
                <c:pt idx="460">
                  <c:v>39680.5</c:v>
                </c:pt>
                <c:pt idx="461">
                  <c:v>39680.666666666664</c:v>
                </c:pt>
                <c:pt idx="462">
                  <c:v>39680.798611111109</c:v>
                </c:pt>
                <c:pt idx="463">
                  <c:v>39681.208333333336</c:v>
                </c:pt>
                <c:pt idx="464">
                  <c:v>39681.409722222219</c:v>
                </c:pt>
                <c:pt idx="465">
                  <c:v>39681.534722222219</c:v>
                </c:pt>
                <c:pt idx="466">
                  <c:v>39681.666666666664</c:v>
                </c:pt>
                <c:pt idx="467">
                  <c:v>39681.868055555555</c:v>
                </c:pt>
                <c:pt idx="468">
                  <c:v>39681.979166666664</c:v>
                </c:pt>
                <c:pt idx="469">
                  <c:v>39682.25</c:v>
                </c:pt>
                <c:pt idx="470">
                  <c:v>39683.25</c:v>
                </c:pt>
                <c:pt idx="471">
                  <c:v>39683.354166666664</c:v>
                </c:pt>
                <c:pt idx="472">
                  <c:v>39683.541666666664</c:v>
                </c:pt>
                <c:pt idx="473">
                  <c:v>39683.770833333336</c:v>
                </c:pt>
                <c:pt idx="474">
                  <c:v>39683.979166666664</c:v>
                </c:pt>
                <c:pt idx="475">
                  <c:v>39684.25</c:v>
                </c:pt>
                <c:pt idx="476">
                  <c:v>39684.444444444445</c:v>
                </c:pt>
                <c:pt idx="477">
                  <c:v>39684.556250000001</c:v>
                </c:pt>
                <c:pt idx="478">
                  <c:v>39684.666666666664</c:v>
                </c:pt>
                <c:pt idx="479">
                  <c:v>39684.854166666664</c:v>
                </c:pt>
                <c:pt idx="480">
                  <c:v>39684.993055555555</c:v>
                </c:pt>
                <c:pt idx="481">
                  <c:v>39685.256944444445</c:v>
                </c:pt>
                <c:pt idx="482">
                  <c:v>39685.395833333336</c:v>
                </c:pt>
                <c:pt idx="483">
                  <c:v>39685.520833333336</c:v>
                </c:pt>
                <c:pt idx="484">
                  <c:v>39685.583333333336</c:v>
                </c:pt>
                <c:pt idx="485">
                  <c:v>39685.666666666664</c:v>
                </c:pt>
                <c:pt idx="486">
                  <c:v>39685.797222222223</c:v>
                </c:pt>
                <c:pt idx="487">
                  <c:v>39685.875</c:v>
                </c:pt>
                <c:pt idx="488">
                  <c:v>39685.961805555555</c:v>
                </c:pt>
                <c:pt idx="489">
                  <c:v>39686.25</c:v>
                </c:pt>
                <c:pt idx="490">
                  <c:v>39686.430555555555</c:v>
                </c:pt>
                <c:pt idx="491">
                  <c:v>39686.611111111109</c:v>
                </c:pt>
                <c:pt idx="492">
                  <c:v>39686.75</c:v>
                </c:pt>
                <c:pt idx="493">
                  <c:v>39686.909722222219</c:v>
                </c:pt>
                <c:pt idx="494">
                  <c:v>39687</c:v>
                </c:pt>
                <c:pt idx="495">
                  <c:v>39688.274305555555</c:v>
                </c:pt>
                <c:pt idx="496">
                  <c:v>39688.40625</c:v>
                </c:pt>
                <c:pt idx="497">
                  <c:v>39688.333333333336</c:v>
                </c:pt>
                <c:pt idx="498">
                  <c:v>39688.465277777781</c:v>
                </c:pt>
                <c:pt idx="499">
                  <c:v>39688.604166666664</c:v>
                </c:pt>
                <c:pt idx="500">
                  <c:v>39689</c:v>
                </c:pt>
                <c:pt idx="501">
                  <c:v>39690.270833333336</c:v>
                </c:pt>
                <c:pt idx="502">
                  <c:v>39690.409722222219</c:v>
                </c:pt>
                <c:pt idx="503">
                  <c:v>39691.25</c:v>
                </c:pt>
                <c:pt idx="504">
                  <c:v>39691.424305555556</c:v>
                </c:pt>
                <c:pt idx="505">
                  <c:v>39691.604166666664</c:v>
                </c:pt>
                <c:pt idx="506">
                  <c:v>39691.708333333336</c:v>
                </c:pt>
                <c:pt idx="507">
                  <c:v>39691.868055555555</c:v>
                </c:pt>
                <c:pt idx="508">
                  <c:v>39691.979166666664</c:v>
                </c:pt>
                <c:pt idx="509">
                  <c:v>39691</c:v>
                </c:pt>
                <c:pt idx="510">
                  <c:v>39692</c:v>
                </c:pt>
                <c:pt idx="511">
                  <c:v>39693.25</c:v>
                </c:pt>
                <c:pt idx="512">
                  <c:v>39693.388888888891</c:v>
                </c:pt>
                <c:pt idx="513">
                  <c:v>39693.5</c:v>
                </c:pt>
                <c:pt idx="514">
                  <c:v>39693.659722222219</c:v>
                </c:pt>
                <c:pt idx="515">
                  <c:v>39693.791666666664</c:v>
                </c:pt>
                <c:pt idx="516">
                  <c:v>39693.875</c:v>
                </c:pt>
                <c:pt idx="517">
                  <c:v>39693.958333333336</c:v>
                </c:pt>
                <c:pt idx="518">
                  <c:v>39694.25</c:v>
                </c:pt>
                <c:pt idx="519">
                  <c:v>39694.381944444445</c:v>
                </c:pt>
                <c:pt idx="520">
                  <c:v>39694.506944444445</c:v>
                </c:pt>
                <c:pt idx="521">
                  <c:v>39694.5625</c:v>
                </c:pt>
                <c:pt idx="522">
                  <c:v>39694.642361111109</c:v>
                </c:pt>
                <c:pt idx="523">
                  <c:v>39694.760416666664</c:v>
                </c:pt>
                <c:pt idx="524">
                  <c:v>39694.847222222219</c:v>
                </c:pt>
                <c:pt idx="525">
                  <c:v>39694.993055555555</c:v>
                </c:pt>
                <c:pt idx="526">
                  <c:v>39695.267361111109</c:v>
                </c:pt>
                <c:pt idx="527">
                  <c:v>39695.380555555559</c:v>
                </c:pt>
                <c:pt idx="528">
                  <c:v>39695.75</c:v>
                </c:pt>
                <c:pt idx="529">
                  <c:v>39695.885416666664</c:v>
                </c:pt>
                <c:pt idx="530">
                  <c:v>39695.999305555553</c:v>
                </c:pt>
                <c:pt idx="531">
                  <c:v>39696.25</c:v>
                </c:pt>
                <c:pt idx="532">
                  <c:v>39696.409722222219</c:v>
                </c:pt>
                <c:pt idx="533">
                  <c:v>39696.5</c:v>
                </c:pt>
                <c:pt idx="534">
                  <c:v>39696.618055555555</c:v>
                </c:pt>
                <c:pt idx="535">
                  <c:v>39696.708333333336</c:v>
                </c:pt>
                <c:pt idx="536">
                  <c:v>39696.847222222219</c:v>
                </c:pt>
                <c:pt idx="537">
                  <c:v>39696.966666666667</c:v>
                </c:pt>
                <c:pt idx="538">
                  <c:v>39697.284722222219</c:v>
                </c:pt>
                <c:pt idx="539">
                  <c:v>39697.430555555555</c:v>
                </c:pt>
                <c:pt idx="540">
                  <c:v>39697.5625</c:v>
                </c:pt>
                <c:pt idx="541">
                  <c:v>39697.659722222219</c:v>
                </c:pt>
                <c:pt idx="542">
                  <c:v>39697.75</c:v>
                </c:pt>
                <c:pt idx="543">
                  <c:v>39697.879861111112</c:v>
                </c:pt>
                <c:pt idx="544">
                  <c:v>39697.979166666664</c:v>
                </c:pt>
                <c:pt idx="545">
                  <c:v>39698.267361111109</c:v>
                </c:pt>
                <c:pt idx="546">
                  <c:v>39698.402777777781</c:v>
                </c:pt>
                <c:pt idx="547">
                  <c:v>39698.5625</c:v>
                </c:pt>
                <c:pt idx="548">
                  <c:v>39698.680555555555</c:v>
                </c:pt>
                <c:pt idx="549">
                  <c:v>39698.791666666664</c:v>
                </c:pt>
                <c:pt idx="550">
                  <c:v>39698.979166666664</c:v>
                </c:pt>
                <c:pt idx="551">
                  <c:v>39699.25</c:v>
                </c:pt>
                <c:pt idx="552">
                  <c:v>39699.368055555555</c:v>
                </c:pt>
                <c:pt idx="553">
                  <c:v>39699.479166666664</c:v>
                </c:pt>
                <c:pt idx="554">
                  <c:v>39699.597222222219</c:v>
                </c:pt>
                <c:pt idx="555">
                  <c:v>39699.708333333336</c:v>
                </c:pt>
                <c:pt idx="556">
                  <c:v>39699.868055555555</c:v>
                </c:pt>
                <c:pt idx="557">
                  <c:v>39699.958333333336</c:v>
                </c:pt>
                <c:pt idx="558">
                  <c:v>39700.270833333336</c:v>
                </c:pt>
                <c:pt idx="559">
                  <c:v>39700.388888888891</c:v>
                </c:pt>
                <c:pt idx="560">
                  <c:v>39700.5</c:v>
                </c:pt>
                <c:pt idx="561">
                  <c:v>39700.645833333336</c:v>
                </c:pt>
                <c:pt idx="562">
                  <c:v>39700.791666666664</c:v>
                </c:pt>
                <c:pt idx="563">
                  <c:v>39700.951388888891</c:v>
                </c:pt>
                <c:pt idx="564">
                  <c:v>39701.25</c:v>
                </c:pt>
                <c:pt idx="565">
                  <c:v>39701.361111111109</c:v>
                </c:pt>
                <c:pt idx="566">
                  <c:v>39701.493055555555</c:v>
                </c:pt>
                <c:pt idx="567">
                  <c:v>39701.618055555555</c:v>
                </c:pt>
                <c:pt idx="568">
                  <c:v>39701.673611111109</c:v>
                </c:pt>
                <c:pt idx="569">
                  <c:v>39701.8125</c:v>
                </c:pt>
                <c:pt idx="570">
                  <c:v>39701.888888888891</c:v>
                </c:pt>
                <c:pt idx="571">
                  <c:v>39701.993055555555</c:v>
                </c:pt>
                <c:pt idx="572">
                  <c:v>39702.270833333336</c:v>
                </c:pt>
                <c:pt idx="573">
                  <c:v>39702.350694444445</c:v>
                </c:pt>
                <c:pt idx="574">
                  <c:v>39702.4375</c:v>
                </c:pt>
                <c:pt idx="575">
                  <c:v>39702.576388888891</c:v>
                </c:pt>
                <c:pt idx="576">
                  <c:v>39702.668055555558</c:v>
                </c:pt>
                <c:pt idx="577">
                  <c:v>39702.833333333336</c:v>
                </c:pt>
                <c:pt idx="578">
                  <c:v>39702.979166666664</c:v>
                </c:pt>
                <c:pt idx="579">
                  <c:v>39703.263888888891</c:v>
                </c:pt>
                <c:pt idx="580">
                  <c:v>39703.395833333336</c:v>
                </c:pt>
                <c:pt idx="581">
                  <c:v>39703.534722222219</c:v>
                </c:pt>
                <c:pt idx="582">
                  <c:v>39703.647916666669</c:v>
                </c:pt>
                <c:pt idx="583">
                  <c:v>39703.8125</c:v>
                </c:pt>
                <c:pt idx="584">
                  <c:v>39703.868055555555</c:v>
                </c:pt>
                <c:pt idx="585">
                  <c:v>39703.972222222219</c:v>
                </c:pt>
                <c:pt idx="586">
                  <c:v>39704.25</c:v>
                </c:pt>
                <c:pt idx="587">
                  <c:v>39704.402777777781</c:v>
                </c:pt>
                <c:pt idx="588">
                  <c:v>39704.475694444445</c:v>
                </c:pt>
                <c:pt idx="589">
                  <c:v>39704.583333333336</c:v>
                </c:pt>
                <c:pt idx="590">
                  <c:v>39704.729166666664</c:v>
                </c:pt>
                <c:pt idx="591">
                  <c:v>39704.868055555555</c:v>
                </c:pt>
                <c:pt idx="592">
                  <c:v>39704.970138888886</c:v>
                </c:pt>
                <c:pt idx="593">
                  <c:v>39705.215277777781</c:v>
                </c:pt>
                <c:pt idx="594">
                  <c:v>39705.361111111109</c:v>
                </c:pt>
                <c:pt idx="595">
                  <c:v>39705.472222222219</c:v>
                </c:pt>
                <c:pt idx="596">
                  <c:v>39705.604166666664</c:v>
                </c:pt>
                <c:pt idx="597">
                  <c:v>39705.711805555555</c:v>
                </c:pt>
                <c:pt idx="598">
                  <c:v>39705.834027777775</c:v>
                </c:pt>
                <c:pt idx="599">
                  <c:v>39705.986111111109</c:v>
                </c:pt>
                <c:pt idx="600">
                  <c:v>39706.25</c:v>
                </c:pt>
                <c:pt idx="601">
                  <c:v>39706.381944444445</c:v>
                </c:pt>
                <c:pt idx="602">
                  <c:v>39706.510416666664</c:v>
                </c:pt>
                <c:pt idx="603">
                  <c:v>39706.628472222219</c:v>
                </c:pt>
                <c:pt idx="604">
                  <c:v>39707.25</c:v>
                </c:pt>
                <c:pt idx="605">
                  <c:v>39707.388888888891</c:v>
                </c:pt>
                <c:pt idx="606">
                  <c:v>39707.5</c:v>
                </c:pt>
                <c:pt idx="607">
                  <c:v>39707.628472222219</c:v>
                </c:pt>
                <c:pt idx="608">
                  <c:v>39707.75</c:v>
                </c:pt>
                <c:pt idx="609">
                  <c:v>39707.895833333336</c:v>
                </c:pt>
                <c:pt idx="610">
                  <c:v>39707.993055555555</c:v>
                </c:pt>
                <c:pt idx="611">
                  <c:v>39708.267361111109</c:v>
                </c:pt>
                <c:pt idx="612">
                  <c:v>39708.395833333336</c:v>
                </c:pt>
                <c:pt idx="613">
                  <c:v>39708.506944444445</c:v>
                </c:pt>
                <c:pt idx="614">
                  <c:v>39708.642361111109</c:v>
                </c:pt>
                <c:pt idx="615">
                  <c:v>39708.762499999997</c:v>
                </c:pt>
                <c:pt idx="616">
                  <c:v>39708.892361111109</c:v>
                </c:pt>
                <c:pt idx="617">
                  <c:v>39708.975694444445</c:v>
                </c:pt>
                <c:pt idx="618">
                  <c:v>39709.270833333336</c:v>
                </c:pt>
                <c:pt idx="619">
                  <c:v>39709.340277777781</c:v>
                </c:pt>
                <c:pt idx="620">
                  <c:v>39709.472222222219</c:v>
                </c:pt>
                <c:pt idx="621">
                  <c:v>39709.569444444445</c:v>
                </c:pt>
                <c:pt idx="622">
                  <c:v>39709.666666666664</c:v>
                </c:pt>
                <c:pt idx="623">
                  <c:v>39709.753472222219</c:v>
                </c:pt>
                <c:pt idx="624">
                  <c:v>39709.881944444445</c:v>
                </c:pt>
                <c:pt idx="625">
                  <c:v>39709.993055555555</c:v>
                </c:pt>
                <c:pt idx="626">
                  <c:v>39710.284722222219</c:v>
                </c:pt>
                <c:pt idx="627">
                  <c:v>39710.354166666664</c:v>
                </c:pt>
                <c:pt idx="628">
                  <c:v>39710.451388888891</c:v>
                </c:pt>
                <c:pt idx="629">
                  <c:v>39710.555555555555</c:v>
                </c:pt>
                <c:pt idx="630">
                  <c:v>39710.6875</c:v>
                </c:pt>
                <c:pt idx="631">
                  <c:v>39710.826388888891</c:v>
                </c:pt>
                <c:pt idx="632">
                  <c:v>39710.979166666664</c:v>
                </c:pt>
                <c:pt idx="633">
                  <c:v>39711.284722222219</c:v>
                </c:pt>
                <c:pt idx="634">
                  <c:v>39711.340277777781</c:v>
                </c:pt>
                <c:pt idx="635">
                  <c:v>39711.475694444445</c:v>
                </c:pt>
                <c:pt idx="636">
                  <c:v>39711.604166666664</c:v>
                </c:pt>
                <c:pt idx="637">
                  <c:v>39711.720833333333</c:v>
                </c:pt>
                <c:pt idx="638">
                  <c:v>39711.847222222219</c:v>
                </c:pt>
                <c:pt idx="639">
                  <c:v>39711.986111111109</c:v>
                </c:pt>
                <c:pt idx="640">
                  <c:v>39712.284722222219</c:v>
                </c:pt>
                <c:pt idx="641">
                  <c:v>39712.388888888891</c:v>
                </c:pt>
                <c:pt idx="642">
                  <c:v>39712.5</c:v>
                </c:pt>
                <c:pt idx="643">
                  <c:v>39712.645833333336</c:v>
                </c:pt>
                <c:pt idx="644">
                  <c:v>39712.763888888891</c:v>
                </c:pt>
                <c:pt idx="645">
                  <c:v>39712.888888888891</c:v>
                </c:pt>
                <c:pt idx="646">
                  <c:v>39712.993055555555</c:v>
                </c:pt>
                <c:pt idx="647">
                  <c:v>39713.263888888891</c:v>
                </c:pt>
                <c:pt idx="648">
                  <c:v>39713.354166666664</c:v>
                </c:pt>
                <c:pt idx="649">
                  <c:v>39713.472222222219</c:v>
                </c:pt>
                <c:pt idx="650">
                  <c:v>39713.604166666664</c:v>
                </c:pt>
                <c:pt idx="651">
                  <c:v>39713.71875</c:v>
                </c:pt>
                <c:pt idx="652">
                  <c:v>39713.868055555555</c:v>
                </c:pt>
                <c:pt idx="653">
                  <c:v>39713.986111111109</c:v>
                </c:pt>
                <c:pt idx="654">
                  <c:v>39714.277777777781</c:v>
                </c:pt>
                <c:pt idx="655">
                  <c:v>39714.388888888891</c:v>
                </c:pt>
                <c:pt idx="656">
                  <c:v>39714.520833333336</c:v>
                </c:pt>
                <c:pt idx="657">
                  <c:v>39714.659722222219</c:v>
                </c:pt>
                <c:pt idx="658">
                  <c:v>39714.767361111109</c:v>
                </c:pt>
                <c:pt idx="659">
                  <c:v>39714.888888888891</c:v>
                </c:pt>
                <c:pt idx="660">
                  <c:v>39714.486111111109</c:v>
                </c:pt>
                <c:pt idx="661">
                  <c:v>39715.277777777781</c:v>
                </c:pt>
                <c:pt idx="662">
                  <c:v>39715.361111111109</c:v>
                </c:pt>
                <c:pt idx="663">
                  <c:v>39715.472222222219</c:v>
                </c:pt>
                <c:pt idx="664">
                  <c:v>39715.541666666664</c:v>
                </c:pt>
                <c:pt idx="665">
                  <c:v>39715.701388888891</c:v>
                </c:pt>
                <c:pt idx="666">
                  <c:v>39715.805555555555</c:v>
                </c:pt>
                <c:pt idx="667">
                  <c:v>39715.909722222219</c:v>
                </c:pt>
                <c:pt idx="668">
                  <c:v>39715.996527777781</c:v>
                </c:pt>
                <c:pt idx="669">
                  <c:v>39716.284722222219</c:v>
                </c:pt>
                <c:pt idx="670">
                  <c:v>39716.385416666664</c:v>
                </c:pt>
                <c:pt idx="671">
                  <c:v>39716.475694444445</c:v>
                </c:pt>
                <c:pt idx="672">
                  <c:v>39716.569444444445</c:v>
                </c:pt>
                <c:pt idx="673">
                  <c:v>39716.681944444441</c:v>
                </c:pt>
                <c:pt idx="674">
                  <c:v>39716.826388888891</c:v>
                </c:pt>
                <c:pt idx="675">
                  <c:v>39716.892361111109</c:v>
                </c:pt>
                <c:pt idx="676">
                  <c:v>39716.993055555555</c:v>
                </c:pt>
                <c:pt idx="677">
                  <c:v>39717.229166666664</c:v>
                </c:pt>
                <c:pt idx="678">
                  <c:v>39717.347222222219</c:v>
                </c:pt>
                <c:pt idx="679">
                  <c:v>39717.475694444445</c:v>
                </c:pt>
                <c:pt idx="680">
                  <c:v>39717.604166666664</c:v>
                </c:pt>
                <c:pt idx="681">
                  <c:v>39717.715277777781</c:v>
                </c:pt>
                <c:pt idx="682">
                  <c:v>39717.861111111109</c:v>
                </c:pt>
                <c:pt idx="683">
                  <c:v>39717.993055555555</c:v>
                </c:pt>
                <c:pt idx="684">
                  <c:v>39718.284722222219</c:v>
                </c:pt>
                <c:pt idx="685">
                  <c:v>39718.402777777781</c:v>
                </c:pt>
                <c:pt idx="686">
                  <c:v>39718.46875</c:v>
                </c:pt>
                <c:pt idx="687">
                  <c:v>39718.618055555555</c:v>
                </c:pt>
                <c:pt idx="688">
                  <c:v>39718.715277777781</c:v>
                </c:pt>
                <c:pt idx="689">
                  <c:v>39718.354166666664</c:v>
                </c:pt>
                <c:pt idx="690">
                  <c:v>39718.986111111109</c:v>
                </c:pt>
                <c:pt idx="691">
                  <c:v>39719.222222222219</c:v>
                </c:pt>
                <c:pt idx="692">
                  <c:v>39719.354166666664</c:v>
                </c:pt>
                <c:pt idx="693">
                  <c:v>39719.427083333336</c:v>
                </c:pt>
                <c:pt idx="694">
                  <c:v>39719.555555555555</c:v>
                </c:pt>
                <c:pt idx="695">
                  <c:v>39719.684027777781</c:v>
                </c:pt>
                <c:pt idx="696">
                  <c:v>39719.861111111109</c:v>
                </c:pt>
                <c:pt idx="697">
                  <c:v>39719.993055555555</c:v>
                </c:pt>
                <c:pt idx="698">
                  <c:v>39720.236111111109</c:v>
                </c:pt>
                <c:pt idx="699">
                  <c:v>39720.348611111112</c:v>
                </c:pt>
                <c:pt idx="700">
                  <c:v>39720.451388888891</c:v>
                </c:pt>
                <c:pt idx="701">
                  <c:v>39720.508333333331</c:v>
                </c:pt>
                <c:pt idx="702">
                  <c:v>39720.551388888889</c:v>
                </c:pt>
                <c:pt idx="703">
                  <c:v>39720.770833333336</c:v>
                </c:pt>
                <c:pt idx="704">
                  <c:v>39720.909722222219</c:v>
                </c:pt>
                <c:pt idx="705">
                  <c:v>39720.993055555555</c:v>
                </c:pt>
                <c:pt idx="706">
                  <c:v>39721.277777777781</c:v>
                </c:pt>
                <c:pt idx="707">
                  <c:v>39721.340277777781</c:v>
                </c:pt>
                <c:pt idx="708">
                  <c:v>39721.434027777781</c:v>
                </c:pt>
                <c:pt idx="709">
                  <c:v>39721.5</c:v>
                </c:pt>
                <c:pt idx="710">
                  <c:v>39721.597222222219</c:v>
                </c:pt>
                <c:pt idx="711">
                  <c:v>39721.673611111109</c:v>
                </c:pt>
                <c:pt idx="712">
                  <c:v>39721.854166666664</c:v>
                </c:pt>
                <c:pt idx="713">
                  <c:v>39721.993055555555</c:v>
                </c:pt>
                <c:pt idx="715">
                  <c:v>39724.284722222219</c:v>
                </c:pt>
                <c:pt idx="716">
                  <c:v>39724.379861111112</c:v>
                </c:pt>
                <c:pt idx="717">
                  <c:v>39724.520833333336</c:v>
                </c:pt>
                <c:pt idx="718">
                  <c:v>39724.595833333333</c:v>
                </c:pt>
                <c:pt idx="719">
                  <c:v>39724.68472222222</c:v>
                </c:pt>
                <c:pt idx="720">
                  <c:v>39724.806250000001</c:v>
                </c:pt>
                <c:pt idx="721">
                  <c:v>39724.902777777781</c:v>
                </c:pt>
                <c:pt idx="722">
                  <c:v>39724.979166666664</c:v>
                </c:pt>
                <c:pt idx="723">
                  <c:v>39724.767361111109</c:v>
                </c:pt>
                <c:pt idx="724">
                  <c:v>39724.888888888891</c:v>
                </c:pt>
                <c:pt idx="725">
                  <c:v>39724.347222222219</c:v>
                </c:pt>
                <c:pt idx="726">
                  <c:v>39724.520833333336</c:v>
                </c:pt>
                <c:pt idx="727">
                  <c:v>39724.618055555555</c:v>
                </c:pt>
                <c:pt idx="728">
                  <c:v>39724.722222222219</c:v>
                </c:pt>
                <c:pt idx="729">
                  <c:v>39724.840277777781</c:v>
                </c:pt>
                <c:pt idx="730">
                  <c:v>39724.989583333336</c:v>
                </c:pt>
                <c:pt idx="731">
                  <c:v>39725.225694444445</c:v>
                </c:pt>
                <c:pt idx="732">
                  <c:v>39725.347222222219</c:v>
                </c:pt>
                <c:pt idx="733">
                  <c:v>39725.461805555555</c:v>
                </c:pt>
                <c:pt idx="734">
                  <c:v>39725.604166666664</c:v>
                </c:pt>
                <c:pt idx="735">
                  <c:v>39725.722222222219</c:v>
                </c:pt>
                <c:pt idx="736">
                  <c:v>39725.854166666664</c:v>
                </c:pt>
                <c:pt idx="737">
                  <c:v>39725.993055555555</c:v>
                </c:pt>
                <c:pt idx="738">
                  <c:v>39726.263888888891</c:v>
                </c:pt>
                <c:pt idx="739">
                  <c:v>39726.336111111108</c:v>
                </c:pt>
                <c:pt idx="740">
                  <c:v>39726.493055555555</c:v>
                </c:pt>
                <c:pt idx="741">
                  <c:v>39726.597222222219</c:v>
                </c:pt>
                <c:pt idx="742">
                  <c:v>39726.722222222219</c:v>
                </c:pt>
                <c:pt idx="743">
                  <c:v>39726.840277777781</c:v>
                </c:pt>
                <c:pt idx="744">
                  <c:v>39726.993055555555</c:v>
                </c:pt>
                <c:pt idx="745">
                  <c:v>39727.284722222219</c:v>
                </c:pt>
                <c:pt idx="746">
                  <c:v>39727.338194444441</c:v>
                </c:pt>
                <c:pt idx="747">
                  <c:v>39727.379999999997</c:v>
                </c:pt>
                <c:pt idx="748">
                  <c:v>39727.599305555559</c:v>
                </c:pt>
                <c:pt idx="749">
                  <c:v>39727.690972222219</c:v>
                </c:pt>
                <c:pt idx="750">
                  <c:v>39727.770833333336</c:v>
                </c:pt>
                <c:pt idx="751">
                  <c:v>39727.868055555555</c:v>
                </c:pt>
                <c:pt idx="752">
                  <c:v>39727.496527777781</c:v>
                </c:pt>
                <c:pt idx="753">
                  <c:v>39728.253472222219</c:v>
                </c:pt>
                <c:pt idx="754">
                  <c:v>39728.350694444445</c:v>
                </c:pt>
                <c:pt idx="755">
                  <c:v>39728.472222222219</c:v>
                </c:pt>
                <c:pt idx="756">
                  <c:v>39728.604166666664</c:v>
                </c:pt>
                <c:pt idx="757">
                  <c:v>39728.722222222219</c:v>
                </c:pt>
                <c:pt idx="758">
                  <c:v>39728.861111111109</c:v>
                </c:pt>
                <c:pt idx="759">
                  <c:v>39728.965277777781</c:v>
                </c:pt>
                <c:pt idx="760">
                  <c:v>39729.270833333336</c:v>
                </c:pt>
                <c:pt idx="761">
                  <c:v>39729.402777777781</c:v>
                </c:pt>
                <c:pt idx="762">
                  <c:v>39729.510416666664</c:v>
                </c:pt>
                <c:pt idx="763">
                  <c:v>39729.642361111109</c:v>
                </c:pt>
                <c:pt idx="764">
                  <c:v>39729.777777777781</c:v>
                </c:pt>
                <c:pt idx="765">
                  <c:v>39729.881944444445</c:v>
                </c:pt>
                <c:pt idx="766">
                  <c:v>39729.972222222219</c:v>
                </c:pt>
                <c:pt idx="767">
                  <c:v>39730.184027777781</c:v>
                </c:pt>
                <c:pt idx="768">
                  <c:v>39730.229166666664</c:v>
                </c:pt>
                <c:pt idx="769">
                  <c:v>39730.315972222219</c:v>
                </c:pt>
                <c:pt idx="770">
                  <c:v>39730.388888888891</c:v>
                </c:pt>
                <c:pt idx="771">
                  <c:v>39730.521527777775</c:v>
                </c:pt>
                <c:pt idx="772">
                  <c:v>39730.638888888891</c:v>
                </c:pt>
                <c:pt idx="773">
                  <c:v>39731</c:v>
                </c:pt>
                <c:pt idx="774">
                  <c:v>39731</c:v>
                </c:pt>
                <c:pt idx="775">
                  <c:v>39731</c:v>
                </c:pt>
                <c:pt idx="776">
                  <c:v>39731</c:v>
                </c:pt>
                <c:pt idx="777">
                  <c:v>39731</c:v>
                </c:pt>
                <c:pt idx="778">
                  <c:v>39731</c:v>
                </c:pt>
                <c:pt idx="779">
                  <c:v>39731</c:v>
                </c:pt>
                <c:pt idx="780">
                  <c:v>39732.267361111109</c:v>
                </c:pt>
                <c:pt idx="781">
                  <c:v>39732.357638888891</c:v>
                </c:pt>
                <c:pt idx="782">
                  <c:v>39732.472222222219</c:v>
                </c:pt>
                <c:pt idx="783">
                  <c:v>39732.593055555553</c:v>
                </c:pt>
                <c:pt idx="784">
                  <c:v>39732.729166666664</c:v>
                </c:pt>
                <c:pt idx="785">
                  <c:v>39732.819444444445</c:v>
                </c:pt>
                <c:pt idx="786">
                  <c:v>39732.892361111109</c:v>
                </c:pt>
                <c:pt idx="787">
                  <c:v>39732.961805555555</c:v>
                </c:pt>
                <c:pt idx="788">
                  <c:v>39733.269444444442</c:v>
                </c:pt>
                <c:pt idx="789">
                  <c:v>39733.348611111112</c:v>
                </c:pt>
                <c:pt idx="790">
                  <c:v>39733.475694444445</c:v>
                </c:pt>
                <c:pt idx="791">
                  <c:v>39733.604166666664</c:v>
                </c:pt>
                <c:pt idx="792">
                  <c:v>39733.701388888891</c:v>
                </c:pt>
                <c:pt idx="793">
                  <c:v>39733.770833333336</c:v>
                </c:pt>
                <c:pt idx="794">
                  <c:v>39733.850694444445</c:v>
                </c:pt>
                <c:pt idx="795">
                  <c:v>39733.993055555555</c:v>
                </c:pt>
                <c:pt idx="796">
                  <c:v>39734.225694444445</c:v>
                </c:pt>
                <c:pt idx="797">
                  <c:v>39734.319444444445</c:v>
                </c:pt>
                <c:pt idx="798">
                  <c:v>39734.430555555555</c:v>
                </c:pt>
                <c:pt idx="799">
                  <c:v>39734.520833333336</c:v>
                </c:pt>
                <c:pt idx="800">
                  <c:v>39734.652777777781</c:v>
                </c:pt>
                <c:pt idx="801">
                  <c:v>39734.809027777781</c:v>
                </c:pt>
                <c:pt idx="802">
                  <c:v>39734.904166666667</c:v>
                </c:pt>
                <c:pt idx="803">
                  <c:v>39734.993055555555</c:v>
                </c:pt>
                <c:pt idx="804">
                  <c:v>39735.267361111109</c:v>
                </c:pt>
                <c:pt idx="805">
                  <c:v>39735.395833333336</c:v>
                </c:pt>
                <c:pt idx="806">
                  <c:v>39735.527777777781</c:v>
                </c:pt>
                <c:pt idx="807">
                  <c:v>39735.659722222219</c:v>
                </c:pt>
                <c:pt idx="808">
                  <c:v>39735.743055555555</c:v>
                </c:pt>
                <c:pt idx="809">
                  <c:v>39735.8125</c:v>
                </c:pt>
                <c:pt idx="810">
                  <c:v>39735.888888888891</c:v>
                </c:pt>
                <c:pt idx="811">
                  <c:v>39735.993055555555</c:v>
                </c:pt>
                <c:pt idx="812">
                  <c:v>39736.267361111109</c:v>
                </c:pt>
                <c:pt idx="813">
                  <c:v>39736.388888888891</c:v>
                </c:pt>
                <c:pt idx="814">
                  <c:v>39736.534722222219</c:v>
                </c:pt>
                <c:pt idx="815">
                  <c:v>39736.590277777781</c:v>
                </c:pt>
                <c:pt idx="816">
                  <c:v>39736.729166666664</c:v>
                </c:pt>
                <c:pt idx="817">
                  <c:v>39736.840277777781</c:v>
                </c:pt>
                <c:pt idx="818">
                  <c:v>39736.993055555555</c:v>
                </c:pt>
                <c:pt idx="819">
                  <c:v>39737.236111111109</c:v>
                </c:pt>
                <c:pt idx="820">
                  <c:v>39737.298611111109</c:v>
                </c:pt>
                <c:pt idx="821">
                  <c:v>39737.402777777781</c:v>
                </c:pt>
                <c:pt idx="822">
                  <c:v>39737.5</c:v>
                </c:pt>
                <c:pt idx="823">
                  <c:v>39737.628472222219</c:v>
                </c:pt>
                <c:pt idx="824">
                  <c:v>39737.755555555559</c:v>
                </c:pt>
                <c:pt idx="825">
                  <c:v>39737.847222222219</c:v>
                </c:pt>
                <c:pt idx="826">
                  <c:v>39737.986111111109</c:v>
                </c:pt>
                <c:pt idx="827">
                  <c:v>39738.270833333336</c:v>
                </c:pt>
                <c:pt idx="828">
                  <c:v>39738.350694444445</c:v>
                </c:pt>
                <c:pt idx="829">
                  <c:v>39738.430555555555</c:v>
                </c:pt>
                <c:pt idx="830">
                  <c:v>39738.503472222219</c:v>
                </c:pt>
                <c:pt idx="831">
                  <c:v>39738.597222222219</c:v>
                </c:pt>
                <c:pt idx="832">
                  <c:v>39738.670138888891</c:v>
                </c:pt>
                <c:pt idx="833">
                  <c:v>39738.840277777781</c:v>
                </c:pt>
                <c:pt idx="834">
                  <c:v>39738.993055555555</c:v>
                </c:pt>
                <c:pt idx="835">
                  <c:v>39739.277777777781</c:v>
                </c:pt>
                <c:pt idx="836">
                  <c:v>39739.340277777781</c:v>
                </c:pt>
                <c:pt idx="837">
                  <c:v>39739.461805555555</c:v>
                </c:pt>
                <c:pt idx="838">
                  <c:v>39739.541666666664</c:v>
                </c:pt>
                <c:pt idx="839">
                  <c:v>39739.638888888891</c:v>
                </c:pt>
                <c:pt idx="840">
                  <c:v>39739.729166666664</c:v>
                </c:pt>
                <c:pt idx="841">
                  <c:v>39739.902777777781</c:v>
                </c:pt>
                <c:pt idx="842">
                  <c:v>39739.993055555555</c:v>
                </c:pt>
                <c:pt idx="843">
                  <c:v>39740.763888888891</c:v>
                </c:pt>
                <c:pt idx="844">
                  <c:v>39740.354166666664</c:v>
                </c:pt>
                <c:pt idx="845">
                  <c:v>39740.420138888891</c:v>
                </c:pt>
                <c:pt idx="846">
                  <c:v>39740.520833333336</c:v>
                </c:pt>
                <c:pt idx="847">
                  <c:v>39740.611111111109</c:v>
                </c:pt>
                <c:pt idx="848">
                  <c:v>39740.680555555555</c:v>
                </c:pt>
                <c:pt idx="849">
                  <c:v>39740.854166666664</c:v>
                </c:pt>
                <c:pt idx="850">
                  <c:v>39740.993055555555</c:v>
                </c:pt>
                <c:pt idx="851">
                  <c:v>39741.215277777781</c:v>
                </c:pt>
                <c:pt idx="852">
                  <c:v>39741.305555555555</c:v>
                </c:pt>
                <c:pt idx="853">
                  <c:v>39741.38958333333</c:v>
                </c:pt>
                <c:pt idx="854">
                  <c:v>39741.479166666664</c:v>
                </c:pt>
                <c:pt idx="855">
                  <c:v>39741.5625</c:v>
                </c:pt>
                <c:pt idx="856">
                  <c:v>39741.670138888891</c:v>
                </c:pt>
                <c:pt idx="857">
                  <c:v>39741.839583333334</c:v>
                </c:pt>
                <c:pt idx="858">
                  <c:v>39741.993055555555</c:v>
                </c:pt>
                <c:pt idx="859">
                  <c:v>39742.277777777781</c:v>
                </c:pt>
                <c:pt idx="860">
                  <c:v>39742.357638888891</c:v>
                </c:pt>
                <c:pt idx="861">
                  <c:v>39742.715277777781</c:v>
                </c:pt>
                <c:pt idx="862">
                  <c:v>39742.805555555555</c:v>
                </c:pt>
                <c:pt idx="863">
                  <c:v>39742.895833333336</c:v>
                </c:pt>
                <c:pt idx="864">
                  <c:v>39742.993055555555</c:v>
                </c:pt>
                <c:pt idx="865">
                  <c:v>39742.013888888891</c:v>
                </c:pt>
                <c:pt idx="866">
                  <c:v>39743.284722222219</c:v>
                </c:pt>
                <c:pt idx="867">
                  <c:v>39743.381944444445</c:v>
                </c:pt>
                <c:pt idx="868">
                  <c:v>39743.46875</c:v>
                </c:pt>
                <c:pt idx="869">
                  <c:v>39743.604166666664</c:v>
                </c:pt>
                <c:pt idx="870">
                  <c:v>39743.715277777781</c:v>
                </c:pt>
                <c:pt idx="871">
                  <c:v>39743.79791666667</c:v>
                </c:pt>
                <c:pt idx="872">
                  <c:v>39743.909722222219</c:v>
                </c:pt>
                <c:pt idx="873">
                  <c:v>39743.993055555555</c:v>
                </c:pt>
                <c:pt idx="874">
                  <c:v>39744.229166666664</c:v>
                </c:pt>
                <c:pt idx="875">
                  <c:v>39744.309027777781</c:v>
                </c:pt>
                <c:pt idx="876">
                  <c:v>39744.354166666664</c:v>
                </c:pt>
                <c:pt idx="877">
                  <c:v>39744.520833333336</c:v>
                </c:pt>
                <c:pt idx="878">
                  <c:v>39744.640277777777</c:v>
                </c:pt>
                <c:pt idx="879">
                  <c:v>39744.755555555559</c:v>
                </c:pt>
                <c:pt idx="880">
                  <c:v>39744.868055555555</c:v>
                </c:pt>
                <c:pt idx="881">
                  <c:v>39744.996527777781</c:v>
                </c:pt>
                <c:pt idx="882">
                  <c:v>39745.416666666664</c:v>
                </c:pt>
                <c:pt idx="883">
                  <c:v>39745.479166666664</c:v>
                </c:pt>
                <c:pt idx="884">
                  <c:v>39745.534722222219</c:v>
                </c:pt>
                <c:pt idx="885">
                  <c:v>39745.666666666664</c:v>
                </c:pt>
                <c:pt idx="886">
                  <c:v>39745.708333333336</c:v>
                </c:pt>
                <c:pt idx="887">
                  <c:v>39745.888888888891</c:v>
                </c:pt>
                <c:pt idx="888">
                  <c:v>39745.951388888891</c:v>
                </c:pt>
                <c:pt idx="889">
                  <c:v>39745.979166666664</c:v>
                </c:pt>
                <c:pt idx="890">
                  <c:v>39746.284722222219</c:v>
                </c:pt>
                <c:pt idx="891">
                  <c:v>39746.361111111109</c:v>
                </c:pt>
                <c:pt idx="892">
                  <c:v>39746.430555555555</c:v>
                </c:pt>
                <c:pt idx="893">
                  <c:v>39746.520833333336</c:v>
                </c:pt>
                <c:pt idx="894">
                  <c:v>39746.589583333334</c:v>
                </c:pt>
                <c:pt idx="895">
                  <c:v>39746.713888888888</c:v>
                </c:pt>
                <c:pt idx="896">
                  <c:v>39746.854166666664</c:v>
                </c:pt>
                <c:pt idx="897">
                  <c:v>39746.993055555555</c:v>
                </c:pt>
                <c:pt idx="898">
                  <c:v>39747.229166666664</c:v>
                </c:pt>
                <c:pt idx="899">
                  <c:v>39747.3125</c:v>
                </c:pt>
                <c:pt idx="900">
                  <c:v>39747.416666666664</c:v>
                </c:pt>
                <c:pt idx="901">
                  <c:v>39747.555555555555</c:v>
                </c:pt>
                <c:pt idx="902">
                  <c:v>39747.631944444445</c:v>
                </c:pt>
                <c:pt idx="903">
                  <c:v>39747.784722222219</c:v>
                </c:pt>
                <c:pt idx="904">
                  <c:v>39747.884722222225</c:v>
                </c:pt>
                <c:pt idx="905">
                  <c:v>39747.986111111109</c:v>
                </c:pt>
                <c:pt idx="906">
                  <c:v>39748.430555555555</c:v>
                </c:pt>
                <c:pt idx="907">
                  <c:v>39748.520833333336</c:v>
                </c:pt>
                <c:pt idx="908">
                  <c:v>39748.590277777781</c:v>
                </c:pt>
                <c:pt idx="909">
                  <c:v>39748.677083333336</c:v>
                </c:pt>
                <c:pt idx="910">
                  <c:v>39748.809027777781</c:v>
                </c:pt>
                <c:pt idx="911">
                  <c:v>39748.881944444445</c:v>
                </c:pt>
                <c:pt idx="912">
                  <c:v>39748.993055555555</c:v>
                </c:pt>
                <c:pt idx="913">
                  <c:v>39749.5625</c:v>
                </c:pt>
                <c:pt idx="914">
                  <c:v>39749.638888888891</c:v>
                </c:pt>
                <c:pt idx="915">
                  <c:v>39749.715277777781</c:v>
                </c:pt>
                <c:pt idx="916">
                  <c:v>39749.868055555555</c:v>
                </c:pt>
                <c:pt idx="917">
                  <c:v>39749.986111111109</c:v>
                </c:pt>
                <c:pt idx="918">
                  <c:v>39750.270833333336</c:v>
                </c:pt>
                <c:pt idx="919">
                  <c:v>39750.388888888891</c:v>
                </c:pt>
                <c:pt idx="920">
                  <c:v>39750.500694444447</c:v>
                </c:pt>
                <c:pt idx="921">
                  <c:v>39750.729166666664</c:v>
                </c:pt>
                <c:pt idx="922">
                  <c:v>39750.868055555555</c:v>
                </c:pt>
                <c:pt idx="923">
                  <c:v>39750.989583333336</c:v>
                </c:pt>
                <c:pt idx="924">
                  <c:v>39751.263888888891</c:v>
                </c:pt>
                <c:pt idx="925">
                  <c:v>39751.409722222219</c:v>
                </c:pt>
                <c:pt idx="926">
                  <c:v>39751.475694444445</c:v>
                </c:pt>
                <c:pt idx="927">
                  <c:v>39751.604166666664</c:v>
                </c:pt>
                <c:pt idx="928">
                  <c:v>39751.672222222223</c:v>
                </c:pt>
                <c:pt idx="929">
                  <c:v>39751.805555555555</c:v>
                </c:pt>
                <c:pt idx="930">
                  <c:v>39751.885416666664</c:v>
                </c:pt>
                <c:pt idx="931">
                  <c:v>39751.993055555555</c:v>
                </c:pt>
                <c:pt idx="932">
                  <c:v>39752.255555555559</c:v>
                </c:pt>
                <c:pt idx="933">
                  <c:v>39752.340277777781</c:v>
                </c:pt>
                <c:pt idx="934">
                  <c:v>39752.611111111109</c:v>
                </c:pt>
                <c:pt idx="935">
                  <c:v>39752.715277777781</c:v>
                </c:pt>
                <c:pt idx="936">
                  <c:v>39752.847222222219</c:v>
                </c:pt>
                <c:pt idx="937">
                  <c:v>39752.993055555555</c:v>
                </c:pt>
                <c:pt idx="939">
                  <c:v>39753.319444444445</c:v>
                </c:pt>
                <c:pt idx="940">
                  <c:v>39753.392361111109</c:v>
                </c:pt>
                <c:pt idx="941">
                  <c:v>39753.534722222219</c:v>
                </c:pt>
                <c:pt idx="942">
                  <c:v>39753.652777777781</c:v>
                </c:pt>
                <c:pt idx="943">
                  <c:v>39753.755555555559</c:v>
                </c:pt>
                <c:pt idx="944">
                  <c:v>39753.902777777781</c:v>
                </c:pt>
                <c:pt idx="945">
                  <c:v>39753.993055555555</c:v>
                </c:pt>
                <c:pt idx="946">
                  <c:v>39754.270833333336</c:v>
                </c:pt>
                <c:pt idx="947">
                  <c:v>39754.402777777781</c:v>
                </c:pt>
                <c:pt idx="948">
                  <c:v>39754.520833333336</c:v>
                </c:pt>
                <c:pt idx="949">
                  <c:v>39754.600694444445</c:v>
                </c:pt>
                <c:pt idx="950">
                  <c:v>39754.713888888888</c:v>
                </c:pt>
                <c:pt idx="951">
                  <c:v>39754.868055555555</c:v>
                </c:pt>
                <c:pt idx="952">
                  <c:v>39754.961805555555</c:v>
                </c:pt>
                <c:pt idx="953">
                  <c:v>39755.3125</c:v>
                </c:pt>
                <c:pt idx="954">
                  <c:v>39755.409722222219</c:v>
                </c:pt>
                <c:pt idx="955">
                  <c:v>39755.402777777781</c:v>
                </c:pt>
                <c:pt idx="956">
                  <c:v>39755.604166666664</c:v>
                </c:pt>
                <c:pt idx="957">
                  <c:v>39755.729166666664</c:v>
                </c:pt>
                <c:pt idx="958">
                  <c:v>39755.861111111109</c:v>
                </c:pt>
                <c:pt idx="959">
                  <c:v>39755.993055555555</c:v>
                </c:pt>
                <c:pt idx="960">
                  <c:v>39756.267361111109</c:v>
                </c:pt>
                <c:pt idx="961">
                  <c:v>39756.409722222219</c:v>
                </c:pt>
                <c:pt idx="962">
                  <c:v>39756.513888888891</c:v>
                </c:pt>
                <c:pt idx="963">
                  <c:v>39756.642361111109</c:v>
                </c:pt>
                <c:pt idx="964">
                  <c:v>39756.784722222219</c:v>
                </c:pt>
                <c:pt idx="965">
                  <c:v>39756.892361111109</c:v>
                </c:pt>
                <c:pt idx="966">
                  <c:v>39756.984027777777</c:v>
                </c:pt>
                <c:pt idx="967">
                  <c:v>39757.225694444445</c:v>
                </c:pt>
                <c:pt idx="968">
                  <c:v>39757.354166666664</c:v>
                </c:pt>
                <c:pt idx="969">
                  <c:v>39757.430555555555</c:v>
                </c:pt>
                <c:pt idx="970">
                  <c:v>39757.503472222219</c:v>
                </c:pt>
                <c:pt idx="971">
                  <c:v>39757.645833333336</c:v>
                </c:pt>
                <c:pt idx="972">
                  <c:v>39757.777777777781</c:v>
                </c:pt>
                <c:pt idx="973">
                  <c:v>39757.881944444445</c:v>
                </c:pt>
                <c:pt idx="974">
                  <c:v>39757.993055555555</c:v>
                </c:pt>
                <c:pt idx="975">
                  <c:v>39758.263888888891</c:v>
                </c:pt>
                <c:pt idx="976">
                  <c:v>39758.395833333336</c:v>
                </c:pt>
                <c:pt idx="977">
                  <c:v>39758.513888888891</c:v>
                </c:pt>
                <c:pt idx="978">
                  <c:v>39758.586805555555</c:v>
                </c:pt>
                <c:pt idx="979">
                  <c:v>39758.729166666664</c:v>
                </c:pt>
                <c:pt idx="980">
                  <c:v>39758.847222222219</c:v>
                </c:pt>
                <c:pt idx="981">
                  <c:v>39758.986111111109</c:v>
                </c:pt>
                <c:pt idx="982">
                  <c:v>39759.220833333333</c:v>
                </c:pt>
                <c:pt idx="983">
                  <c:v>39759.297222222223</c:v>
                </c:pt>
                <c:pt idx="984">
                  <c:v>39759.6875</c:v>
                </c:pt>
                <c:pt idx="985">
                  <c:v>39759.795138888891</c:v>
                </c:pt>
                <c:pt idx="986">
                  <c:v>39759.493055555555</c:v>
                </c:pt>
                <c:pt idx="987">
                  <c:v>39760.277777777781</c:v>
                </c:pt>
                <c:pt idx="988">
                  <c:v>39760.361111111109</c:v>
                </c:pt>
                <c:pt idx="989">
                  <c:v>39760.430555555555</c:v>
                </c:pt>
                <c:pt idx="990">
                  <c:v>39760.527777777781</c:v>
                </c:pt>
                <c:pt idx="991">
                  <c:v>39760.588888888888</c:v>
                </c:pt>
                <c:pt idx="992">
                  <c:v>39760.736111111109</c:v>
                </c:pt>
                <c:pt idx="993">
                  <c:v>39760.847222222219</c:v>
                </c:pt>
                <c:pt idx="994">
                  <c:v>39760.993055555555</c:v>
                </c:pt>
                <c:pt idx="995">
                  <c:v>39761.267361111109</c:v>
                </c:pt>
                <c:pt idx="996">
                  <c:v>39761.381944444445</c:v>
                </c:pt>
                <c:pt idx="997">
                  <c:v>39761.534722222219</c:v>
                </c:pt>
                <c:pt idx="998">
                  <c:v>39761.642361111109</c:v>
                </c:pt>
                <c:pt idx="999">
                  <c:v>39761.716666666667</c:v>
                </c:pt>
                <c:pt idx="1000">
                  <c:v>39761.899305555555</c:v>
                </c:pt>
                <c:pt idx="1001">
                  <c:v>39761.96875</c:v>
                </c:pt>
                <c:pt idx="1002">
                  <c:v>39762.118055555555</c:v>
                </c:pt>
                <c:pt idx="1003">
                  <c:v>39762.222222222219</c:v>
                </c:pt>
                <c:pt idx="1004">
                  <c:v>39762.361111111109</c:v>
                </c:pt>
                <c:pt idx="1005">
                  <c:v>39762.479166666664</c:v>
                </c:pt>
                <c:pt idx="1006">
                  <c:v>39762.559027777781</c:v>
                </c:pt>
                <c:pt idx="1007">
                  <c:v>39762.631249999999</c:v>
                </c:pt>
                <c:pt idx="1008">
                  <c:v>39762.770833333336</c:v>
                </c:pt>
                <c:pt idx="1009">
                  <c:v>39762.868055555555</c:v>
                </c:pt>
                <c:pt idx="1010">
                  <c:v>39762.986111111109</c:v>
                </c:pt>
                <c:pt idx="1011">
                  <c:v>39763.25</c:v>
                </c:pt>
                <c:pt idx="1012">
                  <c:v>39763.388888888891</c:v>
                </c:pt>
                <c:pt idx="1013">
                  <c:v>39763.510416666664</c:v>
                </c:pt>
                <c:pt idx="1014">
                  <c:v>39763.604166666664</c:v>
                </c:pt>
                <c:pt idx="1015">
                  <c:v>39763.743055555555</c:v>
                </c:pt>
                <c:pt idx="1016">
                  <c:v>39763.854166666664</c:v>
                </c:pt>
                <c:pt idx="1017">
                  <c:v>39763.986111111109</c:v>
                </c:pt>
                <c:pt idx="1018">
                  <c:v>39764.211805555555</c:v>
                </c:pt>
                <c:pt idx="1019">
                  <c:v>39764.340277777781</c:v>
                </c:pt>
                <c:pt idx="1020">
                  <c:v>39764.4375</c:v>
                </c:pt>
                <c:pt idx="1021">
                  <c:v>39764.527777777781</c:v>
                </c:pt>
                <c:pt idx="1022">
                  <c:v>39764.659722222219</c:v>
                </c:pt>
                <c:pt idx="1023">
                  <c:v>39764.75</c:v>
                </c:pt>
                <c:pt idx="1024">
                  <c:v>39764.895833333336</c:v>
                </c:pt>
                <c:pt idx="1025">
                  <c:v>39764.993055555555</c:v>
                </c:pt>
                <c:pt idx="1026">
                  <c:v>39765.277777777781</c:v>
                </c:pt>
                <c:pt idx="1027">
                  <c:v>39765.347222222219</c:v>
                </c:pt>
                <c:pt idx="1028">
                  <c:v>39765.489583333336</c:v>
                </c:pt>
                <c:pt idx="1029">
                  <c:v>39765.618055555555</c:v>
                </c:pt>
                <c:pt idx="1030">
                  <c:v>39765.736111111109</c:v>
                </c:pt>
                <c:pt idx="1031">
                  <c:v>39765.854166666664</c:v>
                </c:pt>
                <c:pt idx="1032">
                  <c:v>39765.993055555555</c:v>
                </c:pt>
                <c:pt idx="1033">
                  <c:v>39766.210416666669</c:v>
                </c:pt>
                <c:pt idx="1034">
                  <c:v>39766.3125</c:v>
                </c:pt>
                <c:pt idx="1035">
                  <c:v>39766.430555555555</c:v>
                </c:pt>
                <c:pt idx="1036">
                  <c:v>39766.506944444445</c:v>
                </c:pt>
                <c:pt idx="1037">
                  <c:v>39766.569444444445</c:v>
                </c:pt>
                <c:pt idx="1038">
                  <c:v>39766.756249999999</c:v>
                </c:pt>
                <c:pt idx="1039">
                  <c:v>39766.909722222219</c:v>
                </c:pt>
                <c:pt idx="1040">
                  <c:v>39766.989583333336</c:v>
                </c:pt>
                <c:pt idx="1041">
                  <c:v>39767.354166666664</c:v>
                </c:pt>
                <c:pt idx="1042">
                  <c:v>39767.486111111109</c:v>
                </c:pt>
                <c:pt idx="1043">
                  <c:v>39767.541666666664</c:v>
                </c:pt>
                <c:pt idx="1044">
                  <c:v>39767.680555555555</c:v>
                </c:pt>
                <c:pt idx="1045">
                  <c:v>39768.225694444445</c:v>
                </c:pt>
                <c:pt idx="1046">
                  <c:v>39768.319444444445</c:v>
                </c:pt>
                <c:pt idx="1047">
                  <c:v>39768.451388888891</c:v>
                </c:pt>
                <c:pt idx="1048">
                  <c:v>39768.527777777781</c:v>
                </c:pt>
                <c:pt idx="1049">
                  <c:v>39768.595833333333</c:v>
                </c:pt>
                <c:pt idx="1050">
                  <c:v>39768.729166666664</c:v>
                </c:pt>
                <c:pt idx="1051">
                  <c:v>39768.868055555555</c:v>
                </c:pt>
                <c:pt idx="1052">
                  <c:v>39768.977777777778</c:v>
                </c:pt>
                <c:pt idx="1053">
                  <c:v>39769.262499999997</c:v>
                </c:pt>
                <c:pt idx="1054">
                  <c:v>39769.361111111109</c:v>
                </c:pt>
                <c:pt idx="1055">
                  <c:v>39769.451388888891</c:v>
                </c:pt>
                <c:pt idx="1056">
                  <c:v>39769.541666666664</c:v>
                </c:pt>
                <c:pt idx="1057">
                  <c:v>39769.680555555555</c:v>
                </c:pt>
                <c:pt idx="1058">
                  <c:v>39769.791666666664</c:v>
                </c:pt>
                <c:pt idx="1059">
                  <c:v>39769.902777777781</c:v>
                </c:pt>
                <c:pt idx="1060">
                  <c:v>39769.989583333336</c:v>
                </c:pt>
                <c:pt idx="1061">
                  <c:v>39770.284722222219</c:v>
                </c:pt>
                <c:pt idx="1062">
                  <c:v>39770.347222222219</c:v>
                </c:pt>
                <c:pt idx="1063">
                  <c:v>39770.430555555555</c:v>
                </c:pt>
                <c:pt idx="1064">
                  <c:v>39770.534722222219</c:v>
                </c:pt>
                <c:pt idx="1065">
                  <c:v>39770.659722222219</c:v>
                </c:pt>
                <c:pt idx="1066">
                  <c:v>39770.804166666669</c:v>
                </c:pt>
                <c:pt idx="1067">
                  <c:v>39770.892361111109</c:v>
                </c:pt>
                <c:pt idx="1068">
                  <c:v>39770.986111111109</c:v>
                </c:pt>
                <c:pt idx="1069">
                  <c:v>39771.284722222219</c:v>
                </c:pt>
                <c:pt idx="1070">
                  <c:v>39771.347222222219</c:v>
                </c:pt>
                <c:pt idx="1071">
                  <c:v>39771.4375</c:v>
                </c:pt>
                <c:pt idx="1072">
                  <c:v>39771.555555555555</c:v>
                </c:pt>
                <c:pt idx="1073">
                  <c:v>39771.625</c:v>
                </c:pt>
                <c:pt idx="1074">
                  <c:v>39771.826388888891</c:v>
                </c:pt>
                <c:pt idx="1075">
                  <c:v>39771.861111111109</c:v>
                </c:pt>
                <c:pt idx="1076">
                  <c:v>39771.993055555555</c:v>
                </c:pt>
                <c:pt idx="1077">
                  <c:v>39772.263888888891</c:v>
                </c:pt>
                <c:pt idx="1078">
                  <c:v>39772.350694444445</c:v>
                </c:pt>
                <c:pt idx="1079">
                  <c:v>39772.4375</c:v>
                </c:pt>
                <c:pt idx="1080">
                  <c:v>39772.555555555555</c:v>
                </c:pt>
                <c:pt idx="1081">
                  <c:v>39772.694444444445</c:v>
                </c:pt>
                <c:pt idx="1082">
                  <c:v>39772.791666666664</c:v>
                </c:pt>
                <c:pt idx="1083">
                  <c:v>39772.876388888886</c:v>
                </c:pt>
                <c:pt idx="1084">
                  <c:v>39772.996527777781</c:v>
                </c:pt>
                <c:pt idx="1085">
                  <c:v>39773.229166666664</c:v>
                </c:pt>
                <c:pt idx="1086">
                  <c:v>39773.326388888891</c:v>
                </c:pt>
                <c:pt idx="1087">
                  <c:v>39773.383333333331</c:v>
                </c:pt>
                <c:pt idx="1088">
                  <c:v>39773.5</c:v>
                </c:pt>
                <c:pt idx="1089">
                  <c:v>39773.583333333336</c:v>
                </c:pt>
                <c:pt idx="1090">
                  <c:v>39773.736111111109</c:v>
                </c:pt>
                <c:pt idx="1091">
                  <c:v>39773.868055555555</c:v>
                </c:pt>
                <c:pt idx="1092">
                  <c:v>39773.99722222222</c:v>
                </c:pt>
                <c:pt idx="1093">
                  <c:v>39774.236111111109</c:v>
                </c:pt>
                <c:pt idx="1094">
                  <c:v>39774.326388888891</c:v>
                </c:pt>
                <c:pt idx="1095">
                  <c:v>39774.409722222219</c:v>
                </c:pt>
                <c:pt idx="1096">
                  <c:v>39774.53125</c:v>
                </c:pt>
                <c:pt idx="1097">
                  <c:v>39774.65</c:v>
                </c:pt>
                <c:pt idx="1098">
                  <c:v>39774.767361111109</c:v>
                </c:pt>
                <c:pt idx="1099">
                  <c:v>39774.868055555555</c:v>
                </c:pt>
                <c:pt idx="1100">
                  <c:v>39774.496527777781</c:v>
                </c:pt>
                <c:pt idx="1101">
                  <c:v>39775.220833333333</c:v>
                </c:pt>
                <c:pt idx="1102">
                  <c:v>39775.298611111109</c:v>
                </c:pt>
                <c:pt idx="1103">
                  <c:v>39775.375</c:v>
                </c:pt>
                <c:pt idx="1104">
                  <c:v>39775.493055555555</c:v>
                </c:pt>
                <c:pt idx="1105">
                  <c:v>39775.555555555555</c:v>
                </c:pt>
                <c:pt idx="1106">
                  <c:v>39775.701388888891</c:v>
                </c:pt>
                <c:pt idx="1107">
                  <c:v>39775.857638888891</c:v>
                </c:pt>
                <c:pt idx="1108">
                  <c:v>39775.998611111114</c:v>
                </c:pt>
                <c:pt idx="1109">
                  <c:v>39776.222222222219</c:v>
                </c:pt>
                <c:pt idx="1110">
                  <c:v>39776.395833333336</c:v>
                </c:pt>
                <c:pt idx="1111">
                  <c:v>39776.583333333336</c:v>
                </c:pt>
                <c:pt idx="1112">
                  <c:v>39776.777777777781</c:v>
                </c:pt>
                <c:pt idx="1113">
                  <c:v>39776.909722222219</c:v>
                </c:pt>
                <c:pt idx="1114">
                  <c:v>39776.99722222222</c:v>
                </c:pt>
                <c:pt idx="1115">
                  <c:v>39777.270833333336</c:v>
                </c:pt>
                <c:pt idx="1116">
                  <c:v>39777.361111111109</c:v>
                </c:pt>
              </c:numCache>
            </c:numRef>
          </c:xVal>
          <c:yVal>
            <c:numRef>
              <c:f>[0]!entradaturbidez2008</c:f>
              <c:numCache>
                <c:formatCode>0.00</c:formatCode>
                <c:ptCount val="1117"/>
                <c:pt idx="0">
                  <c:v>10.58</c:v>
                </c:pt>
                <c:pt idx="2">
                  <c:v>9.24</c:v>
                </c:pt>
                <c:pt idx="4">
                  <c:v>9.64</c:v>
                </c:pt>
                <c:pt idx="5">
                  <c:v>10.68</c:v>
                </c:pt>
                <c:pt idx="6">
                  <c:v>10.14</c:v>
                </c:pt>
                <c:pt idx="7">
                  <c:v>9.74</c:v>
                </c:pt>
                <c:pt idx="9">
                  <c:v>9.25</c:v>
                </c:pt>
                <c:pt idx="10">
                  <c:v>8.39</c:v>
                </c:pt>
                <c:pt idx="11">
                  <c:v>8.0299999999999994</c:v>
                </c:pt>
                <c:pt idx="12">
                  <c:v>7.86</c:v>
                </c:pt>
                <c:pt idx="13">
                  <c:v>10.44</c:v>
                </c:pt>
                <c:pt idx="19">
                  <c:v>21.57</c:v>
                </c:pt>
                <c:pt idx="20">
                  <c:v>25.55</c:v>
                </c:pt>
                <c:pt idx="21">
                  <c:v>18.43</c:v>
                </c:pt>
                <c:pt idx="22">
                  <c:v>18.23</c:v>
                </c:pt>
                <c:pt idx="23">
                  <c:v>16.64</c:v>
                </c:pt>
                <c:pt idx="24">
                  <c:v>13.76</c:v>
                </c:pt>
                <c:pt idx="25">
                  <c:v>12.45</c:v>
                </c:pt>
                <c:pt idx="26">
                  <c:v>11.49</c:v>
                </c:pt>
                <c:pt idx="27">
                  <c:v>11.18</c:v>
                </c:pt>
                <c:pt idx="28">
                  <c:v>11.89</c:v>
                </c:pt>
                <c:pt idx="30">
                  <c:v>10.57</c:v>
                </c:pt>
                <c:pt idx="31">
                  <c:v>10.14</c:v>
                </c:pt>
                <c:pt idx="32">
                  <c:v>9.7799999999999994</c:v>
                </c:pt>
                <c:pt idx="33">
                  <c:v>9.93</c:v>
                </c:pt>
                <c:pt idx="34">
                  <c:v>9.91</c:v>
                </c:pt>
                <c:pt idx="35">
                  <c:v>10.38</c:v>
                </c:pt>
                <c:pt idx="36">
                  <c:v>9.92</c:v>
                </c:pt>
                <c:pt idx="37">
                  <c:v>9.61</c:v>
                </c:pt>
                <c:pt idx="38">
                  <c:v>8.93</c:v>
                </c:pt>
                <c:pt idx="39">
                  <c:v>9.58</c:v>
                </c:pt>
                <c:pt idx="40">
                  <c:v>9.0500000000000007</c:v>
                </c:pt>
                <c:pt idx="41">
                  <c:v>8.8800000000000008</c:v>
                </c:pt>
                <c:pt idx="42">
                  <c:v>9.35</c:v>
                </c:pt>
                <c:pt idx="43">
                  <c:v>14.14</c:v>
                </c:pt>
                <c:pt idx="44">
                  <c:v>8.41</c:v>
                </c:pt>
                <c:pt idx="45">
                  <c:v>9.1300000000000008</c:v>
                </c:pt>
                <c:pt idx="46">
                  <c:v>8.69</c:v>
                </c:pt>
                <c:pt idx="47">
                  <c:v>8.59</c:v>
                </c:pt>
                <c:pt idx="48">
                  <c:v>8.23</c:v>
                </c:pt>
                <c:pt idx="49">
                  <c:v>9.24</c:v>
                </c:pt>
                <c:pt idx="51">
                  <c:v>8.74</c:v>
                </c:pt>
                <c:pt idx="52">
                  <c:v>8.2799999999999994</c:v>
                </c:pt>
                <c:pt idx="54">
                  <c:v>8.15</c:v>
                </c:pt>
                <c:pt idx="56">
                  <c:v>8.7100000000000009</c:v>
                </c:pt>
                <c:pt idx="57">
                  <c:v>8.67</c:v>
                </c:pt>
                <c:pt idx="58">
                  <c:v>8.0500000000000007</c:v>
                </c:pt>
                <c:pt idx="59">
                  <c:v>8.0500000000000007</c:v>
                </c:pt>
                <c:pt idx="60">
                  <c:v>7.8</c:v>
                </c:pt>
                <c:pt idx="61">
                  <c:v>7.91</c:v>
                </c:pt>
                <c:pt idx="62">
                  <c:v>8.82</c:v>
                </c:pt>
                <c:pt idx="63">
                  <c:v>8.0399999999999991</c:v>
                </c:pt>
                <c:pt idx="64">
                  <c:v>8.1300000000000008</c:v>
                </c:pt>
                <c:pt idx="65">
                  <c:v>7.74</c:v>
                </c:pt>
                <c:pt idx="66">
                  <c:v>7.91</c:v>
                </c:pt>
                <c:pt idx="67">
                  <c:v>7.7</c:v>
                </c:pt>
                <c:pt idx="68">
                  <c:v>8.4</c:v>
                </c:pt>
                <c:pt idx="69">
                  <c:v>7.64</c:v>
                </c:pt>
                <c:pt idx="70">
                  <c:v>7.84</c:v>
                </c:pt>
                <c:pt idx="71">
                  <c:v>7.88</c:v>
                </c:pt>
                <c:pt idx="72">
                  <c:v>9.5299999999999994</c:v>
                </c:pt>
                <c:pt idx="73">
                  <c:v>8.15</c:v>
                </c:pt>
                <c:pt idx="75">
                  <c:v>7.86</c:v>
                </c:pt>
                <c:pt idx="76">
                  <c:v>8.8699999999999992</c:v>
                </c:pt>
                <c:pt idx="77">
                  <c:v>7.78</c:v>
                </c:pt>
                <c:pt idx="78">
                  <c:v>7.61</c:v>
                </c:pt>
                <c:pt idx="79">
                  <c:v>14.64</c:v>
                </c:pt>
                <c:pt idx="80">
                  <c:v>76.94</c:v>
                </c:pt>
                <c:pt idx="82">
                  <c:v>42.48</c:v>
                </c:pt>
                <c:pt idx="83">
                  <c:v>10.83</c:v>
                </c:pt>
                <c:pt idx="84">
                  <c:v>76.34</c:v>
                </c:pt>
                <c:pt idx="87">
                  <c:v>44.55</c:v>
                </c:pt>
                <c:pt idx="88">
                  <c:v>45.3</c:v>
                </c:pt>
                <c:pt idx="89">
                  <c:v>47.25</c:v>
                </c:pt>
                <c:pt idx="90">
                  <c:v>50.54</c:v>
                </c:pt>
                <c:pt idx="91">
                  <c:v>56.69</c:v>
                </c:pt>
                <c:pt idx="92">
                  <c:v>62.15</c:v>
                </c:pt>
                <c:pt idx="93">
                  <c:v>65.680000000000007</c:v>
                </c:pt>
                <c:pt idx="94">
                  <c:v>63.43</c:v>
                </c:pt>
                <c:pt idx="96">
                  <c:v>32.35</c:v>
                </c:pt>
                <c:pt idx="97">
                  <c:v>15.42</c:v>
                </c:pt>
                <c:pt idx="98">
                  <c:v>15.3</c:v>
                </c:pt>
                <c:pt idx="99">
                  <c:v>12.38</c:v>
                </c:pt>
                <c:pt idx="100">
                  <c:v>12.63</c:v>
                </c:pt>
                <c:pt idx="101">
                  <c:v>16.75</c:v>
                </c:pt>
                <c:pt idx="102">
                  <c:v>12.29</c:v>
                </c:pt>
                <c:pt idx="103">
                  <c:v>11.11</c:v>
                </c:pt>
                <c:pt idx="104">
                  <c:v>10.91</c:v>
                </c:pt>
                <c:pt idx="105">
                  <c:v>10.210000000000001</c:v>
                </c:pt>
                <c:pt idx="106">
                  <c:v>10.58</c:v>
                </c:pt>
                <c:pt idx="107">
                  <c:v>10.48</c:v>
                </c:pt>
                <c:pt idx="108">
                  <c:v>10.18</c:v>
                </c:pt>
                <c:pt idx="109">
                  <c:v>9.0299999999999994</c:v>
                </c:pt>
                <c:pt idx="110">
                  <c:v>9.39</c:v>
                </c:pt>
                <c:pt idx="111">
                  <c:v>9.66</c:v>
                </c:pt>
                <c:pt idx="112">
                  <c:v>9.0500000000000007</c:v>
                </c:pt>
                <c:pt idx="114">
                  <c:v>9.17</c:v>
                </c:pt>
                <c:pt idx="115">
                  <c:v>11.59</c:v>
                </c:pt>
                <c:pt idx="117">
                  <c:v>24.51</c:v>
                </c:pt>
                <c:pt idx="118">
                  <c:v>50.7</c:v>
                </c:pt>
                <c:pt idx="120">
                  <c:v>13.5</c:v>
                </c:pt>
                <c:pt idx="121">
                  <c:v>11.78</c:v>
                </c:pt>
                <c:pt idx="122">
                  <c:v>10.68</c:v>
                </c:pt>
                <c:pt idx="123">
                  <c:v>10.02</c:v>
                </c:pt>
                <c:pt idx="124">
                  <c:v>9.49</c:v>
                </c:pt>
                <c:pt idx="127">
                  <c:v>9.43</c:v>
                </c:pt>
                <c:pt idx="129">
                  <c:v>10.3</c:v>
                </c:pt>
                <c:pt idx="130">
                  <c:v>11.05</c:v>
                </c:pt>
                <c:pt idx="131">
                  <c:v>9.4700000000000006</c:v>
                </c:pt>
                <c:pt idx="132">
                  <c:v>8.76</c:v>
                </c:pt>
                <c:pt idx="133">
                  <c:v>8.44</c:v>
                </c:pt>
                <c:pt idx="135">
                  <c:v>8.1300000000000008</c:v>
                </c:pt>
                <c:pt idx="137">
                  <c:v>8.2200000000000006</c:v>
                </c:pt>
                <c:pt idx="138">
                  <c:v>8.34</c:v>
                </c:pt>
                <c:pt idx="139">
                  <c:v>8.49</c:v>
                </c:pt>
                <c:pt idx="140">
                  <c:v>9.8000000000000007</c:v>
                </c:pt>
                <c:pt idx="141">
                  <c:v>8.9600000000000009</c:v>
                </c:pt>
                <c:pt idx="142">
                  <c:v>8.98</c:v>
                </c:pt>
                <c:pt idx="143">
                  <c:v>9.14</c:v>
                </c:pt>
                <c:pt idx="144">
                  <c:v>8.59</c:v>
                </c:pt>
                <c:pt idx="145">
                  <c:v>11.6</c:v>
                </c:pt>
                <c:pt idx="146">
                  <c:v>8.5500000000000007</c:v>
                </c:pt>
                <c:pt idx="147">
                  <c:v>7.71</c:v>
                </c:pt>
                <c:pt idx="148">
                  <c:v>7.82</c:v>
                </c:pt>
                <c:pt idx="149">
                  <c:v>7.41</c:v>
                </c:pt>
                <c:pt idx="151">
                  <c:v>7.22</c:v>
                </c:pt>
                <c:pt idx="154">
                  <c:v>7.62</c:v>
                </c:pt>
                <c:pt idx="155">
                  <c:v>7.26</c:v>
                </c:pt>
                <c:pt idx="156">
                  <c:v>9.44</c:v>
                </c:pt>
                <c:pt idx="157">
                  <c:v>9.35</c:v>
                </c:pt>
                <c:pt idx="158">
                  <c:v>7.55</c:v>
                </c:pt>
                <c:pt idx="159">
                  <c:v>8.09</c:v>
                </c:pt>
                <c:pt idx="160">
                  <c:v>7.97</c:v>
                </c:pt>
                <c:pt idx="161">
                  <c:v>6.99</c:v>
                </c:pt>
                <c:pt idx="162">
                  <c:v>7.4</c:v>
                </c:pt>
                <c:pt idx="163">
                  <c:v>7.44</c:v>
                </c:pt>
                <c:pt idx="164">
                  <c:v>7</c:v>
                </c:pt>
                <c:pt idx="167">
                  <c:v>6.85</c:v>
                </c:pt>
                <c:pt idx="168">
                  <c:v>6.83</c:v>
                </c:pt>
                <c:pt idx="169">
                  <c:v>7.33</c:v>
                </c:pt>
                <c:pt idx="170">
                  <c:v>7.27</c:v>
                </c:pt>
                <c:pt idx="171">
                  <c:v>7.98</c:v>
                </c:pt>
                <c:pt idx="172">
                  <c:v>7.27</c:v>
                </c:pt>
                <c:pt idx="173">
                  <c:v>7.98</c:v>
                </c:pt>
                <c:pt idx="174">
                  <c:v>7.92</c:v>
                </c:pt>
                <c:pt idx="175">
                  <c:v>7.17</c:v>
                </c:pt>
                <c:pt idx="176">
                  <c:v>7.17</c:v>
                </c:pt>
                <c:pt idx="177">
                  <c:v>6.91</c:v>
                </c:pt>
                <c:pt idx="178">
                  <c:v>6.78</c:v>
                </c:pt>
                <c:pt idx="179">
                  <c:v>6.87</c:v>
                </c:pt>
                <c:pt idx="180">
                  <c:v>6.68</c:v>
                </c:pt>
                <c:pt idx="181">
                  <c:v>6.78</c:v>
                </c:pt>
                <c:pt idx="182">
                  <c:v>6.88</c:v>
                </c:pt>
                <c:pt idx="183">
                  <c:v>6.68</c:v>
                </c:pt>
                <c:pt idx="185">
                  <c:v>19.98</c:v>
                </c:pt>
                <c:pt idx="186">
                  <c:v>19.989999999999998</c:v>
                </c:pt>
                <c:pt idx="187">
                  <c:v>18.7</c:v>
                </c:pt>
                <c:pt idx="188">
                  <c:v>19.04</c:v>
                </c:pt>
                <c:pt idx="189">
                  <c:v>24.66</c:v>
                </c:pt>
                <c:pt idx="190">
                  <c:v>23.61</c:v>
                </c:pt>
                <c:pt idx="191">
                  <c:v>19.39</c:v>
                </c:pt>
                <c:pt idx="192">
                  <c:v>18.510000000000002</c:v>
                </c:pt>
                <c:pt idx="193">
                  <c:v>16.61</c:v>
                </c:pt>
                <c:pt idx="194">
                  <c:v>16.12</c:v>
                </c:pt>
                <c:pt idx="195">
                  <c:v>17.100000000000001</c:v>
                </c:pt>
                <c:pt idx="196">
                  <c:v>28.23</c:v>
                </c:pt>
                <c:pt idx="197">
                  <c:v>25.82</c:v>
                </c:pt>
                <c:pt idx="198">
                  <c:v>16.64</c:v>
                </c:pt>
                <c:pt idx="199">
                  <c:v>17.8</c:v>
                </c:pt>
                <c:pt idx="200">
                  <c:v>17.62</c:v>
                </c:pt>
                <c:pt idx="201">
                  <c:v>13.8</c:v>
                </c:pt>
                <c:pt idx="202">
                  <c:v>13.3</c:v>
                </c:pt>
                <c:pt idx="203">
                  <c:v>12.25</c:v>
                </c:pt>
                <c:pt idx="204">
                  <c:v>12.88</c:v>
                </c:pt>
                <c:pt idx="205">
                  <c:v>11.17</c:v>
                </c:pt>
                <c:pt idx="207">
                  <c:v>10.07</c:v>
                </c:pt>
                <c:pt idx="208">
                  <c:v>9.58</c:v>
                </c:pt>
                <c:pt idx="209">
                  <c:v>8.66</c:v>
                </c:pt>
                <c:pt idx="210">
                  <c:v>9.02</c:v>
                </c:pt>
                <c:pt idx="212">
                  <c:v>8.6999999999999993</c:v>
                </c:pt>
                <c:pt idx="213">
                  <c:v>8</c:v>
                </c:pt>
                <c:pt idx="214">
                  <c:v>8.56</c:v>
                </c:pt>
                <c:pt idx="215">
                  <c:v>7.63</c:v>
                </c:pt>
                <c:pt idx="216">
                  <c:v>7.19</c:v>
                </c:pt>
                <c:pt idx="218">
                  <c:v>7.43</c:v>
                </c:pt>
                <c:pt idx="219">
                  <c:v>8.23</c:v>
                </c:pt>
                <c:pt idx="221">
                  <c:v>7.78</c:v>
                </c:pt>
                <c:pt idx="222">
                  <c:v>7.45</c:v>
                </c:pt>
                <c:pt idx="223">
                  <c:v>7.37</c:v>
                </c:pt>
                <c:pt idx="224">
                  <c:v>7.68</c:v>
                </c:pt>
                <c:pt idx="225">
                  <c:v>7.98</c:v>
                </c:pt>
                <c:pt idx="226">
                  <c:v>7.77</c:v>
                </c:pt>
                <c:pt idx="228">
                  <c:v>7.52</c:v>
                </c:pt>
                <c:pt idx="229">
                  <c:v>32.840000000000003</c:v>
                </c:pt>
                <c:pt idx="230">
                  <c:v>43.47</c:v>
                </c:pt>
                <c:pt idx="231">
                  <c:v>30.71</c:v>
                </c:pt>
                <c:pt idx="232">
                  <c:v>23.55</c:v>
                </c:pt>
                <c:pt idx="233">
                  <c:v>18.28</c:v>
                </c:pt>
                <c:pt idx="235">
                  <c:v>14.31</c:v>
                </c:pt>
                <c:pt idx="236">
                  <c:v>14.16</c:v>
                </c:pt>
                <c:pt idx="237">
                  <c:v>13.49</c:v>
                </c:pt>
                <c:pt idx="238">
                  <c:v>12.23</c:v>
                </c:pt>
                <c:pt idx="239">
                  <c:v>11.75</c:v>
                </c:pt>
                <c:pt idx="240">
                  <c:v>11.48</c:v>
                </c:pt>
                <c:pt idx="243">
                  <c:v>10.92</c:v>
                </c:pt>
                <c:pt idx="245">
                  <c:v>12.06</c:v>
                </c:pt>
                <c:pt idx="246">
                  <c:v>10.95</c:v>
                </c:pt>
                <c:pt idx="247">
                  <c:v>10.63</c:v>
                </c:pt>
                <c:pt idx="248">
                  <c:v>11.97</c:v>
                </c:pt>
                <c:pt idx="249">
                  <c:v>12.39</c:v>
                </c:pt>
                <c:pt idx="250">
                  <c:v>13.07</c:v>
                </c:pt>
                <c:pt idx="252">
                  <c:v>15.57</c:v>
                </c:pt>
                <c:pt idx="255">
                  <c:v>12.87</c:v>
                </c:pt>
                <c:pt idx="256">
                  <c:v>13.14</c:v>
                </c:pt>
                <c:pt idx="257">
                  <c:v>11.81</c:v>
                </c:pt>
                <c:pt idx="258">
                  <c:v>10.62</c:v>
                </c:pt>
                <c:pt idx="260">
                  <c:v>14.98</c:v>
                </c:pt>
                <c:pt idx="261">
                  <c:v>35.54</c:v>
                </c:pt>
                <c:pt idx="262">
                  <c:v>24.54</c:v>
                </c:pt>
                <c:pt idx="263">
                  <c:v>12.38</c:v>
                </c:pt>
                <c:pt idx="264">
                  <c:v>12.92</c:v>
                </c:pt>
                <c:pt idx="265">
                  <c:v>11.68</c:v>
                </c:pt>
                <c:pt idx="266">
                  <c:v>15.02</c:v>
                </c:pt>
                <c:pt idx="268">
                  <c:v>18.54</c:v>
                </c:pt>
                <c:pt idx="270">
                  <c:v>32.35</c:v>
                </c:pt>
                <c:pt idx="273">
                  <c:v>37.83</c:v>
                </c:pt>
                <c:pt idx="275">
                  <c:v>22.06</c:v>
                </c:pt>
                <c:pt idx="277">
                  <c:v>22.27</c:v>
                </c:pt>
                <c:pt idx="278">
                  <c:v>26.53</c:v>
                </c:pt>
                <c:pt idx="280">
                  <c:v>25.44</c:v>
                </c:pt>
                <c:pt idx="282">
                  <c:v>24.39</c:v>
                </c:pt>
                <c:pt idx="283">
                  <c:v>22.63</c:v>
                </c:pt>
                <c:pt idx="284">
                  <c:v>17.13</c:v>
                </c:pt>
                <c:pt idx="285">
                  <c:v>60.27</c:v>
                </c:pt>
                <c:pt idx="286">
                  <c:v>34.33</c:v>
                </c:pt>
                <c:pt idx="287">
                  <c:v>34.25</c:v>
                </c:pt>
                <c:pt idx="289">
                  <c:v>31.64</c:v>
                </c:pt>
                <c:pt idx="290">
                  <c:v>25.84</c:v>
                </c:pt>
                <c:pt idx="291">
                  <c:v>23.67</c:v>
                </c:pt>
                <c:pt idx="293">
                  <c:v>17.940000000000001</c:v>
                </c:pt>
                <c:pt idx="294">
                  <c:v>18.11</c:v>
                </c:pt>
                <c:pt idx="296">
                  <c:v>17.25</c:v>
                </c:pt>
                <c:pt idx="297">
                  <c:v>17.2</c:v>
                </c:pt>
                <c:pt idx="299">
                  <c:v>17.27</c:v>
                </c:pt>
                <c:pt idx="300">
                  <c:v>15.53</c:v>
                </c:pt>
                <c:pt idx="301">
                  <c:v>12.03</c:v>
                </c:pt>
                <c:pt idx="302">
                  <c:v>12.32</c:v>
                </c:pt>
                <c:pt idx="303">
                  <c:v>12.77</c:v>
                </c:pt>
                <c:pt idx="304">
                  <c:v>34.090000000000003</c:v>
                </c:pt>
                <c:pt idx="307">
                  <c:v>28.44</c:v>
                </c:pt>
                <c:pt idx="308">
                  <c:v>18.89</c:v>
                </c:pt>
                <c:pt idx="309">
                  <c:v>22.58</c:v>
                </c:pt>
                <c:pt idx="310">
                  <c:v>26.06</c:v>
                </c:pt>
                <c:pt idx="311">
                  <c:v>22.32</c:v>
                </c:pt>
                <c:pt idx="312">
                  <c:v>23.12</c:v>
                </c:pt>
                <c:pt idx="313">
                  <c:v>18.510000000000002</c:v>
                </c:pt>
                <c:pt idx="314">
                  <c:v>19.73</c:v>
                </c:pt>
                <c:pt idx="315">
                  <c:v>19.43</c:v>
                </c:pt>
                <c:pt idx="316">
                  <c:v>16.32</c:v>
                </c:pt>
                <c:pt idx="317">
                  <c:v>14.95</c:v>
                </c:pt>
                <c:pt idx="318">
                  <c:v>40.049999999999997</c:v>
                </c:pt>
                <c:pt idx="319">
                  <c:v>18.41</c:v>
                </c:pt>
                <c:pt idx="320">
                  <c:v>16.62</c:v>
                </c:pt>
                <c:pt idx="321">
                  <c:v>17.8</c:v>
                </c:pt>
                <c:pt idx="322">
                  <c:v>15.32</c:v>
                </c:pt>
                <c:pt idx="323">
                  <c:v>15.32</c:v>
                </c:pt>
                <c:pt idx="324">
                  <c:v>15.48</c:v>
                </c:pt>
                <c:pt idx="325">
                  <c:v>14.75</c:v>
                </c:pt>
                <c:pt idx="326">
                  <c:v>13.7</c:v>
                </c:pt>
                <c:pt idx="327">
                  <c:v>15.43</c:v>
                </c:pt>
                <c:pt idx="328">
                  <c:v>15.18</c:v>
                </c:pt>
                <c:pt idx="329">
                  <c:v>14.54</c:v>
                </c:pt>
                <c:pt idx="331">
                  <c:v>13.94</c:v>
                </c:pt>
                <c:pt idx="332">
                  <c:v>13.2</c:v>
                </c:pt>
                <c:pt idx="333">
                  <c:v>13.69</c:v>
                </c:pt>
                <c:pt idx="334">
                  <c:v>13.02</c:v>
                </c:pt>
                <c:pt idx="335">
                  <c:v>11.82</c:v>
                </c:pt>
                <c:pt idx="336">
                  <c:v>12.8</c:v>
                </c:pt>
                <c:pt idx="337">
                  <c:v>11.44</c:v>
                </c:pt>
                <c:pt idx="338">
                  <c:v>12.24</c:v>
                </c:pt>
                <c:pt idx="339">
                  <c:v>12.36</c:v>
                </c:pt>
                <c:pt idx="352">
                  <c:v>11.32</c:v>
                </c:pt>
                <c:pt idx="353">
                  <c:v>11.84</c:v>
                </c:pt>
                <c:pt idx="354">
                  <c:v>11.79</c:v>
                </c:pt>
                <c:pt idx="355">
                  <c:v>12.03</c:v>
                </c:pt>
                <c:pt idx="356">
                  <c:v>11.88</c:v>
                </c:pt>
                <c:pt idx="357">
                  <c:v>12.22</c:v>
                </c:pt>
                <c:pt idx="358">
                  <c:v>12.35</c:v>
                </c:pt>
                <c:pt idx="359">
                  <c:v>11.46</c:v>
                </c:pt>
                <c:pt idx="360">
                  <c:v>11.47</c:v>
                </c:pt>
                <c:pt idx="361">
                  <c:v>12.67</c:v>
                </c:pt>
                <c:pt idx="362">
                  <c:v>12.44</c:v>
                </c:pt>
                <c:pt idx="363">
                  <c:v>11.44</c:v>
                </c:pt>
                <c:pt idx="364">
                  <c:v>11.4</c:v>
                </c:pt>
                <c:pt idx="365">
                  <c:v>10.66</c:v>
                </c:pt>
                <c:pt idx="366">
                  <c:v>11.29</c:v>
                </c:pt>
                <c:pt idx="367">
                  <c:v>10.96</c:v>
                </c:pt>
                <c:pt idx="368">
                  <c:v>10.119999999999999</c:v>
                </c:pt>
                <c:pt idx="369">
                  <c:v>10.71</c:v>
                </c:pt>
                <c:pt idx="370">
                  <c:v>10.96</c:v>
                </c:pt>
                <c:pt idx="371">
                  <c:v>10.62</c:v>
                </c:pt>
                <c:pt idx="372">
                  <c:v>10.78</c:v>
                </c:pt>
                <c:pt idx="373">
                  <c:v>14.92</c:v>
                </c:pt>
                <c:pt idx="374">
                  <c:v>14.34</c:v>
                </c:pt>
                <c:pt idx="375">
                  <c:v>15.91</c:v>
                </c:pt>
                <c:pt idx="376">
                  <c:v>16.07</c:v>
                </c:pt>
                <c:pt idx="377">
                  <c:v>16.41</c:v>
                </c:pt>
                <c:pt idx="379">
                  <c:v>11.88</c:v>
                </c:pt>
                <c:pt idx="380">
                  <c:v>11.12</c:v>
                </c:pt>
                <c:pt idx="381">
                  <c:v>11.39</c:v>
                </c:pt>
                <c:pt idx="382">
                  <c:v>11.59</c:v>
                </c:pt>
                <c:pt idx="383">
                  <c:v>12.14</c:v>
                </c:pt>
                <c:pt idx="384">
                  <c:v>12.67</c:v>
                </c:pt>
                <c:pt idx="385">
                  <c:v>11.59</c:v>
                </c:pt>
                <c:pt idx="386">
                  <c:v>11.05</c:v>
                </c:pt>
                <c:pt idx="387">
                  <c:v>11.61</c:v>
                </c:pt>
                <c:pt idx="388">
                  <c:v>11.04</c:v>
                </c:pt>
                <c:pt idx="389">
                  <c:v>11.5</c:v>
                </c:pt>
                <c:pt idx="390">
                  <c:v>11.54</c:v>
                </c:pt>
                <c:pt idx="391">
                  <c:v>11.15</c:v>
                </c:pt>
                <c:pt idx="392">
                  <c:v>11.54</c:v>
                </c:pt>
                <c:pt idx="393">
                  <c:v>10.92</c:v>
                </c:pt>
                <c:pt idx="394">
                  <c:v>11.49</c:v>
                </c:pt>
                <c:pt idx="395">
                  <c:v>11.55</c:v>
                </c:pt>
                <c:pt idx="396">
                  <c:v>11.79</c:v>
                </c:pt>
                <c:pt idx="397">
                  <c:v>15.28</c:v>
                </c:pt>
                <c:pt idx="398">
                  <c:v>16.3</c:v>
                </c:pt>
                <c:pt idx="399">
                  <c:v>15.81</c:v>
                </c:pt>
                <c:pt idx="400">
                  <c:v>17.16</c:v>
                </c:pt>
                <c:pt idx="401">
                  <c:v>17.899999999999999</c:v>
                </c:pt>
                <c:pt idx="402">
                  <c:v>18.88</c:v>
                </c:pt>
                <c:pt idx="403">
                  <c:v>13.47</c:v>
                </c:pt>
                <c:pt idx="404">
                  <c:v>18.55</c:v>
                </c:pt>
                <c:pt idx="405">
                  <c:v>17.11</c:v>
                </c:pt>
                <c:pt idx="406">
                  <c:v>17.27</c:v>
                </c:pt>
                <c:pt idx="407">
                  <c:v>17.71</c:v>
                </c:pt>
                <c:pt idx="408">
                  <c:v>17.309999999999999</c:v>
                </c:pt>
                <c:pt idx="409">
                  <c:v>17.329999999999998</c:v>
                </c:pt>
                <c:pt idx="410">
                  <c:v>17.96</c:v>
                </c:pt>
                <c:pt idx="411">
                  <c:v>16.98</c:v>
                </c:pt>
                <c:pt idx="412">
                  <c:v>16.45</c:v>
                </c:pt>
                <c:pt idx="413">
                  <c:v>17.28</c:v>
                </c:pt>
                <c:pt idx="414">
                  <c:v>17.96</c:v>
                </c:pt>
                <c:pt idx="415">
                  <c:v>17.059999999999999</c:v>
                </c:pt>
                <c:pt idx="416">
                  <c:v>16.54</c:v>
                </c:pt>
                <c:pt idx="417">
                  <c:v>17.79</c:v>
                </c:pt>
                <c:pt idx="418">
                  <c:v>12.84</c:v>
                </c:pt>
                <c:pt idx="419">
                  <c:v>12.83</c:v>
                </c:pt>
                <c:pt idx="420">
                  <c:v>12.11</c:v>
                </c:pt>
                <c:pt idx="421">
                  <c:v>11.9</c:v>
                </c:pt>
                <c:pt idx="422">
                  <c:v>12.04</c:v>
                </c:pt>
                <c:pt idx="423">
                  <c:v>11.66</c:v>
                </c:pt>
                <c:pt idx="424">
                  <c:v>11.18</c:v>
                </c:pt>
                <c:pt idx="425">
                  <c:v>17.79</c:v>
                </c:pt>
                <c:pt idx="426">
                  <c:v>12.7</c:v>
                </c:pt>
                <c:pt idx="427">
                  <c:v>12.06</c:v>
                </c:pt>
                <c:pt idx="428">
                  <c:v>14.34</c:v>
                </c:pt>
                <c:pt idx="429">
                  <c:v>11.48</c:v>
                </c:pt>
                <c:pt idx="430">
                  <c:v>11.23</c:v>
                </c:pt>
                <c:pt idx="431">
                  <c:v>11.03</c:v>
                </c:pt>
                <c:pt idx="432">
                  <c:v>10.39</c:v>
                </c:pt>
                <c:pt idx="433">
                  <c:v>13.34</c:v>
                </c:pt>
                <c:pt idx="434">
                  <c:v>23.56</c:v>
                </c:pt>
                <c:pt idx="435">
                  <c:v>25.14</c:v>
                </c:pt>
                <c:pt idx="436">
                  <c:v>16.2</c:v>
                </c:pt>
                <c:pt idx="437">
                  <c:v>16.059999999999999</c:v>
                </c:pt>
                <c:pt idx="438">
                  <c:v>19.89</c:v>
                </c:pt>
                <c:pt idx="439">
                  <c:v>16.14</c:v>
                </c:pt>
                <c:pt idx="440">
                  <c:v>17.39</c:v>
                </c:pt>
                <c:pt idx="441">
                  <c:v>17.37</c:v>
                </c:pt>
                <c:pt idx="442">
                  <c:v>17.48</c:v>
                </c:pt>
                <c:pt idx="443">
                  <c:v>17.88</c:v>
                </c:pt>
                <c:pt idx="444">
                  <c:v>16.87</c:v>
                </c:pt>
                <c:pt idx="445">
                  <c:v>17.21</c:v>
                </c:pt>
                <c:pt idx="446">
                  <c:v>12.6</c:v>
                </c:pt>
                <c:pt idx="447">
                  <c:v>15.82</c:v>
                </c:pt>
                <c:pt idx="448">
                  <c:v>17</c:v>
                </c:pt>
                <c:pt idx="449">
                  <c:v>16.23</c:v>
                </c:pt>
                <c:pt idx="450">
                  <c:v>17.02</c:v>
                </c:pt>
                <c:pt idx="451">
                  <c:v>17.600000000000001</c:v>
                </c:pt>
                <c:pt idx="452">
                  <c:v>17.63</c:v>
                </c:pt>
                <c:pt idx="453">
                  <c:v>17.440000000000001</c:v>
                </c:pt>
                <c:pt idx="454">
                  <c:v>17.440000000000001</c:v>
                </c:pt>
                <c:pt idx="455">
                  <c:v>16.96</c:v>
                </c:pt>
                <c:pt idx="456">
                  <c:v>18.440000000000001</c:v>
                </c:pt>
                <c:pt idx="457">
                  <c:v>17.72</c:v>
                </c:pt>
                <c:pt idx="458">
                  <c:v>16.93</c:v>
                </c:pt>
                <c:pt idx="459">
                  <c:v>16.77</c:v>
                </c:pt>
                <c:pt idx="460">
                  <c:v>17.329999999999998</c:v>
                </c:pt>
                <c:pt idx="461">
                  <c:v>17.47</c:v>
                </c:pt>
                <c:pt idx="462">
                  <c:v>17.489999999999998</c:v>
                </c:pt>
                <c:pt idx="463">
                  <c:v>17.34</c:v>
                </c:pt>
                <c:pt idx="464">
                  <c:v>16.899999999999999</c:v>
                </c:pt>
                <c:pt idx="465">
                  <c:v>17.66</c:v>
                </c:pt>
                <c:pt idx="466">
                  <c:v>17.27</c:v>
                </c:pt>
                <c:pt idx="467">
                  <c:v>17.22</c:v>
                </c:pt>
                <c:pt idx="468">
                  <c:v>17.559999999999999</c:v>
                </c:pt>
                <c:pt idx="469">
                  <c:v>14.65</c:v>
                </c:pt>
                <c:pt idx="470">
                  <c:v>14.22</c:v>
                </c:pt>
                <c:pt idx="471">
                  <c:v>14.43</c:v>
                </c:pt>
                <c:pt idx="472">
                  <c:v>14.98</c:v>
                </c:pt>
                <c:pt idx="473">
                  <c:v>14.31</c:v>
                </c:pt>
                <c:pt idx="474">
                  <c:v>14.22</c:v>
                </c:pt>
                <c:pt idx="475">
                  <c:v>13.06</c:v>
                </c:pt>
                <c:pt idx="476">
                  <c:v>14.07</c:v>
                </c:pt>
                <c:pt idx="477">
                  <c:v>14.12</c:v>
                </c:pt>
                <c:pt idx="478">
                  <c:v>13.61</c:v>
                </c:pt>
                <c:pt idx="479">
                  <c:v>14.33</c:v>
                </c:pt>
                <c:pt idx="480">
                  <c:v>13.84</c:v>
                </c:pt>
                <c:pt idx="481">
                  <c:v>16.03</c:v>
                </c:pt>
                <c:pt idx="482">
                  <c:v>16.350000000000001</c:v>
                </c:pt>
                <c:pt idx="483">
                  <c:v>15.93</c:v>
                </c:pt>
                <c:pt idx="484">
                  <c:v>16.920000000000002</c:v>
                </c:pt>
                <c:pt idx="485">
                  <c:v>16.97</c:v>
                </c:pt>
                <c:pt idx="486">
                  <c:v>16.77</c:v>
                </c:pt>
                <c:pt idx="487">
                  <c:v>16.829999999999998</c:v>
                </c:pt>
                <c:pt idx="488">
                  <c:v>16.62</c:v>
                </c:pt>
                <c:pt idx="489">
                  <c:v>15.88</c:v>
                </c:pt>
                <c:pt idx="490">
                  <c:v>14.93</c:v>
                </c:pt>
                <c:pt idx="491">
                  <c:v>19.73</c:v>
                </c:pt>
                <c:pt idx="492">
                  <c:v>53.81</c:v>
                </c:pt>
                <c:pt idx="493">
                  <c:v>52.81</c:v>
                </c:pt>
                <c:pt idx="495">
                  <c:v>14.78</c:v>
                </c:pt>
                <c:pt idx="496">
                  <c:v>14.67</c:v>
                </c:pt>
                <c:pt idx="497">
                  <c:v>20.36</c:v>
                </c:pt>
                <c:pt idx="498">
                  <c:v>19.510000000000002</c:v>
                </c:pt>
                <c:pt idx="499">
                  <c:v>17.850000000000001</c:v>
                </c:pt>
                <c:pt idx="501">
                  <c:v>20.21</c:v>
                </c:pt>
                <c:pt idx="502">
                  <c:v>20.92</c:v>
                </c:pt>
                <c:pt idx="503">
                  <c:v>20.93</c:v>
                </c:pt>
                <c:pt idx="504">
                  <c:v>20.66</c:v>
                </c:pt>
                <c:pt idx="505">
                  <c:v>20.82</c:v>
                </c:pt>
                <c:pt idx="506">
                  <c:v>20.74</c:v>
                </c:pt>
                <c:pt idx="507">
                  <c:v>20.329999999999998</c:v>
                </c:pt>
                <c:pt idx="508">
                  <c:v>20.55</c:v>
                </c:pt>
                <c:pt idx="511">
                  <c:v>15.65</c:v>
                </c:pt>
                <c:pt idx="512">
                  <c:v>14.62</c:v>
                </c:pt>
                <c:pt idx="513">
                  <c:v>15.64</c:v>
                </c:pt>
                <c:pt idx="514">
                  <c:v>15.77</c:v>
                </c:pt>
                <c:pt idx="515">
                  <c:v>14.27</c:v>
                </c:pt>
                <c:pt idx="516">
                  <c:v>15.21</c:v>
                </c:pt>
                <c:pt idx="517">
                  <c:v>14.29</c:v>
                </c:pt>
                <c:pt idx="518">
                  <c:v>15.65</c:v>
                </c:pt>
                <c:pt idx="519">
                  <c:v>19.77</c:v>
                </c:pt>
                <c:pt idx="520">
                  <c:v>18.32</c:v>
                </c:pt>
                <c:pt idx="521">
                  <c:v>18.350000000000001</c:v>
                </c:pt>
                <c:pt idx="522">
                  <c:v>17.399999999999999</c:v>
                </c:pt>
                <c:pt idx="523">
                  <c:v>18.77</c:v>
                </c:pt>
                <c:pt idx="524">
                  <c:v>18.739999999999998</c:v>
                </c:pt>
                <c:pt idx="525">
                  <c:v>18.66</c:v>
                </c:pt>
                <c:pt idx="526">
                  <c:v>20</c:v>
                </c:pt>
                <c:pt idx="527">
                  <c:v>14</c:v>
                </c:pt>
                <c:pt idx="528">
                  <c:v>14</c:v>
                </c:pt>
                <c:pt idx="529">
                  <c:v>14</c:v>
                </c:pt>
                <c:pt idx="530">
                  <c:v>13</c:v>
                </c:pt>
                <c:pt idx="531">
                  <c:v>14</c:v>
                </c:pt>
                <c:pt idx="532">
                  <c:v>14</c:v>
                </c:pt>
                <c:pt idx="533">
                  <c:v>14</c:v>
                </c:pt>
                <c:pt idx="534">
                  <c:v>18</c:v>
                </c:pt>
                <c:pt idx="535">
                  <c:v>18</c:v>
                </c:pt>
                <c:pt idx="536">
                  <c:v>18</c:v>
                </c:pt>
                <c:pt idx="537">
                  <c:v>18</c:v>
                </c:pt>
                <c:pt idx="538">
                  <c:v>13</c:v>
                </c:pt>
                <c:pt idx="539">
                  <c:v>13</c:v>
                </c:pt>
                <c:pt idx="540">
                  <c:v>14</c:v>
                </c:pt>
                <c:pt idx="541">
                  <c:v>22</c:v>
                </c:pt>
                <c:pt idx="542">
                  <c:v>22</c:v>
                </c:pt>
                <c:pt idx="543">
                  <c:v>22</c:v>
                </c:pt>
                <c:pt idx="544">
                  <c:v>22</c:v>
                </c:pt>
                <c:pt idx="545">
                  <c:v>15</c:v>
                </c:pt>
                <c:pt idx="546">
                  <c:v>15</c:v>
                </c:pt>
                <c:pt idx="547">
                  <c:v>15</c:v>
                </c:pt>
                <c:pt idx="548">
                  <c:v>15</c:v>
                </c:pt>
                <c:pt idx="549">
                  <c:v>15</c:v>
                </c:pt>
                <c:pt idx="550">
                  <c:v>15</c:v>
                </c:pt>
                <c:pt idx="551">
                  <c:v>16</c:v>
                </c:pt>
                <c:pt idx="552">
                  <c:v>15</c:v>
                </c:pt>
                <c:pt idx="553">
                  <c:v>15</c:v>
                </c:pt>
                <c:pt idx="554">
                  <c:v>15</c:v>
                </c:pt>
                <c:pt idx="555">
                  <c:v>15</c:v>
                </c:pt>
                <c:pt idx="556">
                  <c:v>15</c:v>
                </c:pt>
                <c:pt idx="557">
                  <c:v>15</c:v>
                </c:pt>
                <c:pt idx="558">
                  <c:v>15</c:v>
                </c:pt>
                <c:pt idx="559">
                  <c:v>15</c:v>
                </c:pt>
                <c:pt idx="560">
                  <c:v>15</c:v>
                </c:pt>
                <c:pt idx="561">
                  <c:v>16</c:v>
                </c:pt>
                <c:pt idx="562">
                  <c:v>16</c:v>
                </c:pt>
                <c:pt idx="563">
                  <c:v>16</c:v>
                </c:pt>
                <c:pt idx="564">
                  <c:v>14</c:v>
                </c:pt>
                <c:pt idx="565">
                  <c:v>14</c:v>
                </c:pt>
                <c:pt idx="566">
                  <c:v>12</c:v>
                </c:pt>
                <c:pt idx="567">
                  <c:v>12</c:v>
                </c:pt>
                <c:pt idx="568">
                  <c:v>12</c:v>
                </c:pt>
                <c:pt idx="569">
                  <c:v>12</c:v>
                </c:pt>
                <c:pt idx="570">
                  <c:v>12</c:v>
                </c:pt>
                <c:pt idx="571">
                  <c:v>12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16</c:v>
                </c:pt>
                <c:pt idx="587">
                  <c:v>16</c:v>
                </c:pt>
                <c:pt idx="588">
                  <c:v>16</c:v>
                </c:pt>
                <c:pt idx="589">
                  <c:v>16</c:v>
                </c:pt>
                <c:pt idx="590">
                  <c:v>16</c:v>
                </c:pt>
                <c:pt idx="591">
                  <c:v>16</c:v>
                </c:pt>
                <c:pt idx="592">
                  <c:v>16</c:v>
                </c:pt>
                <c:pt idx="593">
                  <c:v>16</c:v>
                </c:pt>
                <c:pt idx="594">
                  <c:v>16</c:v>
                </c:pt>
                <c:pt idx="595">
                  <c:v>16</c:v>
                </c:pt>
                <c:pt idx="596">
                  <c:v>16</c:v>
                </c:pt>
                <c:pt idx="597">
                  <c:v>16</c:v>
                </c:pt>
                <c:pt idx="598">
                  <c:v>16</c:v>
                </c:pt>
                <c:pt idx="599">
                  <c:v>16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16</c:v>
                </c:pt>
                <c:pt idx="619">
                  <c:v>16</c:v>
                </c:pt>
                <c:pt idx="620">
                  <c:v>16</c:v>
                </c:pt>
                <c:pt idx="621">
                  <c:v>16</c:v>
                </c:pt>
                <c:pt idx="622">
                  <c:v>16</c:v>
                </c:pt>
                <c:pt idx="623">
                  <c:v>16</c:v>
                </c:pt>
                <c:pt idx="624">
                  <c:v>16</c:v>
                </c:pt>
                <c:pt idx="625">
                  <c:v>16</c:v>
                </c:pt>
                <c:pt idx="626">
                  <c:v>16</c:v>
                </c:pt>
                <c:pt idx="627">
                  <c:v>16</c:v>
                </c:pt>
                <c:pt idx="628">
                  <c:v>15</c:v>
                </c:pt>
                <c:pt idx="629">
                  <c:v>15</c:v>
                </c:pt>
                <c:pt idx="630">
                  <c:v>15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15</c:v>
                </c:pt>
                <c:pt idx="635">
                  <c:v>15</c:v>
                </c:pt>
                <c:pt idx="636">
                  <c:v>15</c:v>
                </c:pt>
                <c:pt idx="637">
                  <c:v>15</c:v>
                </c:pt>
                <c:pt idx="638">
                  <c:v>15</c:v>
                </c:pt>
                <c:pt idx="639">
                  <c:v>15</c:v>
                </c:pt>
                <c:pt idx="640">
                  <c:v>16</c:v>
                </c:pt>
                <c:pt idx="641">
                  <c:v>16</c:v>
                </c:pt>
                <c:pt idx="642">
                  <c:v>16</c:v>
                </c:pt>
                <c:pt idx="643">
                  <c:v>16</c:v>
                </c:pt>
                <c:pt idx="644">
                  <c:v>16</c:v>
                </c:pt>
                <c:pt idx="645">
                  <c:v>16</c:v>
                </c:pt>
                <c:pt idx="646">
                  <c:v>16</c:v>
                </c:pt>
                <c:pt idx="647">
                  <c:v>16</c:v>
                </c:pt>
                <c:pt idx="648">
                  <c:v>16</c:v>
                </c:pt>
                <c:pt idx="649">
                  <c:v>16</c:v>
                </c:pt>
                <c:pt idx="650">
                  <c:v>16</c:v>
                </c:pt>
                <c:pt idx="651">
                  <c:v>16</c:v>
                </c:pt>
                <c:pt idx="652">
                  <c:v>16</c:v>
                </c:pt>
                <c:pt idx="653">
                  <c:v>16</c:v>
                </c:pt>
                <c:pt idx="654">
                  <c:v>16</c:v>
                </c:pt>
                <c:pt idx="655">
                  <c:v>16</c:v>
                </c:pt>
                <c:pt idx="656">
                  <c:v>16</c:v>
                </c:pt>
                <c:pt idx="657">
                  <c:v>16</c:v>
                </c:pt>
                <c:pt idx="658">
                  <c:v>16</c:v>
                </c:pt>
                <c:pt idx="659">
                  <c:v>16</c:v>
                </c:pt>
                <c:pt idx="660">
                  <c:v>16</c:v>
                </c:pt>
                <c:pt idx="661">
                  <c:v>16</c:v>
                </c:pt>
                <c:pt idx="662">
                  <c:v>16</c:v>
                </c:pt>
                <c:pt idx="663">
                  <c:v>16</c:v>
                </c:pt>
                <c:pt idx="664">
                  <c:v>15</c:v>
                </c:pt>
                <c:pt idx="665">
                  <c:v>15</c:v>
                </c:pt>
                <c:pt idx="666">
                  <c:v>15</c:v>
                </c:pt>
                <c:pt idx="667">
                  <c:v>15</c:v>
                </c:pt>
                <c:pt idx="668">
                  <c:v>15</c:v>
                </c:pt>
                <c:pt idx="669">
                  <c:v>15</c:v>
                </c:pt>
                <c:pt idx="670">
                  <c:v>15</c:v>
                </c:pt>
                <c:pt idx="671">
                  <c:v>15</c:v>
                </c:pt>
                <c:pt idx="672">
                  <c:v>15</c:v>
                </c:pt>
                <c:pt idx="673">
                  <c:v>15</c:v>
                </c:pt>
                <c:pt idx="674">
                  <c:v>15</c:v>
                </c:pt>
                <c:pt idx="675">
                  <c:v>15</c:v>
                </c:pt>
                <c:pt idx="676">
                  <c:v>15</c:v>
                </c:pt>
                <c:pt idx="677">
                  <c:v>15</c:v>
                </c:pt>
                <c:pt idx="678">
                  <c:v>15</c:v>
                </c:pt>
                <c:pt idx="679">
                  <c:v>15</c:v>
                </c:pt>
                <c:pt idx="680">
                  <c:v>15</c:v>
                </c:pt>
                <c:pt idx="681">
                  <c:v>15</c:v>
                </c:pt>
                <c:pt idx="682">
                  <c:v>15</c:v>
                </c:pt>
                <c:pt idx="683">
                  <c:v>15</c:v>
                </c:pt>
                <c:pt idx="684">
                  <c:v>15</c:v>
                </c:pt>
                <c:pt idx="685">
                  <c:v>15</c:v>
                </c:pt>
                <c:pt idx="686">
                  <c:v>15</c:v>
                </c:pt>
                <c:pt idx="687">
                  <c:v>15</c:v>
                </c:pt>
                <c:pt idx="688">
                  <c:v>15</c:v>
                </c:pt>
                <c:pt idx="689">
                  <c:v>15</c:v>
                </c:pt>
                <c:pt idx="690">
                  <c:v>15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  <c:pt idx="694">
                  <c:v>17</c:v>
                </c:pt>
                <c:pt idx="695">
                  <c:v>17</c:v>
                </c:pt>
                <c:pt idx="696">
                  <c:v>17</c:v>
                </c:pt>
                <c:pt idx="697">
                  <c:v>17</c:v>
                </c:pt>
                <c:pt idx="698">
                  <c:v>16.68</c:v>
                </c:pt>
                <c:pt idx="699">
                  <c:v>16</c:v>
                </c:pt>
                <c:pt idx="700">
                  <c:v>16</c:v>
                </c:pt>
                <c:pt idx="701">
                  <c:v>16</c:v>
                </c:pt>
                <c:pt idx="702">
                  <c:v>15</c:v>
                </c:pt>
                <c:pt idx="703">
                  <c:v>16</c:v>
                </c:pt>
                <c:pt idx="704">
                  <c:v>16</c:v>
                </c:pt>
                <c:pt idx="705">
                  <c:v>16</c:v>
                </c:pt>
                <c:pt idx="706">
                  <c:v>15</c:v>
                </c:pt>
                <c:pt idx="707">
                  <c:v>15</c:v>
                </c:pt>
                <c:pt idx="708">
                  <c:v>15</c:v>
                </c:pt>
                <c:pt idx="709">
                  <c:v>15</c:v>
                </c:pt>
                <c:pt idx="710">
                  <c:v>15</c:v>
                </c:pt>
                <c:pt idx="711">
                  <c:v>15</c:v>
                </c:pt>
                <c:pt idx="712">
                  <c:v>15</c:v>
                </c:pt>
                <c:pt idx="713">
                  <c:v>15</c:v>
                </c:pt>
                <c:pt idx="715">
                  <c:v>17</c:v>
                </c:pt>
                <c:pt idx="716">
                  <c:v>17</c:v>
                </c:pt>
                <c:pt idx="717">
                  <c:v>17</c:v>
                </c:pt>
                <c:pt idx="718">
                  <c:v>17</c:v>
                </c:pt>
                <c:pt idx="719">
                  <c:v>17</c:v>
                </c:pt>
                <c:pt idx="720">
                  <c:v>17</c:v>
                </c:pt>
                <c:pt idx="721">
                  <c:v>17</c:v>
                </c:pt>
                <c:pt idx="722">
                  <c:v>17</c:v>
                </c:pt>
                <c:pt idx="723">
                  <c:v>17</c:v>
                </c:pt>
                <c:pt idx="724">
                  <c:v>17</c:v>
                </c:pt>
                <c:pt idx="725">
                  <c:v>17</c:v>
                </c:pt>
                <c:pt idx="726">
                  <c:v>17</c:v>
                </c:pt>
                <c:pt idx="727">
                  <c:v>17</c:v>
                </c:pt>
                <c:pt idx="728">
                  <c:v>17</c:v>
                </c:pt>
                <c:pt idx="729">
                  <c:v>17</c:v>
                </c:pt>
                <c:pt idx="730">
                  <c:v>17</c:v>
                </c:pt>
                <c:pt idx="731">
                  <c:v>15</c:v>
                </c:pt>
                <c:pt idx="732">
                  <c:v>15</c:v>
                </c:pt>
                <c:pt idx="733">
                  <c:v>15</c:v>
                </c:pt>
                <c:pt idx="734">
                  <c:v>15</c:v>
                </c:pt>
                <c:pt idx="735">
                  <c:v>15</c:v>
                </c:pt>
                <c:pt idx="736">
                  <c:v>15</c:v>
                </c:pt>
                <c:pt idx="737">
                  <c:v>15</c:v>
                </c:pt>
                <c:pt idx="738">
                  <c:v>17</c:v>
                </c:pt>
                <c:pt idx="739">
                  <c:v>17</c:v>
                </c:pt>
                <c:pt idx="740">
                  <c:v>17</c:v>
                </c:pt>
                <c:pt idx="741">
                  <c:v>17</c:v>
                </c:pt>
                <c:pt idx="742">
                  <c:v>17</c:v>
                </c:pt>
                <c:pt idx="743">
                  <c:v>17</c:v>
                </c:pt>
                <c:pt idx="744">
                  <c:v>17</c:v>
                </c:pt>
                <c:pt idx="745">
                  <c:v>16</c:v>
                </c:pt>
                <c:pt idx="746">
                  <c:v>16</c:v>
                </c:pt>
                <c:pt idx="747">
                  <c:v>21</c:v>
                </c:pt>
                <c:pt idx="748">
                  <c:v>21</c:v>
                </c:pt>
                <c:pt idx="749">
                  <c:v>21</c:v>
                </c:pt>
                <c:pt idx="750">
                  <c:v>21</c:v>
                </c:pt>
                <c:pt idx="751">
                  <c:v>21</c:v>
                </c:pt>
                <c:pt idx="752">
                  <c:v>21</c:v>
                </c:pt>
                <c:pt idx="753">
                  <c:v>21</c:v>
                </c:pt>
                <c:pt idx="754">
                  <c:v>21</c:v>
                </c:pt>
                <c:pt idx="755">
                  <c:v>21</c:v>
                </c:pt>
                <c:pt idx="756">
                  <c:v>21</c:v>
                </c:pt>
                <c:pt idx="757">
                  <c:v>21</c:v>
                </c:pt>
                <c:pt idx="758">
                  <c:v>21</c:v>
                </c:pt>
                <c:pt idx="759">
                  <c:v>21</c:v>
                </c:pt>
                <c:pt idx="760">
                  <c:v>28</c:v>
                </c:pt>
                <c:pt idx="761">
                  <c:v>28</c:v>
                </c:pt>
                <c:pt idx="762">
                  <c:v>28</c:v>
                </c:pt>
                <c:pt idx="763">
                  <c:v>28</c:v>
                </c:pt>
                <c:pt idx="764">
                  <c:v>28</c:v>
                </c:pt>
                <c:pt idx="765">
                  <c:v>28</c:v>
                </c:pt>
                <c:pt idx="766">
                  <c:v>28</c:v>
                </c:pt>
                <c:pt idx="767">
                  <c:v>25</c:v>
                </c:pt>
                <c:pt idx="768">
                  <c:v>27</c:v>
                </c:pt>
                <c:pt idx="769">
                  <c:v>27</c:v>
                </c:pt>
                <c:pt idx="770">
                  <c:v>27</c:v>
                </c:pt>
                <c:pt idx="771">
                  <c:v>27</c:v>
                </c:pt>
                <c:pt idx="772">
                  <c:v>27</c:v>
                </c:pt>
                <c:pt idx="780">
                  <c:v>28</c:v>
                </c:pt>
                <c:pt idx="781">
                  <c:v>28</c:v>
                </c:pt>
                <c:pt idx="782">
                  <c:v>28</c:v>
                </c:pt>
                <c:pt idx="783">
                  <c:v>28</c:v>
                </c:pt>
                <c:pt idx="784">
                  <c:v>28</c:v>
                </c:pt>
                <c:pt idx="785">
                  <c:v>28</c:v>
                </c:pt>
                <c:pt idx="786">
                  <c:v>28</c:v>
                </c:pt>
                <c:pt idx="787">
                  <c:v>28</c:v>
                </c:pt>
                <c:pt idx="788">
                  <c:v>28</c:v>
                </c:pt>
                <c:pt idx="789">
                  <c:v>28</c:v>
                </c:pt>
                <c:pt idx="790">
                  <c:v>28</c:v>
                </c:pt>
                <c:pt idx="791">
                  <c:v>28</c:v>
                </c:pt>
                <c:pt idx="792">
                  <c:v>28</c:v>
                </c:pt>
                <c:pt idx="793">
                  <c:v>26</c:v>
                </c:pt>
                <c:pt idx="794">
                  <c:v>26</c:v>
                </c:pt>
                <c:pt idx="795">
                  <c:v>26</c:v>
                </c:pt>
                <c:pt idx="796">
                  <c:v>26</c:v>
                </c:pt>
                <c:pt idx="797">
                  <c:v>26</c:v>
                </c:pt>
                <c:pt idx="798">
                  <c:v>26</c:v>
                </c:pt>
                <c:pt idx="799">
                  <c:v>26</c:v>
                </c:pt>
                <c:pt idx="800">
                  <c:v>26</c:v>
                </c:pt>
                <c:pt idx="801">
                  <c:v>26</c:v>
                </c:pt>
                <c:pt idx="802">
                  <c:v>26</c:v>
                </c:pt>
                <c:pt idx="803">
                  <c:v>26</c:v>
                </c:pt>
                <c:pt idx="804">
                  <c:v>26</c:v>
                </c:pt>
                <c:pt idx="805">
                  <c:v>26</c:v>
                </c:pt>
                <c:pt idx="806">
                  <c:v>26</c:v>
                </c:pt>
                <c:pt idx="807">
                  <c:v>26</c:v>
                </c:pt>
                <c:pt idx="808">
                  <c:v>26</c:v>
                </c:pt>
                <c:pt idx="809">
                  <c:v>26</c:v>
                </c:pt>
                <c:pt idx="810">
                  <c:v>26</c:v>
                </c:pt>
                <c:pt idx="811">
                  <c:v>26</c:v>
                </c:pt>
                <c:pt idx="812">
                  <c:v>26</c:v>
                </c:pt>
                <c:pt idx="813">
                  <c:v>26</c:v>
                </c:pt>
                <c:pt idx="814">
                  <c:v>26</c:v>
                </c:pt>
                <c:pt idx="815">
                  <c:v>26</c:v>
                </c:pt>
                <c:pt idx="816">
                  <c:v>26</c:v>
                </c:pt>
                <c:pt idx="817">
                  <c:v>26</c:v>
                </c:pt>
                <c:pt idx="818">
                  <c:v>26</c:v>
                </c:pt>
                <c:pt idx="819">
                  <c:v>29</c:v>
                </c:pt>
                <c:pt idx="820">
                  <c:v>29</c:v>
                </c:pt>
                <c:pt idx="821">
                  <c:v>29</c:v>
                </c:pt>
                <c:pt idx="822">
                  <c:v>29</c:v>
                </c:pt>
                <c:pt idx="823">
                  <c:v>29</c:v>
                </c:pt>
                <c:pt idx="824">
                  <c:v>29</c:v>
                </c:pt>
                <c:pt idx="825">
                  <c:v>29</c:v>
                </c:pt>
                <c:pt idx="826">
                  <c:v>29</c:v>
                </c:pt>
                <c:pt idx="827">
                  <c:v>29</c:v>
                </c:pt>
                <c:pt idx="828">
                  <c:v>29</c:v>
                </c:pt>
                <c:pt idx="829">
                  <c:v>29</c:v>
                </c:pt>
                <c:pt idx="830">
                  <c:v>29</c:v>
                </c:pt>
                <c:pt idx="831">
                  <c:v>30</c:v>
                </c:pt>
                <c:pt idx="832">
                  <c:v>30</c:v>
                </c:pt>
                <c:pt idx="833">
                  <c:v>30</c:v>
                </c:pt>
                <c:pt idx="834">
                  <c:v>30</c:v>
                </c:pt>
                <c:pt idx="835">
                  <c:v>29</c:v>
                </c:pt>
                <c:pt idx="836">
                  <c:v>29</c:v>
                </c:pt>
                <c:pt idx="837">
                  <c:v>29</c:v>
                </c:pt>
                <c:pt idx="838">
                  <c:v>29</c:v>
                </c:pt>
                <c:pt idx="839">
                  <c:v>29</c:v>
                </c:pt>
                <c:pt idx="840">
                  <c:v>29</c:v>
                </c:pt>
                <c:pt idx="841">
                  <c:v>29</c:v>
                </c:pt>
                <c:pt idx="842">
                  <c:v>29</c:v>
                </c:pt>
                <c:pt idx="843">
                  <c:v>30</c:v>
                </c:pt>
                <c:pt idx="844">
                  <c:v>29</c:v>
                </c:pt>
                <c:pt idx="845">
                  <c:v>29</c:v>
                </c:pt>
                <c:pt idx="846">
                  <c:v>29</c:v>
                </c:pt>
                <c:pt idx="847">
                  <c:v>29</c:v>
                </c:pt>
                <c:pt idx="848">
                  <c:v>29</c:v>
                </c:pt>
                <c:pt idx="849">
                  <c:v>29</c:v>
                </c:pt>
                <c:pt idx="850">
                  <c:v>29</c:v>
                </c:pt>
                <c:pt idx="851">
                  <c:v>33</c:v>
                </c:pt>
                <c:pt idx="852">
                  <c:v>33</c:v>
                </c:pt>
                <c:pt idx="853">
                  <c:v>33</c:v>
                </c:pt>
                <c:pt idx="854">
                  <c:v>33</c:v>
                </c:pt>
                <c:pt idx="855">
                  <c:v>33</c:v>
                </c:pt>
                <c:pt idx="856">
                  <c:v>33</c:v>
                </c:pt>
                <c:pt idx="857">
                  <c:v>33</c:v>
                </c:pt>
                <c:pt idx="858">
                  <c:v>33</c:v>
                </c:pt>
                <c:pt idx="859">
                  <c:v>33</c:v>
                </c:pt>
                <c:pt idx="860">
                  <c:v>33</c:v>
                </c:pt>
                <c:pt idx="861">
                  <c:v>33</c:v>
                </c:pt>
                <c:pt idx="862">
                  <c:v>33</c:v>
                </c:pt>
                <c:pt idx="863">
                  <c:v>33</c:v>
                </c:pt>
                <c:pt idx="864">
                  <c:v>33</c:v>
                </c:pt>
                <c:pt idx="865">
                  <c:v>33</c:v>
                </c:pt>
                <c:pt idx="866">
                  <c:v>32</c:v>
                </c:pt>
                <c:pt idx="867">
                  <c:v>32</c:v>
                </c:pt>
                <c:pt idx="868">
                  <c:v>32</c:v>
                </c:pt>
                <c:pt idx="869">
                  <c:v>32</c:v>
                </c:pt>
                <c:pt idx="870">
                  <c:v>32</c:v>
                </c:pt>
                <c:pt idx="871">
                  <c:v>32</c:v>
                </c:pt>
                <c:pt idx="872">
                  <c:v>32</c:v>
                </c:pt>
                <c:pt idx="873">
                  <c:v>32</c:v>
                </c:pt>
                <c:pt idx="874">
                  <c:v>33</c:v>
                </c:pt>
                <c:pt idx="875">
                  <c:v>33</c:v>
                </c:pt>
                <c:pt idx="876">
                  <c:v>31</c:v>
                </c:pt>
                <c:pt idx="877">
                  <c:v>31</c:v>
                </c:pt>
                <c:pt idx="878">
                  <c:v>31</c:v>
                </c:pt>
                <c:pt idx="879">
                  <c:v>37</c:v>
                </c:pt>
                <c:pt idx="880">
                  <c:v>31</c:v>
                </c:pt>
                <c:pt idx="881">
                  <c:v>31</c:v>
                </c:pt>
                <c:pt idx="882">
                  <c:v>29</c:v>
                </c:pt>
                <c:pt idx="883">
                  <c:v>28</c:v>
                </c:pt>
                <c:pt idx="884">
                  <c:v>29</c:v>
                </c:pt>
                <c:pt idx="885">
                  <c:v>29</c:v>
                </c:pt>
                <c:pt idx="886">
                  <c:v>30</c:v>
                </c:pt>
                <c:pt idx="887">
                  <c:v>30</c:v>
                </c:pt>
                <c:pt idx="888">
                  <c:v>30</c:v>
                </c:pt>
                <c:pt idx="889">
                  <c:v>31</c:v>
                </c:pt>
                <c:pt idx="890">
                  <c:v>29</c:v>
                </c:pt>
                <c:pt idx="891">
                  <c:v>29</c:v>
                </c:pt>
                <c:pt idx="892">
                  <c:v>29</c:v>
                </c:pt>
                <c:pt idx="893">
                  <c:v>29</c:v>
                </c:pt>
                <c:pt idx="894">
                  <c:v>30</c:v>
                </c:pt>
                <c:pt idx="895">
                  <c:v>30</c:v>
                </c:pt>
                <c:pt idx="896">
                  <c:v>30</c:v>
                </c:pt>
                <c:pt idx="897">
                  <c:v>30</c:v>
                </c:pt>
                <c:pt idx="898">
                  <c:v>27</c:v>
                </c:pt>
                <c:pt idx="899">
                  <c:v>27</c:v>
                </c:pt>
                <c:pt idx="900">
                  <c:v>27</c:v>
                </c:pt>
                <c:pt idx="901">
                  <c:v>27</c:v>
                </c:pt>
                <c:pt idx="902">
                  <c:v>31</c:v>
                </c:pt>
                <c:pt idx="903">
                  <c:v>31</c:v>
                </c:pt>
                <c:pt idx="904">
                  <c:v>31</c:v>
                </c:pt>
                <c:pt idx="905">
                  <c:v>31</c:v>
                </c:pt>
                <c:pt idx="906">
                  <c:v>31</c:v>
                </c:pt>
                <c:pt idx="907">
                  <c:v>31</c:v>
                </c:pt>
                <c:pt idx="908">
                  <c:v>31</c:v>
                </c:pt>
                <c:pt idx="909">
                  <c:v>31</c:v>
                </c:pt>
                <c:pt idx="910">
                  <c:v>31</c:v>
                </c:pt>
                <c:pt idx="911">
                  <c:v>31</c:v>
                </c:pt>
                <c:pt idx="912">
                  <c:v>31</c:v>
                </c:pt>
                <c:pt idx="913">
                  <c:v>31</c:v>
                </c:pt>
                <c:pt idx="914">
                  <c:v>31</c:v>
                </c:pt>
                <c:pt idx="915">
                  <c:v>31</c:v>
                </c:pt>
                <c:pt idx="916">
                  <c:v>31</c:v>
                </c:pt>
                <c:pt idx="917">
                  <c:v>31</c:v>
                </c:pt>
                <c:pt idx="918">
                  <c:v>31</c:v>
                </c:pt>
                <c:pt idx="919">
                  <c:v>31</c:v>
                </c:pt>
                <c:pt idx="920">
                  <c:v>31</c:v>
                </c:pt>
                <c:pt idx="921">
                  <c:v>31</c:v>
                </c:pt>
                <c:pt idx="922">
                  <c:v>31</c:v>
                </c:pt>
                <c:pt idx="923">
                  <c:v>31</c:v>
                </c:pt>
                <c:pt idx="924">
                  <c:v>32</c:v>
                </c:pt>
                <c:pt idx="925">
                  <c:v>32</c:v>
                </c:pt>
                <c:pt idx="926">
                  <c:v>32</c:v>
                </c:pt>
                <c:pt idx="927">
                  <c:v>32</c:v>
                </c:pt>
                <c:pt idx="928">
                  <c:v>32</c:v>
                </c:pt>
                <c:pt idx="929">
                  <c:v>32</c:v>
                </c:pt>
                <c:pt idx="930">
                  <c:v>32</c:v>
                </c:pt>
                <c:pt idx="931">
                  <c:v>32</c:v>
                </c:pt>
                <c:pt idx="932">
                  <c:v>31</c:v>
                </c:pt>
                <c:pt idx="933">
                  <c:v>31</c:v>
                </c:pt>
                <c:pt idx="934">
                  <c:v>31</c:v>
                </c:pt>
                <c:pt idx="935">
                  <c:v>31</c:v>
                </c:pt>
                <c:pt idx="936">
                  <c:v>31</c:v>
                </c:pt>
                <c:pt idx="937">
                  <c:v>31</c:v>
                </c:pt>
                <c:pt idx="939">
                  <c:v>29</c:v>
                </c:pt>
                <c:pt idx="940">
                  <c:v>27</c:v>
                </c:pt>
                <c:pt idx="941">
                  <c:v>27</c:v>
                </c:pt>
                <c:pt idx="942">
                  <c:v>27</c:v>
                </c:pt>
                <c:pt idx="943">
                  <c:v>27</c:v>
                </c:pt>
                <c:pt idx="944">
                  <c:v>27</c:v>
                </c:pt>
                <c:pt idx="945">
                  <c:v>27</c:v>
                </c:pt>
                <c:pt idx="946">
                  <c:v>29</c:v>
                </c:pt>
                <c:pt idx="947">
                  <c:v>30</c:v>
                </c:pt>
                <c:pt idx="948">
                  <c:v>30</c:v>
                </c:pt>
                <c:pt idx="949">
                  <c:v>31</c:v>
                </c:pt>
                <c:pt idx="950">
                  <c:v>30</c:v>
                </c:pt>
                <c:pt idx="951">
                  <c:v>30</c:v>
                </c:pt>
                <c:pt idx="952">
                  <c:v>31</c:v>
                </c:pt>
                <c:pt idx="953">
                  <c:v>28</c:v>
                </c:pt>
                <c:pt idx="954">
                  <c:v>28</c:v>
                </c:pt>
                <c:pt idx="955">
                  <c:v>28</c:v>
                </c:pt>
                <c:pt idx="956">
                  <c:v>27</c:v>
                </c:pt>
                <c:pt idx="957">
                  <c:v>27</c:v>
                </c:pt>
                <c:pt idx="958">
                  <c:v>27</c:v>
                </c:pt>
                <c:pt idx="959">
                  <c:v>27</c:v>
                </c:pt>
                <c:pt idx="960">
                  <c:v>31</c:v>
                </c:pt>
                <c:pt idx="961">
                  <c:v>31</c:v>
                </c:pt>
                <c:pt idx="962">
                  <c:v>31</c:v>
                </c:pt>
                <c:pt idx="963">
                  <c:v>31</c:v>
                </c:pt>
                <c:pt idx="964">
                  <c:v>31</c:v>
                </c:pt>
                <c:pt idx="965">
                  <c:v>31</c:v>
                </c:pt>
                <c:pt idx="966">
                  <c:v>29</c:v>
                </c:pt>
                <c:pt idx="967">
                  <c:v>29</c:v>
                </c:pt>
                <c:pt idx="968">
                  <c:v>29</c:v>
                </c:pt>
                <c:pt idx="969">
                  <c:v>30</c:v>
                </c:pt>
                <c:pt idx="970">
                  <c:v>30</c:v>
                </c:pt>
                <c:pt idx="971">
                  <c:v>31</c:v>
                </c:pt>
                <c:pt idx="972">
                  <c:v>31</c:v>
                </c:pt>
                <c:pt idx="973">
                  <c:v>31</c:v>
                </c:pt>
                <c:pt idx="974">
                  <c:v>31</c:v>
                </c:pt>
                <c:pt idx="975">
                  <c:v>30</c:v>
                </c:pt>
                <c:pt idx="976">
                  <c:v>30</c:v>
                </c:pt>
                <c:pt idx="977">
                  <c:v>30</c:v>
                </c:pt>
                <c:pt idx="978">
                  <c:v>30</c:v>
                </c:pt>
                <c:pt idx="979">
                  <c:v>30</c:v>
                </c:pt>
                <c:pt idx="980">
                  <c:v>30</c:v>
                </c:pt>
                <c:pt idx="981">
                  <c:v>30</c:v>
                </c:pt>
                <c:pt idx="982">
                  <c:v>29</c:v>
                </c:pt>
                <c:pt idx="983">
                  <c:v>29</c:v>
                </c:pt>
                <c:pt idx="984">
                  <c:v>28</c:v>
                </c:pt>
                <c:pt idx="985">
                  <c:v>28</c:v>
                </c:pt>
                <c:pt idx="986">
                  <c:v>28</c:v>
                </c:pt>
                <c:pt idx="987">
                  <c:v>28</c:v>
                </c:pt>
                <c:pt idx="988">
                  <c:v>28</c:v>
                </c:pt>
                <c:pt idx="989">
                  <c:v>28</c:v>
                </c:pt>
                <c:pt idx="990">
                  <c:v>28</c:v>
                </c:pt>
                <c:pt idx="991">
                  <c:v>28</c:v>
                </c:pt>
                <c:pt idx="992">
                  <c:v>29</c:v>
                </c:pt>
                <c:pt idx="993">
                  <c:v>28</c:v>
                </c:pt>
                <c:pt idx="994">
                  <c:v>28</c:v>
                </c:pt>
                <c:pt idx="995">
                  <c:v>28</c:v>
                </c:pt>
                <c:pt idx="996">
                  <c:v>28</c:v>
                </c:pt>
                <c:pt idx="997">
                  <c:v>28</c:v>
                </c:pt>
                <c:pt idx="998">
                  <c:v>28</c:v>
                </c:pt>
                <c:pt idx="999">
                  <c:v>28</c:v>
                </c:pt>
                <c:pt idx="1000">
                  <c:v>28</c:v>
                </c:pt>
                <c:pt idx="1001">
                  <c:v>28</c:v>
                </c:pt>
                <c:pt idx="1002">
                  <c:v>28</c:v>
                </c:pt>
                <c:pt idx="1003">
                  <c:v>27</c:v>
                </c:pt>
                <c:pt idx="1004">
                  <c:v>27</c:v>
                </c:pt>
                <c:pt idx="1005">
                  <c:v>27</c:v>
                </c:pt>
                <c:pt idx="1006">
                  <c:v>27</c:v>
                </c:pt>
                <c:pt idx="1007">
                  <c:v>27</c:v>
                </c:pt>
                <c:pt idx="1008">
                  <c:v>27</c:v>
                </c:pt>
                <c:pt idx="1009">
                  <c:v>27</c:v>
                </c:pt>
                <c:pt idx="1010">
                  <c:v>27</c:v>
                </c:pt>
                <c:pt idx="1011">
                  <c:v>27</c:v>
                </c:pt>
                <c:pt idx="1012">
                  <c:v>27</c:v>
                </c:pt>
                <c:pt idx="1013">
                  <c:v>27</c:v>
                </c:pt>
                <c:pt idx="1014">
                  <c:v>27</c:v>
                </c:pt>
                <c:pt idx="1015">
                  <c:v>27</c:v>
                </c:pt>
                <c:pt idx="1016">
                  <c:v>27</c:v>
                </c:pt>
                <c:pt idx="1017">
                  <c:v>27</c:v>
                </c:pt>
                <c:pt idx="1018">
                  <c:v>26</c:v>
                </c:pt>
                <c:pt idx="1019">
                  <c:v>26</c:v>
                </c:pt>
                <c:pt idx="1020">
                  <c:v>26</c:v>
                </c:pt>
                <c:pt idx="1021">
                  <c:v>26</c:v>
                </c:pt>
                <c:pt idx="1022">
                  <c:v>26</c:v>
                </c:pt>
                <c:pt idx="1023">
                  <c:v>26</c:v>
                </c:pt>
                <c:pt idx="1024">
                  <c:v>26</c:v>
                </c:pt>
                <c:pt idx="1025">
                  <c:v>26</c:v>
                </c:pt>
                <c:pt idx="1026">
                  <c:v>26</c:v>
                </c:pt>
                <c:pt idx="1027">
                  <c:v>26</c:v>
                </c:pt>
                <c:pt idx="1028">
                  <c:v>26</c:v>
                </c:pt>
                <c:pt idx="1029">
                  <c:v>26</c:v>
                </c:pt>
                <c:pt idx="1030">
                  <c:v>26</c:v>
                </c:pt>
                <c:pt idx="1031">
                  <c:v>26</c:v>
                </c:pt>
                <c:pt idx="1032">
                  <c:v>26</c:v>
                </c:pt>
                <c:pt idx="1033">
                  <c:v>26</c:v>
                </c:pt>
                <c:pt idx="1034">
                  <c:v>26</c:v>
                </c:pt>
                <c:pt idx="1035">
                  <c:v>26</c:v>
                </c:pt>
                <c:pt idx="1036">
                  <c:v>26</c:v>
                </c:pt>
                <c:pt idx="1037">
                  <c:v>26</c:v>
                </c:pt>
                <c:pt idx="1038">
                  <c:v>26</c:v>
                </c:pt>
                <c:pt idx="1039">
                  <c:v>26</c:v>
                </c:pt>
                <c:pt idx="1040">
                  <c:v>26</c:v>
                </c:pt>
                <c:pt idx="1041">
                  <c:v>25</c:v>
                </c:pt>
                <c:pt idx="1042">
                  <c:v>25</c:v>
                </c:pt>
                <c:pt idx="1043">
                  <c:v>25</c:v>
                </c:pt>
                <c:pt idx="1044">
                  <c:v>25</c:v>
                </c:pt>
                <c:pt idx="1045">
                  <c:v>25</c:v>
                </c:pt>
                <c:pt idx="1046">
                  <c:v>25</c:v>
                </c:pt>
                <c:pt idx="1047">
                  <c:v>25</c:v>
                </c:pt>
                <c:pt idx="1048">
                  <c:v>25</c:v>
                </c:pt>
                <c:pt idx="1049">
                  <c:v>25</c:v>
                </c:pt>
                <c:pt idx="1050">
                  <c:v>25</c:v>
                </c:pt>
                <c:pt idx="1051">
                  <c:v>25</c:v>
                </c:pt>
                <c:pt idx="1052">
                  <c:v>25</c:v>
                </c:pt>
                <c:pt idx="1053">
                  <c:v>25</c:v>
                </c:pt>
                <c:pt idx="1054">
                  <c:v>25</c:v>
                </c:pt>
                <c:pt idx="1055">
                  <c:v>25</c:v>
                </c:pt>
                <c:pt idx="1056">
                  <c:v>25</c:v>
                </c:pt>
                <c:pt idx="1057">
                  <c:v>25</c:v>
                </c:pt>
                <c:pt idx="1058">
                  <c:v>25</c:v>
                </c:pt>
                <c:pt idx="1059">
                  <c:v>25</c:v>
                </c:pt>
                <c:pt idx="1060">
                  <c:v>25</c:v>
                </c:pt>
                <c:pt idx="1061">
                  <c:v>24</c:v>
                </c:pt>
                <c:pt idx="1062">
                  <c:v>24</c:v>
                </c:pt>
                <c:pt idx="1063">
                  <c:v>24</c:v>
                </c:pt>
                <c:pt idx="1064">
                  <c:v>24</c:v>
                </c:pt>
                <c:pt idx="1065">
                  <c:v>24</c:v>
                </c:pt>
                <c:pt idx="1066">
                  <c:v>24</c:v>
                </c:pt>
                <c:pt idx="1067">
                  <c:v>24</c:v>
                </c:pt>
                <c:pt idx="1068">
                  <c:v>24</c:v>
                </c:pt>
                <c:pt idx="1069">
                  <c:v>23</c:v>
                </c:pt>
                <c:pt idx="1070">
                  <c:v>23</c:v>
                </c:pt>
                <c:pt idx="1071">
                  <c:v>24</c:v>
                </c:pt>
                <c:pt idx="1072">
                  <c:v>24</c:v>
                </c:pt>
                <c:pt idx="1073">
                  <c:v>24</c:v>
                </c:pt>
                <c:pt idx="1074">
                  <c:v>23</c:v>
                </c:pt>
                <c:pt idx="1075">
                  <c:v>23</c:v>
                </c:pt>
                <c:pt idx="1076">
                  <c:v>23</c:v>
                </c:pt>
                <c:pt idx="1077">
                  <c:v>23</c:v>
                </c:pt>
                <c:pt idx="1078">
                  <c:v>24</c:v>
                </c:pt>
                <c:pt idx="1079">
                  <c:v>21</c:v>
                </c:pt>
                <c:pt idx="1080">
                  <c:v>23</c:v>
                </c:pt>
                <c:pt idx="1081">
                  <c:v>23</c:v>
                </c:pt>
                <c:pt idx="1082">
                  <c:v>22</c:v>
                </c:pt>
                <c:pt idx="1083">
                  <c:v>24</c:v>
                </c:pt>
                <c:pt idx="1084">
                  <c:v>24</c:v>
                </c:pt>
                <c:pt idx="1085">
                  <c:v>22</c:v>
                </c:pt>
                <c:pt idx="1086">
                  <c:v>21</c:v>
                </c:pt>
                <c:pt idx="1087">
                  <c:v>21</c:v>
                </c:pt>
                <c:pt idx="1088">
                  <c:v>22</c:v>
                </c:pt>
                <c:pt idx="1089">
                  <c:v>23</c:v>
                </c:pt>
                <c:pt idx="1090">
                  <c:v>24</c:v>
                </c:pt>
                <c:pt idx="1091">
                  <c:v>21</c:v>
                </c:pt>
                <c:pt idx="1092">
                  <c:v>25</c:v>
                </c:pt>
                <c:pt idx="1093">
                  <c:v>23</c:v>
                </c:pt>
                <c:pt idx="1094">
                  <c:v>22</c:v>
                </c:pt>
                <c:pt idx="1095">
                  <c:v>21</c:v>
                </c:pt>
                <c:pt idx="1096">
                  <c:v>25</c:v>
                </c:pt>
                <c:pt idx="1097">
                  <c:v>22</c:v>
                </c:pt>
                <c:pt idx="1098">
                  <c:v>25</c:v>
                </c:pt>
                <c:pt idx="1099">
                  <c:v>21</c:v>
                </c:pt>
                <c:pt idx="1100">
                  <c:v>24</c:v>
                </c:pt>
                <c:pt idx="1101">
                  <c:v>23</c:v>
                </c:pt>
                <c:pt idx="1102">
                  <c:v>21</c:v>
                </c:pt>
                <c:pt idx="1103">
                  <c:v>24</c:v>
                </c:pt>
                <c:pt idx="1104">
                  <c:v>22</c:v>
                </c:pt>
                <c:pt idx="1105">
                  <c:v>21</c:v>
                </c:pt>
                <c:pt idx="1106">
                  <c:v>23</c:v>
                </c:pt>
                <c:pt idx="1107">
                  <c:v>22</c:v>
                </c:pt>
                <c:pt idx="1108">
                  <c:v>22</c:v>
                </c:pt>
                <c:pt idx="1109">
                  <c:v>22</c:v>
                </c:pt>
                <c:pt idx="1110">
                  <c:v>22</c:v>
                </c:pt>
                <c:pt idx="1111">
                  <c:v>21</c:v>
                </c:pt>
                <c:pt idx="1112">
                  <c:v>22</c:v>
                </c:pt>
                <c:pt idx="1113">
                  <c:v>20</c:v>
                </c:pt>
                <c:pt idx="1114">
                  <c:v>20</c:v>
                </c:pt>
                <c:pt idx="1115">
                  <c:v>22</c:v>
                </c:pt>
                <c:pt idx="1116">
                  <c:v>21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[0]!salidadias2008</c:f>
              <c:numCache>
                <c:formatCode>d\-m\-yy\ h:mm;@</c:formatCode>
                <c:ptCount val="1225"/>
                <c:pt idx="0">
                  <c:v>39603.419444444444</c:v>
                </c:pt>
                <c:pt idx="1">
                  <c:v>39603.459722222222</c:v>
                </c:pt>
                <c:pt idx="2">
                  <c:v>39603.489583333336</c:v>
                </c:pt>
                <c:pt idx="3">
                  <c:v>39603.496527777781</c:v>
                </c:pt>
                <c:pt idx="4">
                  <c:v>39603.555555555555</c:v>
                </c:pt>
                <c:pt idx="5">
                  <c:v>39603.576388888891</c:v>
                </c:pt>
                <c:pt idx="6">
                  <c:v>39603.623611111114</c:v>
                </c:pt>
                <c:pt idx="7">
                  <c:v>39603.6875</c:v>
                </c:pt>
                <c:pt idx="8">
                  <c:v>39603.722222222219</c:v>
                </c:pt>
                <c:pt idx="9">
                  <c:v>39603.790972222225</c:v>
                </c:pt>
                <c:pt idx="10">
                  <c:v>39603.974305555559</c:v>
                </c:pt>
                <c:pt idx="11">
                  <c:v>39604.215277777781</c:v>
                </c:pt>
                <c:pt idx="12">
                  <c:v>39604.291666666664</c:v>
                </c:pt>
                <c:pt idx="13">
                  <c:v>39604.434027777781</c:v>
                </c:pt>
                <c:pt idx="14">
                  <c:v>39605</c:v>
                </c:pt>
                <c:pt idx="15">
                  <c:v>39606</c:v>
                </c:pt>
                <c:pt idx="16">
                  <c:v>39607</c:v>
                </c:pt>
                <c:pt idx="17">
                  <c:v>39608</c:v>
                </c:pt>
                <c:pt idx="18">
                  <c:v>39609</c:v>
                </c:pt>
                <c:pt idx="19">
                  <c:v>39610.503472222219</c:v>
                </c:pt>
                <c:pt idx="20">
                  <c:v>39610.5625</c:v>
                </c:pt>
                <c:pt idx="21">
                  <c:v>39610.607638888891</c:v>
                </c:pt>
                <c:pt idx="22">
                  <c:v>39610.704861111109</c:v>
                </c:pt>
                <c:pt idx="23">
                  <c:v>39610.776388888888</c:v>
                </c:pt>
                <c:pt idx="24">
                  <c:v>39610.96875</c:v>
                </c:pt>
                <c:pt idx="25">
                  <c:v>39611.0625</c:v>
                </c:pt>
                <c:pt idx="26">
                  <c:v>39611.208333333336</c:v>
                </c:pt>
                <c:pt idx="27">
                  <c:v>39611.306944444441</c:v>
                </c:pt>
                <c:pt idx="28">
                  <c:v>39611.388888888891</c:v>
                </c:pt>
                <c:pt idx="29">
                  <c:v>39611.420138888891</c:v>
                </c:pt>
                <c:pt idx="30">
                  <c:v>39611.427083333336</c:v>
                </c:pt>
                <c:pt idx="31">
                  <c:v>39611.472222222219</c:v>
                </c:pt>
                <c:pt idx="32">
                  <c:v>39611.520833333336</c:v>
                </c:pt>
                <c:pt idx="33">
                  <c:v>39611.552083333336</c:v>
                </c:pt>
                <c:pt idx="34">
                  <c:v>39611.609722222223</c:v>
                </c:pt>
                <c:pt idx="35">
                  <c:v>39611.6875</c:v>
                </c:pt>
                <c:pt idx="36">
                  <c:v>39611.786805555559</c:v>
                </c:pt>
                <c:pt idx="37">
                  <c:v>39611.871527777781</c:v>
                </c:pt>
                <c:pt idx="38">
                  <c:v>39612.1875</c:v>
                </c:pt>
                <c:pt idx="39">
                  <c:v>39612.230555555558</c:v>
                </c:pt>
                <c:pt idx="40">
                  <c:v>39612.306944444441</c:v>
                </c:pt>
                <c:pt idx="41">
                  <c:v>39612.40625</c:v>
                </c:pt>
                <c:pt idx="42">
                  <c:v>39612.489583333336</c:v>
                </c:pt>
                <c:pt idx="43">
                  <c:v>39612.618055555555</c:v>
                </c:pt>
                <c:pt idx="44">
                  <c:v>39612.740972222222</c:v>
                </c:pt>
                <c:pt idx="45">
                  <c:v>39612.854166666664</c:v>
                </c:pt>
                <c:pt idx="46">
                  <c:v>39612.982638888891</c:v>
                </c:pt>
                <c:pt idx="47">
                  <c:v>39613.138888888891</c:v>
                </c:pt>
                <c:pt idx="48">
                  <c:v>39613.229166666664</c:v>
                </c:pt>
                <c:pt idx="49">
                  <c:v>39613.305555555555</c:v>
                </c:pt>
                <c:pt idx="50">
                  <c:v>39613.461805555555</c:v>
                </c:pt>
                <c:pt idx="51">
                  <c:v>39613.53125</c:v>
                </c:pt>
                <c:pt idx="52">
                  <c:v>39613.600694444445</c:v>
                </c:pt>
                <c:pt idx="53">
                  <c:v>39613.604166666664</c:v>
                </c:pt>
                <c:pt idx="54">
                  <c:v>39613.680555555555</c:v>
                </c:pt>
                <c:pt idx="55">
                  <c:v>39613.680555555555</c:v>
                </c:pt>
                <c:pt idx="56">
                  <c:v>39613.829861111109</c:v>
                </c:pt>
                <c:pt idx="57">
                  <c:v>39613.958333333336</c:v>
                </c:pt>
                <c:pt idx="58">
                  <c:v>39614.118055555555</c:v>
                </c:pt>
                <c:pt idx="59">
                  <c:v>39614.21875</c:v>
                </c:pt>
                <c:pt idx="60">
                  <c:v>39614.274305555555</c:v>
                </c:pt>
                <c:pt idx="61">
                  <c:v>39614.400694444441</c:v>
                </c:pt>
                <c:pt idx="62">
                  <c:v>39614.446527777778</c:v>
                </c:pt>
                <c:pt idx="63">
                  <c:v>39615.104166666664</c:v>
                </c:pt>
                <c:pt idx="64">
                  <c:v>39615.267361111109</c:v>
                </c:pt>
                <c:pt idx="65">
                  <c:v>39615.388888888891</c:v>
                </c:pt>
                <c:pt idx="66">
                  <c:v>39615.493055555555</c:v>
                </c:pt>
                <c:pt idx="67">
                  <c:v>39615.668055555558</c:v>
                </c:pt>
                <c:pt idx="68">
                  <c:v>39615.819444444445</c:v>
                </c:pt>
                <c:pt idx="69">
                  <c:v>39616.059027777781</c:v>
                </c:pt>
                <c:pt idx="70">
                  <c:v>39616.254166666666</c:v>
                </c:pt>
                <c:pt idx="71">
                  <c:v>39616.426388888889</c:v>
                </c:pt>
                <c:pt idx="72">
                  <c:v>39616.520833333336</c:v>
                </c:pt>
                <c:pt idx="73">
                  <c:v>39616.65625</c:v>
                </c:pt>
                <c:pt idx="74">
                  <c:v>39616.664583333331</c:v>
                </c:pt>
                <c:pt idx="75">
                  <c:v>39616.775694444441</c:v>
                </c:pt>
                <c:pt idx="76">
                  <c:v>39616.833333333336</c:v>
                </c:pt>
                <c:pt idx="77">
                  <c:v>39616.392361111109</c:v>
                </c:pt>
                <c:pt idx="78">
                  <c:v>39617.05972222222</c:v>
                </c:pt>
                <c:pt idx="79">
                  <c:v>39617.184027777781</c:v>
                </c:pt>
                <c:pt idx="80">
                  <c:v>39617.208333333336</c:v>
                </c:pt>
                <c:pt idx="81">
                  <c:v>39617.25</c:v>
                </c:pt>
                <c:pt idx="82">
                  <c:v>39617.315972222219</c:v>
                </c:pt>
                <c:pt idx="83">
                  <c:v>39617.344444444447</c:v>
                </c:pt>
                <c:pt idx="84">
                  <c:v>39617.378472222219</c:v>
                </c:pt>
                <c:pt idx="85">
                  <c:v>39617.430555555555</c:v>
                </c:pt>
                <c:pt idx="86">
                  <c:v>39617.444444444445</c:v>
                </c:pt>
                <c:pt idx="87">
                  <c:v>39617.458333333336</c:v>
                </c:pt>
                <c:pt idx="88">
                  <c:v>39617.480555555558</c:v>
                </c:pt>
                <c:pt idx="89">
                  <c:v>39617.513888888891</c:v>
                </c:pt>
                <c:pt idx="90">
                  <c:v>39617.556944444441</c:v>
                </c:pt>
                <c:pt idx="91">
                  <c:v>39617.590277777781</c:v>
                </c:pt>
                <c:pt idx="92">
                  <c:v>39617.611111111109</c:v>
                </c:pt>
                <c:pt idx="93">
                  <c:v>39617.659722222219</c:v>
                </c:pt>
                <c:pt idx="94">
                  <c:v>39617.722222222219</c:v>
                </c:pt>
                <c:pt idx="95">
                  <c:v>39617.75</c:v>
                </c:pt>
                <c:pt idx="96">
                  <c:v>39618.010416666664</c:v>
                </c:pt>
                <c:pt idx="97">
                  <c:v>39618.173611111109</c:v>
                </c:pt>
                <c:pt idx="98">
                  <c:v>39618.263888888891</c:v>
                </c:pt>
                <c:pt idx="99">
                  <c:v>39618.319444444445</c:v>
                </c:pt>
                <c:pt idx="100">
                  <c:v>39618.361111111109</c:v>
                </c:pt>
                <c:pt idx="101">
                  <c:v>39618.395833333336</c:v>
                </c:pt>
                <c:pt idx="102">
                  <c:v>39618.427777777775</c:v>
                </c:pt>
                <c:pt idx="103">
                  <c:v>39618.520833333336</c:v>
                </c:pt>
                <c:pt idx="104">
                  <c:v>39618.607638888891</c:v>
                </c:pt>
                <c:pt idx="105">
                  <c:v>39618.680555555555</c:v>
                </c:pt>
                <c:pt idx="106">
                  <c:v>39618.774305555555</c:v>
                </c:pt>
                <c:pt idx="107">
                  <c:v>39618.885416666664</c:v>
                </c:pt>
                <c:pt idx="108">
                  <c:v>39619.017361111109</c:v>
                </c:pt>
                <c:pt idx="109">
                  <c:v>39619.180555555555</c:v>
                </c:pt>
                <c:pt idx="110">
                  <c:v>39619.232638888891</c:v>
                </c:pt>
                <c:pt idx="111">
                  <c:v>39619.315972222219</c:v>
                </c:pt>
                <c:pt idx="112">
                  <c:v>39619.401388888888</c:v>
                </c:pt>
                <c:pt idx="113">
                  <c:v>39619.50277777778</c:v>
                </c:pt>
                <c:pt idx="114">
                  <c:v>39619.527777777781</c:v>
                </c:pt>
                <c:pt idx="115">
                  <c:v>39619.541666666664</c:v>
                </c:pt>
                <c:pt idx="116">
                  <c:v>39619.597222222219</c:v>
                </c:pt>
                <c:pt idx="117">
                  <c:v>39619.642361111109</c:v>
                </c:pt>
                <c:pt idx="118">
                  <c:v>39619.693055555559</c:v>
                </c:pt>
                <c:pt idx="119">
                  <c:v>39619.743055555555</c:v>
                </c:pt>
                <c:pt idx="120">
                  <c:v>39619.930555555555</c:v>
                </c:pt>
                <c:pt idx="121">
                  <c:v>39620</c:v>
                </c:pt>
                <c:pt idx="122">
                  <c:v>39620.159722222219</c:v>
                </c:pt>
                <c:pt idx="123">
                  <c:v>39620.25</c:v>
                </c:pt>
                <c:pt idx="124">
                  <c:v>39620.340277777781</c:v>
                </c:pt>
                <c:pt idx="125">
                  <c:v>39620.388888888891</c:v>
                </c:pt>
                <c:pt idx="126">
                  <c:v>39620.434027777781</c:v>
                </c:pt>
                <c:pt idx="127">
                  <c:v>39620.45416666667</c:v>
                </c:pt>
                <c:pt idx="128">
                  <c:v>39620.45416666667</c:v>
                </c:pt>
                <c:pt idx="129">
                  <c:v>39620.548611111109</c:v>
                </c:pt>
                <c:pt idx="130">
                  <c:v>39620.78125</c:v>
                </c:pt>
                <c:pt idx="131">
                  <c:v>39620.993055555555</c:v>
                </c:pt>
                <c:pt idx="132">
                  <c:v>39621.135416666664</c:v>
                </c:pt>
                <c:pt idx="133">
                  <c:v>39621.274305555555</c:v>
                </c:pt>
                <c:pt idx="134">
                  <c:v>39621.336805555555</c:v>
                </c:pt>
                <c:pt idx="135">
                  <c:v>39621.352777777778</c:v>
                </c:pt>
                <c:pt idx="136">
                  <c:v>39621.402777777781</c:v>
                </c:pt>
                <c:pt idx="137">
                  <c:v>39621.506944444445</c:v>
                </c:pt>
                <c:pt idx="138">
                  <c:v>39621.6875</c:v>
                </c:pt>
                <c:pt idx="139">
                  <c:v>39621.791666666664</c:v>
                </c:pt>
                <c:pt idx="140">
                  <c:v>39621.882638888892</c:v>
                </c:pt>
                <c:pt idx="141">
                  <c:v>39622</c:v>
                </c:pt>
                <c:pt idx="142">
                  <c:v>39622.17083333333</c:v>
                </c:pt>
                <c:pt idx="143">
                  <c:v>39622.326388888891</c:v>
                </c:pt>
                <c:pt idx="144">
                  <c:v>39622.385416666664</c:v>
                </c:pt>
                <c:pt idx="145">
                  <c:v>39622.5</c:v>
                </c:pt>
                <c:pt idx="146">
                  <c:v>39622.736111111109</c:v>
                </c:pt>
                <c:pt idx="147">
                  <c:v>39622.954861111109</c:v>
                </c:pt>
                <c:pt idx="148">
                  <c:v>39623</c:v>
                </c:pt>
                <c:pt idx="149">
                  <c:v>39623.21875</c:v>
                </c:pt>
                <c:pt idx="150">
                  <c:v>39623.354166666664</c:v>
                </c:pt>
                <c:pt idx="151">
                  <c:v>39623.362500000003</c:v>
                </c:pt>
                <c:pt idx="152">
                  <c:v>39623.371527777781</c:v>
                </c:pt>
                <c:pt idx="153">
                  <c:v>39623.394444444442</c:v>
                </c:pt>
                <c:pt idx="154">
                  <c:v>39623.402777777781</c:v>
                </c:pt>
                <c:pt idx="155">
                  <c:v>39623.486111111109</c:v>
                </c:pt>
                <c:pt idx="156">
                  <c:v>39623.489583333336</c:v>
                </c:pt>
                <c:pt idx="157">
                  <c:v>39623.576388888891</c:v>
                </c:pt>
                <c:pt idx="158">
                  <c:v>39623.680555555555</c:v>
                </c:pt>
                <c:pt idx="159">
                  <c:v>39623.731249999997</c:v>
                </c:pt>
                <c:pt idx="160">
                  <c:v>39623.815972222219</c:v>
                </c:pt>
                <c:pt idx="161">
                  <c:v>39623.961111111108</c:v>
                </c:pt>
                <c:pt idx="162">
                  <c:v>39624.166666666664</c:v>
                </c:pt>
                <c:pt idx="163">
                  <c:v>39624.270833333336</c:v>
                </c:pt>
                <c:pt idx="164">
                  <c:v>39624.319444444445</c:v>
                </c:pt>
                <c:pt idx="165">
                  <c:v>39624</c:v>
                </c:pt>
                <c:pt idx="166">
                  <c:v>39624</c:v>
                </c:pt>
                <c:pt idx="167">
                  <c:v>39624.424305555556</c:v>
                </c:pt>
                <c:pt idx="168">
                  <c:v>39624.534722222219</c:v>
                </c:pt>
                <c:pt idx="169">
                  <c:v>39624.583333333336</c:v>
                </c:pt>
                <c:pt idx="170">
                  <c:v>39624.725694444445</c:v>
                </c:pt>
                <c:pt idx="171">
                  <c:v>39624.822916666664</c:v>
                </c:pt>
                <c:pt idx="172">
                  <c:v>39624.725694444445</c:v>
                </c:pt>
                <c:pt idx="173">
                  <c:v>39624.822916666664</c:v>
                </c:pt>
                <c:pt idx="174">
                  <c:v>39624.989583333336</c:v>
                </c:pt>
                <c:pt idx="175">
                  <c:v>39625.118055555555</c:v>
                </c:pt>
                <c:pt idx="176">
                  <c:v>39625.1875</c:v>
                </c:pt>
                <c:pt idx="177">
                  <c:v>39625.397222222222</c:v>
                </c:pt>
                <c:pt idx="178">
                  <c:v>39625.520833333336</c:v>
                </c:pt>
                <c:pt idx="179">
                  <c:v>39625.590277777781</c:v>
                </c:pt>
                <c:pt idx="180">
                  <c:v>39625.597222222219</c:v>
                </c:pt>
                <c:pt idx="181">
                  <c:v>39625.670138888891</c:v>
                </c:pt>
                <c:pt idx="182">
                  <c:v>39625.75</c:v>
                </c:pt>
                <c:pt idx="183">
                  <c:v>39625.84375</c:v>
                </c:pt>
                <c:pt idx="184">
                  <c:v>39626.055555555555</c:v>
                </c:pt>
                <c:pt idx="185">
                  <c:v>39626.076388888891</c:v>
                </c:pt>
                <c:pt idx="186">
                  <c:v>39626.104166666664</c:v>
                </c:pt>
                <c:pt idx="187">
                  <c:v>39626.309027777781</c:v>
                </c:pt>
                <c:pt idx="188">
                  <c:v>39626.345833333333</c:v>
                </c:pt>
                <c:pt idx="189">
                  <c:v>39626.392361111109</c:v>
                </c:pt>
                <c:pt idx="190">
                  <c:v>39626.480555555558</c:v>
                </c:pt>
                <c:pt idx="191">
                  <c:v>39626.530555555553</c:v>
                </c:pt>
                <c:pt idx="192">
                  <c:v>39626.555555555555</c:v>
                </c:pt>
                <c:pt idx="193">
                  <c:v>39626.586805555555</c:v>
                </c:pt>
                <c:pt idx="194">
                  <c:v>39626.652777777781</c:v>
                </c:pt>
                <c:pt idx="195">
                  <c:v>39626.708333333336</c:v>
                </c:pt>
                <c:pt idx="196">
                  <c:v>39626.784722222219</c:v>
                </c:pt>
                <c:pt idx="197">
                  <c:v>39626.815972222219</c:v>
                </c:pt>
                <c:pt idx="198">
                  <c:v>39626.979166666664</c:v>
                </c:pt>
                <c:pt idx="199">
                  <c:v>39627.041666666664</c:v>
                </c:pt>
                <c:pt idx="200">
                  <c:v>39627.138888888891</c:v>
                </c:pt>
                <c:pt idx="201">
                  <c:v>39627.25</c:v>
                </c:pt>
                <c:pt idx="202">
                  <c:v>39627.291666666664</c:v>
                </c:pt>
                <c:pt idx="203">
                  <c:v>39627.399305555555</c:v>
                </c:pt>
                <c:pt idx="204">
                  <c:v>39627.444444444445</c:v>
                </c:pt>
                <c:pt idx="205">
                  <c:v>39627.527777777781</c:v>
                </c:pt>
                <c:pt idx="206">
                  <c:v>39627.590277777781</c:v>
                </c:pt>
                <c:pt idx="207">
                  <c:v>39627.59097222222</c:v>
                </c:pt>
                <c:pt idx="208">
                  <c:v>39627.668749999997</c:v>
                </c:pt>
                <c:pt idx="209">
                  <c:v>39627.722222222219</c:v>
                </c:pt>
                <c:pt idx="210">
                  <c:v>39627.878472222219</c:v>
                </c:pt>
                <c:pt idx="211">
                  <c:v>39627.916666666664</c:v>
                </c:pt>
                <c:pt idx="212">
                  <c:v>39627.996527777781</c:v>
                </c:pt>
                <c:pt idx="213">
                  <c:v>39628.045138888891</c:v>
                </c:pt>
                <c:pt idx="214">
                  <c:v>39628.090277777781</c:v>
                </c:pt>
                <c:pt idx="215">
                  <c:v>39628.211805555555</c:v>
                </c:pt>
                <c:pt idx="216">
                  <c:v>39628.274305555555</c:v>
                </c:pt>
                <c:pt idx="217">
                  <c:v>39628.340277777781</c:v>
                </c:pt>
                <c:pt idx="218">
                  <c:v>39628.409722222219</c:v>
                </c:pt>
                <c:pt idx="219">
                  <c:v>39628.4375</c:v>
                </c:pt>
                <c:pt idx="220">
                  <c:v>39628.447916666664</c:v>
                </c:pt>
                <c:pt idx="221">
                  <c:v>39628.513888888891</c:v>
                </c:pt>
                <c:pt idx="222">
                  <c:v>39628.590277777781</c:v>
                </c:pt>
                <c:pt idx="223">
                  <c:v>39628.628472222219</c:v>
                </c:pt>
                <c:pt idx="224">
                  <c:v>39628.666666666664</c:v>
                </c:pt>
                <c:pt idx="225">
                  <c:v>39628.729166666664</c:v>
                </c:pt>
                <c:pt idx="226">
                  <c:v>39628.795138888891</c:v>
                </c:pt>
                <c:pt idx="227">
                  <c:v>39628.847222222219</c:v>
                </c:pt>
                <c:pt idx="228">
                  <c:v>39628.879166666666</c:v>
                </c:pt>
                <c:pt idx="229">
                  <c:v>39629.106249999997</c:v>
                </c:pt>
                <c:pt idx="230">
                  <c:v>39629.166666666664</c:v>
                </c:pt>
                <c:pt idx="231">
                  <c:v>39629.253472222219</c:v>
                </c:pt>
                <c:pt idx="232">
                  <c:v>39629.361111111109</c:v>
                </c:pt>
                <c:pt idx="233">
                  <c:v>39629.962500000001</c:v>
                </c:pt>
                <c:pt idx="234">
                  <c:v>39629</c:v>
                </c:pt>
                <c:pt idx="235">
                  <c:v>39630.118055555555</c:v>
                </c:pt>
                <c:pt idx="236">
                  <c:v>39630.149305555555</c:v>
                </c:pt>
                <c:pt idx="237">
                  <c:v>39630.232638888891</c:v>
                </c:pt>
                <c:pt idx="238">
                  <c:v>39630.45416666667</c:v>
                </c:pt>
                <c:pt idx="239">
                  <c:v>39630.46875</c:v>
                </c:pt>
                <c:pt idx="240">
                  <c:v>39630.524305555555</c:v>
                </c:pt>
                <c:pt idx="241">
                  <c:v>39630.611111111109</c:v>
                </c:pt>
                <c:pt idx="242">
                  <c:v>39630.613194444442</c:v>
                </c:pt>
                <c:pt idx="243">
                  <c:v>39630.666666666664</c:v>
                </c:pt>
                <c:pt idx="244">
                  <c:v>39630.75</c:v>
                </c:pt>
                <c:pt idx="245">
                  <c:v>39630.750694444447</c:v>
                </c:pt>
                <c:pt idx="246">
                  <c:v>39630.944444444445</c:v>
                </c:pt>
                <c:pt idx="247">
                  <c:v>39631.013888888891</c:v>
                </c:pt>
                <c:pt idx="248">
                  <c:v>39631.090277777781</c:v>
                </c:pt>
                <c:pt idx="249">
                  <c:v>39631.208333333336</c:v>
                </c:pt>
                <c:pt idx="250">
                  <c:v>39631.307638888888</c:v>
                </c:pt>
                <c:pt idx="251">
                  <c:v>39631.337500000001</c:v>
                </c:pt>
                <c:pt idx="252">
                  <c:v>39631.394444444442</c:v>
                </c:pt>
                <c:pt idx="253">
                  <c:v>39631.398611111108</c:v>
                </c:pt>
                <c:pt idx="254">
                  <c:v>39631.40625</c:v>
                </c:pt>
                <c:pt idx="255">
                  <c:v>39631.427777777775</c:v>
                </c:pt>
                <c:pt idx="256">
                  <c:v>39631.510416666664</c:v>
                </c:pt>
                <c:pt idx="257">
                  <c:v>39631.565972222219</c:v>
                </c:pt>
                <c:pt idx="258">
                  <c:v>39631.697916666664</c:v>
                </c:pt>
                <c:pt idx="259">
                  <c:v>39631.770833333336</c:v>
                </c:pt>
                <c:pt idx="260">
                  <c:v>39631.795138888891</c:v>
                </c:pt>
                <c:pt idx="261">
                  <c:v>39632.055555555555</c:v>
                </c:pt>
                <c:pt idx="262">
                  <c:v>39632.274305555555</c:v>
                </c:pt>
                <c:pt idx="263">
                  <c:v>39632.254166666666</c:v>
                </c:pt>
                <c:pt idx="264">
                  <c:v>39633.25</c:v>
                </c:pt>
                <c:pt idx="265">
                  <c:v>39633.295138888891</c:v>
                </c:pt>
                <c:pt idx="266">
                  <c:v>39633.524305555555</c:v>
                </c:pt>
                <c:pt idx="267">
                  <c:v>39633.534722222219</c:v>
                </c:pt>
                <c:pt idx="268">
                  <c:v>39633.565972222219</c:v>
                </c:pt>
                <c:pt idx="269">
                  <c:v>39633.621527777781</c:v>
                </c:pt>
                <c:pt idx="270">
                  <c:v>39633.62777777778</c:v>
                </c:pt>
                <c:pt idx="271">
                  <c:v>39633.666666666664</c:v>
                </c:pt>
                <c:pt idx="272">
                  <c:v>39633.680555555555</c:v>
                </c:pt>
                <c:pt idx="273">
                  <c:v>39633.795138888891</c:v>
                </c:pt>
                <c:pt idx="274">
                  <c:v>39634</c:v>
                </c:pt>
                <c:pt idx="275">
                  <c:v>39635.597222222219</c:v>
                </c:pt>
                <c:pt idx="276">
                  <c:v>39635.631944444445</c:v>
                </c:pt>
                <c:pt idx="277">
                  <c:v>39636.038194444445</c:v>
                </c:pt>
                <c:pt idx="278">
                  <c:v>39636.111111111109</c:v>
                </c:pt>
                <c:pt idx="279">
                  <c:v>39636.291666666664</c:v>
                </c:pt>
                <c:pt idx="280">
                  <c:v>39636.375</c:v>
                </c:pt>
                <c:pt idx="281">
                  <c:v>39636.400694444441</c:v>
                </c:pt>
                <c:pt idx="282">
                  <c:v>39636.652777777781</c:v>
                </c:pt>
                <c:pt idx="283">
                  <c:v>39636.680555555555</c:v>
                </c:pt>
                <c:pt idx="284">
                  <c:v>39636.833333333336</c:v>
                </c:pt>
                <c:pt idx="285">
                  <c:v>39637.25</c:v>
                </c:pt>
                <c:pt idx="286">
                  <c:v>39637.552083333336</c:v>
                </c:pt>
                <c:pt idx="287">
                  <c:v>39637.583333333336</c:v>
                </c:pt>
                <c:pt idx="288">
                  <c:v>39637.590277777781</c:v>
                </c:pt>
                <c:pt idx="289">
                  <c:v>39637.625</c:v>
                </c:pt>
                <c:pt idx="290">
                  <c:v>39637.711805555555</c:v>
                </c:pt>
                <c:pt idx="291">
                  <c:v>39637.774305555555</c:v>
                </c:pt>
                <c:pt idx="292">
                  <c:v>39638.25</c:v>
                </c:pt>
                <c:pt idx="293">
                  <c:v>39638.291666666664</c:v>
                </c:pt>
                <c:pt idx="294">
                  <c:v>39638.427083333336</c:v>
                </c:pt>
                <c:pt idx="295">
                  <c:v>39638.465277777781</c:v>
                </c:pt>
                <c:pt idx="296">
                  <c:v>39638.472222222219</c:v>
                </c:pt>
                <c:pt idx="297">
                  <c:v>39638.5</c:v>
                </c:pt>
                <c:pt idx="298">
                  <c:v>39638.513888888891</c:v>
                </c:pt>
                <c:pt idx="299">
                  <c:v>39638.5625</c:v>
                </c:pt>
                <c:pt idx="300">
                  <c:v>39638.625</c:v>
                </c:pt>
                <c:pt idx="301">
                  <c:v>39638.722222222219</c:v>
                </c:pt>
                <c:pt idx="302">
                  <c:v>39638.791666666664</c:v>
                </c:pt>
                <c:pt idx="303">
                  <c:v>39638.840277777781</c:v>
                </c:pt>
                <c:pt idx="304">
                  <c:v>39639.329861111109</c:v>
                </c:pt>
                <c:pt idx="305">
                  <c:v>39639.333333333336</c:v>
                </c:pt>
                <c:pt idx="306">
                  <c:v>39639.513888888891</c:v>
                </c:pt>
                <c:pt idx="307">
                  <c:v>39640.802083333336</c:v>
                </c:pt>
                <c:pt idx="308">
                  <c:v>39640.732638888891</c:v>
                </c:pt>
                <c:pt idx="309">
                  <c:v>39640.809027777781</c:v>
                </c:pt>
                <c:pt idx="310">
                  <c:v>39640.850694444445</c:v>
                </c:pt>
                <c:pt idx="311">
                  <c:v>39641.145833333336</c:v>
                </c:pt>
                <c:pt idx="312">
                  <c:v>39641.236111111109</c:v>
                </c:pt>
                <c:pt idx="313">
                  <c:v>39641.315972222219</c:v>
                </c:pt>
                <c:pt idx="314">
                  <c:v>39641.427083333336</c:v>
                </c:pt>
                <c:pt idx="315">
                  <c:v>39641.486111111109</c:v>
                </c:pt>
                <c:pt idx="316">
                  <c:v>39641.62777777778</c:v>
                </c:pt>
                <c:pt idx="317">
                  <c:v>39641.807638888888</c:v>
                </c:pt>
                <c:pt idx="318">
                  <c:v>39642.100694444445</c:v>
                </c:pt>
                <c:pt idx="319">
                  <c:v>39642.25</c:v>
                </c:pt>
                <c:pt idx="320">
                  <c:v>39642.395833333336</c:v>
                </c:pt>
                <c:pt idx="321">
                  <c:v>39642.486111111109</c:v>
                </c:pt>
                <c:pt idx="322">
                  <c:v>39642.583333333336</c:v>
                </c:pt>
                <c:pt idx="323">
                  <c:v>39642.586805555555</c:v>
                </c:pt>
                <c:pt idx="324">
                  <c:v>39642.625</c:v>
                </c:pt>
                <c:pt idx="325">
                  <c:v>39642.711805555555</c:v>
                </c:pt>
                <c:pt idx="326">
                  <c:v>39642.798611111109</c:v>
                </c:pt>
                <c:pt idx="327">
                  <c:v>39642.916666666664</c:v>
                </c:pt>
                <c:pt idx="328">
                  <c:v>39643.083333333336</c:v>
                </c:pt>
                <c:pt idx="329">
                  <c:v>39643.222222222219</c:v>
                </c:pt>
                <c:pt idx="330">
                  <c:v>39643.291666666664</c:v>
                </c:pt>
                <c:pt idx="331">
                  <c:v>39643.3125</c:v>
                </c:pt>
                <c:pt idx="332">
                  <c:v>39643.390277777777</c:v>
                </c:pt>
                <c:pt idx="333">
                  <c:v>39643.541666666664</c:v>
                </c:pt>
                <c:pt idx="334">
                  <c:v>39643.638888888891</c:v>
                </c:pt>
                <c:pt idx="335">
                  <c:v>39643.729166666664</c:v>
                </c:pt>
                <c:pt idx="336">
                  <c:v>39643.840277777781</c:v>
                </c:pt>
                <c:pt idx="337">
                  <c:v>39643.979166666664</c:v>
                </c:pt>
                <c:pt idx="338">
                  <c:v>39643.1875</c:v>
                </c:pt>
                <c:pt idx="339">
                  <c:v>39643.28125</c:v>
                </c:pt>
                <c:pt idx="340">
                  <c:v>39644</c:v>
                </c:pt>
                <c:pt idx="341">
                  <c:v>39645</c:v>
                </c:pt>
                <c:pt idx="342">
                  <c:v>39646</c:v>
                </c:pt>
                <c:pt idx="343">
                  <c:v>39647</c:v>
                </c:pt>
                <c:pt idx="344">
                  <c:v>39648</c:v>
                </c:pt>
                <c:pt idx="345">
                  <c:v>39649</c:v>
                </c:pt>
                <c:pt idx="346">
                  <c:v>39650</c:v>
                </c:pt>
                <c:pt idx="347">
                  <c:v>39651</c:v>
                </c:pt>
                <c:pt idx="348">
                  <c:v>39652</c:v>
                </c:pt>
                <c:pt idx="349">
                  <c:v>39653</c:v>
                </c:pt>
                <c:pt idx="350">
                  <c:v>39654</c:v>
                </c:pt>
                <c:pt idx="351">
                  <c:v>39655</c:v>
                </c:pt>
                <c:pt idx="352">
                  <c:v>39656.888888888891</c:v>
                </c:pt>
                <c:pt idx="353">
                  <c:v>39656.986111111109</c:v>
                </c:pt>
                <c:pt idx="354">
                  <c:v>39657.25</c:v>
                </c:pt>
                <c:pt idx="355">
                  <c:v>39657.350694444445</c:v>
                </c:pt>
                <c:pt idx="356">
                  <c:v>39657.520833333336</c:v>
                </c:pt>
                <c:pt idx="357">
                  <c:v>39657.666666666664</c:v>
                </c:pt>
                <c:pt idx="358">
                  <c:v>39657.791666666664</c:v>
                </c:pt>
                <c:pt idx="359">
                  <c:v>39657.993055555555</c:v>
                </c:pt>
                <c:pt idx="360">
                  <c:v>39658.215277777781</c:v>
                </c:pt>
                <c:pt idx="361">
                  <c:v>39658.305555555555</c:v>
                </c:pt>
                <c:pt idx="362">
                  <c:v>39658.576388888891</c:v>
                </c:pt>
                <c:pt idx="363">
                  <c:v>39658.652777777781</c:v>
                </c:pt>
                <c:pt idx="364">
                  <c:v>39658.777777777781</c:v>
                </c:pt>
                <c:pt idx="365">
                  <c:v>39659.930555555555</c:v>
                </c:pt>
                <c:pt idx="366">
                  <c:v>39659.291666666664</c:v>
                </c:pt>
                <c:pt idx="367">
                  <c:v>39659.375</c:v>
                </c:pt>
                <c:pt idx="368">
                  <c:v>39659.607638888891</c:v>
                </c:pt>
                <c:pt idx="369">
                  <c:v>39659.673611111109</c:v>
                </c:pt>
                <c:pt idx="370">
                  <c:v>39660.797222222223</c:v>
                </c:pt>
                <c:pt idx="371">
                  <c:v>39660.208333333336</c:v>
                </c:pt>
                <c:pt idx="372">
                  <c:v>39660.354166666664</c:v>
                </c:pt>
                <c:pt idx="373">
                  <c:v>39660.5</c:v>
                </c:pt>
                <c:pt idx="374">
                  <c:v>39660.597222222219</c:v>
                </c:pt>
                <c:pt idx="375">
                  <c:v>39660.6875</c:v>
                </c:pt>
                <c:pt idx="376">
                  <c:v>39660.805555555555</c:v>
                </c:pt>
                <c:pt idx="377">
                  <c:v>39660.965277777781</c:v>
                </c:pt>
                <c:pt idx="378">
                  <c:v>39660</c:v>
                </c:pt>
                <c:pt idx="379">
                  <c:v>39661.166666666664</c:v>
                </c:pt>
                <c:pt idx="380">
                  <c:v>39661.326388888891</c:v>
                </c:pt>
                <c:pt idx="381">
                  <c:v>39661.416666666664</c:v>
                </c:pt>
                <c:pt idx="382">
                  <c:v>39661.555555555555</c:v>
                </c:pt>
                <c:pt idx="383">
                  <c:v>39661.673611111109</c:v>
                </c:pt>
                <c:pt idx="384">
                  <c:v>39661.868055555555</c:v>
                </c:pt>
                <c:pt idx="385">
                  <c:v>39661.993055555555</c:v>
                </c:pt>
                <c:pt idx="386">
                  <c:v>39662.229166666664</c:v>
                </c:pt>
                <c:pt idx="387">
                  <c:v>39662.361111111109</c:v>
                </c:pt>
                <c:pt idx="388">
                  <c:v>39662.440972222219</c:v>
                </c:pt>
                <c:pt idx="389">
                  <c:v>39662.565972222219</c:v>
                </c:pt>
                <c:pt idx="390">
                  <c:v>39662.6875</c:v>
                </c:pt>
                <c:pt idx="391">
                  <c:v>39662.809027777781</c:v>
                </c:pt>
                <c:pt idx="392">
                  <c:v>39662.958333333336</c:v>
                </c:pt>
                <c:pt idx="393">
                  <c:v>39663.208333333336</c:v>
                </c:pt>
                <c:pt idx="394">
                  <c:v>39663.315972222219</c:v>
                </c:pt>
                <c:pt idx="395">
                  <c:v>39663.409722222219</c:v>
                </c:pt>
                <c:pt idx="396">
                  <c:v>39663.75</c:v>
                </c:pt>
                <c:pt idx="397">
                  <c:v>39664.208333333336</c:v>
                </c:pt>
                <c:pt idx="398">
                  <c:v>39665.291666666664</c:v>
                </c:pt>
                <c:pt idx="399">
                  <c:v>39666.295138888891</c:v>
                </c:pt>
                <c:pt idx="400">
                  <c:v>39666.479166666664</c:v>
                </c:pt>
                <c:pt idx="401">
                  <c:v>39666.538194444445</c:v>
                </c:pt>
                <c:pt idx="402">
                  <c:v>39666.597222222219</c:v>
                </c:pt>
                <c:pt idx="403">
                  <c:v>39667.291666666664</c:v>
                </c:pt>
                <c:pt idx="404">
                  <c:v>39667.409722222219</c:v>
                </c:pt>
                <c:pt idx="405">
                  <c:v>39667.517361111109</c:v>
                </c:pt>
                <c:pt idx="406">
                  <c:v>39668.291666666664</c:v>
                </c:pt>
                <c:pt idx="407">
                  <c:v>39668.493055555555</c:v>
                </c:pt>
                <c:pt idx="408">
                  <c:v>39668.758333333331</c:v>
                </c:pt>
                <c:pt idx="409">
                  <c:v>39668.895833333336</c:v>
                </c:pt>
                <c:pt idx="410">
                  <c:v>39668.996527777781</c:v>
                </c:pt>
                <c:pt idx="411">
                  <c:v>39669.270833333336</c:v>
                </c:pt>
                <c:pt idx="412">
                  <c:v>39669.416666666664</c:v>
                </c:pt>
                <c:pt idx="413">
                  <c:v>39669.104166666664</c:v>
                </c:pt>
                <c:pt idx="414">
                  <c:v>39669.708333333336</c:v>
                </c:pt>
                <c:pt idx="415">
                  <c:v>39669.809027777781</c:v>
                </c:pt>
                <c:pt idx="416">
                  <c:v>39669.996527777781</c:v>
                </c:pt>
                <c:pt idx="417">
                  <c:v>39670.270833333336</c:v>
                </c:pt>
                <c:pt idx="418">
                  <c:v>39670.729166666664</c:v>
                </c:pt>
                <c:pt idx="419">
                  <c:v>39670.902777777781</c:v>
                </c:pt>
                <c:pt idx="420">
                  <c:v>39671.208333333336</c:v>
                </c:pt>
                <c:pt idx="421">
                  <c:v>39671.361111111109</c:v>
                </c:pt>
                <c:pt idx="422">
                  <c:v>39671.424305555556</c:v>
                </c:pt>
                <c:pt idx="423">
                  <c:v>39671.493055555555</c:v>
                </c:pt>
                <c:pt idx="424">
                  <c:v>39671.551388888889</c:v>
                </c:pt>
                <c:pt idx="425">
                  <c:v>39671.770833333336</c:v>
                </c:pt>
                <c:pt idx="426">
                  <c:v>39671.805555555555</c:v>
                </c:pt>
                <c:pt idx="427">
                  <c:v>39672.25</c:v>
                </c:pt>
                <c:pt idx="428">
                  <c:v>39672.416666666664</c:v>
                </c:pt>
                <c:pt idx="429">
                  <c:v>39672.621527777781</c:v>
                </c:pt>
                <c:pt idx="430">
                  <c:v>39672.708333333336</c:v>
                </c:pt>
                <c:pt idx="431">
                  <c:v>39672.822916666664</c:v>
                </c:pt>
                <c:pt idx="432">
                  <c:v>39672.993055555555</c:v>
                </c:pt>
                <c:pt idx="433">
                  <c:v>39673.25</c:v>
                </c:pt>
                <c:pt idx="434">
                  <c:v>39673.454861111109</c:v>
                </c:pt>
                <c:pt idx="435">
                  <c:v>39673.597222222219</c:v>
                </c:pt>
                <c:pt idx="436">
                  <c:v>39673.729166666664</c:v>
                </c:pt>
                <c:pt idx="437">
                  <c:v>39673.868055555555</c:v>
                </c:pt>
                <c:pt idx="438">
                  <c:v>39673.986111111109</c:v>
                </c:pt>
                <c:pt idx="439">
                  <c:v>39674.291666666664</c:v>
                </c:pt>
                <c:pt idx="440">
                  <c:v>39674.604166666664</c:v>
                </c:pt>
                <c:pt idx="441">
                  <c:v>39674.75</c:v>
                </c:pt>
                <c:pt idx="442">
                  <c:v>39674.951388888891</c:v>
                </c:pt>
                <c:pt idx="443">
                  <c:v>39675.256944444445</c:v>
                </c:pt>
                <c:pt idx="444">
                  <c:v>39675.381944444445</c:v>
                </c:pt>
                <c:pt idx="445">
                  <c:v>39675.621527777781</c:v>
                </c:pt>
                <c:pt idx="446">
                  <c:v>39676.25</c:v>
                </c:pt>
                <c:pt idx="447">
                  <c:v>39676.395833333336</c:v>
                </c:pt>
                <c:pt idx="448">
                  <c:v>39676.458333333336</c:v>
                </c:pt>
                <c:pt idx="449">
                  <c:v>39677.288194444445</c:v>
                </c:pt>
                <c:pt idx="450">
                  <c:v>39677.402777777781</c:v>
                </c:pt>
                <c:pt idx="451">
                  <c:v>39677.618055555555</c:v>
                </c:pt>
                <c:pt idx="452">
                  <c:v>39678.208333333336</c:v>
                </c:pt>
                <c:pt idx="453">
                  <c:v>39678.409722222219</c:v>
                </c:pt>
                <c:pt idx="454">
                  <c:v>39678.59375</c:v>
                </c:pt>
                <c:pt idx="455">
                  <c:v>39678.75</c:v>
                </c:pt>
                <c:pt idx="456">
                  <c:v>39679.46875</c:v>
                </c:pt>
                <c:pt idx="457">
                  <c:v>39679.625</c:v>
                </c:pt>
                <c:pt idx="458">
                  <c:v>39680.25</c:v>
                </c:pt>
                <c:pt idx="459">
                  <c:v>39680.34375</c:v>
                </c:pt>
                <c:pt idx="460">
                  <c:v>39680.5</c:v>
                </c:pt>
                <c:pt idx="461">
                  <c:v>39680.666666666664</c:v>
                </c:pt>
                <c:pt idx="462">
                  <c:v>39680.798611111109</c:v>
                </c:pt>
                <c:pt idx="463">
                  <c:v>39681.208333333336</c:v>
                </c:pt>
                <c:pt idx="464">
                  <c:v>39681.409722222219</c:v>
                </c:pt>
                <c:pt idx="465">
                  <c:v>39681.534722222219</c:v>
                </c:pt>
                <c:pt idx="466">
                  <c:v>39681.666666666664</c:v>
                </c:pt>
                <c:pt idx="467">
                  <c:v>39681.868055555555</c:v>
                </c:pt>
                <c:pt idx="468">
                  <c:v>39681.979166666664</c:v>
                </c:pt>
                <c:pt idx="469">
                  <c:v>39682.25</c:v>
                </c:pt>
                <c:pt idx="470">
                  <c:v>39683.25</c:v>
                </c:pt>
                <c:pt idx="471">
                  <c:v>39683.354166666664</c:v>
                </c:pt>
                <c:pt idx="472">
                  <c:v>39683.541666666664</c:v>
                </c:pt>
                <c:pt idx="473">
                  <c:v>39683.770833333336</c:v>
                </c:pt>
                <c:pt idx="474">
                  <c:v>39683.979166666664</c:v>
                </c:pt>
                <c:pt idx="475">
                  <c:v>39684.25</c:v>
                </c:pt>
                <c:pt idx="476">
                  <c:v>39684.444444444445</c:v>
                </c:pt>
                <c:pt idx="477">
                  <c:v>39684.556250000001</c:v>
                </c:pt>
                <c:pt idx="478">
                  <c:v>39684.666666666664</c:v>
                </c:pt>
                <c:pt idx="479">
                  <c:v>39684.854166666664</c:v>
                </c:pt>
                <c:pt idx="480">
                  <c:v>39684.993055555555</c:v>
                </c:pt>
                <c:pt idx="481">
                  <c:v>39685.256944444445</c:v>
                </c:pt>
                <c:pt idx="482">
                  <c:v>39685.395833333336</c:v>
                </c:pt>
                <c:pt idx="483">
                  <c:v>39685.520833333336</c:v>
                </c:pt>
                <c:pt idx="484">
                  <c:v>39685.583333333336</c:v>
                </c:pt>
                <c:pt idx="485">
                  <c:v>39685.666666666664</c:v>
                </c:pt>
                <c:pt idx="486">
                  <c:v>39685.797222222223</c:v>
                </c:pt>
                <c:pt idx="487">
                  <c:v>39685.875</c:v>
                </c:pt>
                <c:pt idx="488">
                  <c:v>39685.961805555555</c:v>
                </c:pt>
                <c:pt idx="489">
                  <c:v>39686.25</c:v>
                </c:pt>
                <c:pt idx="490">
                  <c:v>39686.430555555555</c:v>
                </c:pt>
                <c:pt idx="491">
                  <c:v>39686.611111111109</c:v>
                </c:pt>
                <c:pt idx="492">
                  <c:v>39686.75</c:v>
                </c:pt>
                <c:pt idx="493">
                  <c:v>39686.909722222219</c:v>
                </c:pt>
                <c:pt idx="494">
                  <c:v>39687</c:v>
                </c:pt>
                <c:pt idx="495">
                  <c:v>39688.274305555555</c:v>
                </c:pt>
                <c:pt idx="496">
                  <c:v>39688.40625</c:v>
                </c:pt>
                <c:pt idx="497">
                  <c:v>39688.333333333336</c:v>
                </c:pt>
                <c:pt idx="498">
                  <c:v>39688.465277777781</c:v>
                </c:pt>
                <c:pt idx="499">
                  <c:v>39688.604166666664</c:v>
                </c:pt>
                <c:pt idx="500">
                  <c:v>39689</c:v>
                </c:pt>
                <c:pt idx="501">
                  <c:v>39690.270833333336</c:v>
                </c:pt>
                <c:pt idx="502">
                  <c:v>39690.409722222219</c:v>
                </c:pt>
                <c:pt idx="503">
                  <c:v>39691.25</c:v>
                </c:pt>
                <c:pt idx="504">
                  <c:v>39691.424305555556</c:v>
                </c:pt>
                <c:pt idx="505">
                  <c:v>39691.604166666664</c:v>
                </c:pt>
                <c:pt idx="506">
                  <c:v>39691.708333333336</c:v>
                </c:pt>
                <c:pt idx="507">
                  <c:v>39691.868055555555</c:v>
                </c:pt>
                <c:pt idx="508">
                  <c:v>39691.979166666664</c:v>
                </c:pt>
                <c:pt idx="509">
                  <c:v>39691</c:v>
                </c:pt>
                <c:pt idx="510">
                  <c:v>39692</c:v>
                </c:pt>
                <c:pt idx="511">
                  <c:v>39693.25</c:v>
                </c:pt>
                <c:pt idx="512">
                  <c:v>39693.388888888891</c:v>
                </c:pt>
                <c:pt idx="513">
                  <c:v>39693.5</c:v>
                </c:pt>
                <c:pt idx="514">
                  <c:v>39693.659722222219</c:v>
                </c:pt>
                <c:pt idx="515">
                  <c:v>39693.791666666664</c:v>
                </c:pt>
                <c:pt idx="516">
                  <c:v>39693.875</c:v>
                </c:pt>
                <c:pt idx="517">
                  <c:v>39693.958333333336</c:v>
                </c:pt>
                <c:pt idx="518">
                  <c:v>39694.25</c:v>
                </c:pt>
                <c:pt idx="519">
                  <c:v>39694.381944444445</c:v>
                </c:pt>
                <c:pt idx="520">
                  <c:v>39694.506944444445</c:v>
                </c:pt>
                <c:pt idx="521">
                  <c:v>39694.5625</c:v>
                </c:pt>
                <c:pt idx="522">
                  <c:v>39694.642361111109</c:v>
                </c:pt>
                <c:pt idx="523">
                  <c:v>39694.760416666664</c:v>
                </c:pt>
                <c:pt idx="524">
                  <c:v>39694.847222222219</c:v>
                </c:pt>
                <c:pt idx="525">
                  <c:v>39694.993055555555</c:v>
                </c:pt>
                <c:pt idx="526">
                  <c:v>39695.267361111109</c:v>
                </c:pt>
                <c:pt idx="527">
                  <c:v>39695.380555555559</c:v>
                </c:pt>
                <c:pt idx="528">
                  <c:v>39695.75</c:v>
                </c:pt>
                <c:pt idx="529">
                  <c:v>39695.885416666664</c:v>
                </c:pt>
                <c:pt idx="530">
                  <c:v>39695.999305555553</c:v>
                </c:pt>
                <c:pt idx="531">
                  <c:v>39696.25</c:v>
                </c:pt>
                <c:pt idx="532">
                  <c:v>39696.409722222219</c:v>
                </c:pt>
                <c:pt idx="533">
                  <c:v>39696.5</c:v>
                </c:pt>
                <c:pt idx="534">
                  <c:v>39696.618055555555</c:v>
                </c:pt>
                <c:pt idx="535">
                  <c:v>39696.708333333336</c:v>
                </c:pt>
                <c:pt idx="536">
                  <c:v>39696.847222222219</c:v>
                </c:pt>
                <c:pt idx="537">
                  <c:v>39696.966666666667</c:v>
                </c:pt>
                <c:pt idx="538">
                  <c:v>39697.284722222219</c:v>
                </c:pt>
                <c:pt idx="539">
                  <c:v>39697.430555555555</c:v>
                </c:pt>
                <c:pt idx="540">
                  <c:v>39697.5625</c:v>
                </c:pt>
                <c:pt idx="541">
                  <c:v>39697.659722222219</c:v>
                </c:pt>
                <c:pt idx="542">
                  <c:v>39697.75</c:v>
                </c:pt>
                <c:pt idx="543">
                  <c:v>39697.879861111112</c:v>
                </c:pt>
                <c:pt idx="544">
                  <c:v>39697.979166666664</c:v>
                </c:pt>
                <c:pt idx="545">
                  <c:v>39698.267361111109</c:v>
                </c:pt>
                <c:pt idx="546">
                  <c:v>39698.402777777781</c:v>
                </c:pt>
                <c:pt idx="547">
                  <c:v>39698.5625</c:v>
                </c:pt>
                <c:pt idx="548">
                  <c:v>39698.680555555555</c:v>
                </c:pt>
                <c:pt idx="549">
                  <c:v>39698.791666666664</c:v>
                </c:pt>
                <c:pt idx="550">
                  <c:v>39698.979166666664</c:v>
                </c:pt>
                <c:pt idx="551">
                  <c:v>39699.25</c:v>
                </c:pt>
                <c:pt idx="552">
                  <c:v>39699.368055555555</c:v>
                </c:pt>
                <c:pt idx="553">
                  <c:v>39699.479166666664</c:v>
                </c:pt>
                <c:pt idx="554">
                  <c:v>39699.597222222219</c:v>
                </c:pt>
                <c:pt idx="555">
                  <c:v>39699.708333333336</c:v>
                </c:pt>
                <c:pt idx="556">
                  <c:v>39699.868055555555</c:v>
                </c:pt>
                <c:pt idx="557">
                  <c:v>39699.958333333336</c:v>
                </c:pt>
                <c:pt idx="558">
                  <c:v>39700.270833333336</c:v>
                </c:pt>
                <c:pt idx="559">
                  <c:v>39700.388888888891</c:v>
                </c:pt>
                <c:pt idx="560">
                  <c:v>39700.5</c:v>
                </c:pt>
                <c:pt idx="561">
                  <c:v>39700.645833333336</c:v>
                </c:pt>
                <c:pt idx="562">
                  <c:v>39700.791666666664</c:v>
                </c:pt>
                <c:pt idx="563">
                  <c:v>39700.951388888891</c:v>
                </c:pt>
                <c:pt idx="564">
                  <c:v>39701.25</c:v>
                </c:pt>
                <c:pt idx="565">
                  <c:v>39701.361111111109</c:v>
                </c:pt>
                <c:pt idx="566">
                  <c:v>39701.493055555555</c:v>
                </c:pt>
                <c:pt idx="567">
                  <c:v>39701.618055555555</c:v>
                </c:pt>
                <c:pt idx="568">
                  <c:v>39701.673611111109</c:v>
                </c:pt>
                <c:pt idx="569">
                  <c:v>39701.8125</c:v>
                </c:pt>
                <c:pt idx="570">
                  <c:v>39701.888888888891</c:v>
                </c:pt>
                <c:pt idx="571">
                  <c:v>39701.993055555555</c:v>
                </c:pt>
                <c:pt idx="572">
                  <c:v>39702.270833333336</c:v>
                </c:pt>
                <c:pt idx="573">
                  <c:v>39702.350694444445</c:v>
                </c:pt>
                <c:pt idx="574">
                  <c:v>39702.4375</c:v>
                </c:pt>
                <c:pt idx="575">
                  <c:v>39702.576388888891</c:v>
                </c:pt>
                <c:pt idx="576">
                  <c:v>39702.668055555558</c:v>
                </c:pt>
                <c:pt idx="577">
                  <c:v>39702.833333333336</c:v>
                </c:pt>
                <c:pt idx="578">
                  <c:v>39702.979166666664</c:v>
                </c:pt>
                <c:pt idx="579">
                  <c:v>39703.263888888891</c:v>
                </c:pt>
                <c:pt idx="580">
                  <c:v>39703.395833333336</c:v>
                </c:pt>
                <c:pt idx="581">
                  <c:v>39703.534722222219</c:v>
                </c:pt>
                <c:pt idx="582">
                  <c:v>39703.647916666669</c:v>
                </c:pt>
                <c:pt idx="583">
                  <c:v>39703.8125</c:v>
                </c:pt>
                <c:pt idx="584">
                  <c:v>39703.868055555555</c:v>
                </c:pt>
                <c:pt idx="585">
                  <c:v>39703.972222222219</c:v>
                </c:pt>
                <c:pt idx="586">
                  <c:v>39704.25</c:v>
                </c:pt>
                <c:pt idx="587">
                  <c:v>39704.402777777781</c:v>
                </c:pt>
                <c:pt idx="588">
                  <c:v>39704.475694444445</c:v>
                </c:pt>
                <c:pt idx="589">
                  <c:v>39704.583333333336</c:v>
                </c:pt>
                <c:pt idx="590">
                  <c:v>39704.729166666664</c:v>
                </c:pt>
                <c:pt idx="591">
                  <c:v>39704.868055555555</c:v>
                </c:pt>
                <c:pt idx="592">
                  <c:v>39704.970138888886</c:v>
                </c:pt>
                <c:pt idx="593">
                  <c:v>39705.215277777781</c:v>
                </c:pt>
                <c:pt idx="594">
                  <c:v>39705.361111111109</c:v>
                </c:pt>
                <c:pt idx="595">
                  <c:v>39705.472222222219</c:v>
                </c:pt>
                <c:pt idx="596">
                  <c:v>39705.604166666664</c:v>
                </c:pt>
                <c:pt idx="597">
                  <c:v>39705.711805555555</c:v>
                </c:pt>
                <c:pt idx="598">
                  <c:v>39705.834027777775</c:v>
                </c:pt>
                <c:pt idx="599">
                  <c:v>39705.986111111109</c:v>
                </c:pt>
                <c:pt idx="600">
                  <c:v>39706.25</c:v>
                </c:pt>
                <c:pt idx="601">
                  <c:v>39706.381944444445</c:v>
                </c:pt>
                <c:pt idx="602">
                  <c:v>39706.510416666664</c:v>
                </c:pt>
                <c:pt idx="603">
                  <c:v>39706.628472222219</c:v>
                </c:pt>
                <c:pt idx="604">
                  <c:v>39707.25</c:v>
                </c:pt>
                <c:pt idx="605">
                  <c:v>39707.388888888891</c:v>
                </c:pt>
                <c:pt idx="606">
                  <c:v>39707.5</c:v>
                </c:pt>
                <c:pt idx="607">
                  <c:v>39707.628472222219</c:v>
                </c:pt>
                <c:pt idx="608">
                  <c:v>39707.75</c:v>
                </c:pt>
                <c:pt idx="609">
                  <c:v>39707.895833333336</c:v>
                </c:pt>
                <c:pt idx="610">
                  <c:v>39707.993055555555</c:v>
                </c:pt>
                <c:pt idx="611">
                  <c:v>39708.267361111109</c:v>
                </c:pt>
                <c:pt idx="612">
                  <c:v>39708.395833333336</c:v>
                </c:pt>
                <c:pt idx="613">
                  <c:v>39708.506944444445</c:v>
                </c:pt>
                <c:pt idx="614">
                  <c:v>39708.642361111109</c:v>
                </c:pt>
                <c:pt idx="615">
                  <c:v>39708.762499999997</c:v>
                </c:pt>
                <c:pt idx="616">
                  <c:v>39708.892361111109</c:v>
                </c:pt>
                <c:pt idx="617">
                  <c:v>39708.975694444445</c:v>
                </c:pt>
                <c:pt idx="618">
                  <c:v>39709.270833333336</c:v>
                </c:pt>
                <c:pt idx="619">
                  <c:v>39709.340277777781</c:v>
                </c:pt>
                <c:pt idx="620">
                  <c:v>39709.472222222219</c:v>
                </c:pt>
                <c:pt idx="621">
                  <c:v>39709.569444444445</c:v>
                </c:pt>
                <c:pt idx="622">
                  <c:v>39709.666666666664</c:v>
                </c:pt>
                <c:pt idx="623">
                  <c:v>39709.753472222219</c:v>
                </c:pt>
                <c:pt idx="624">
                  <c:v>39709.881944444445</c:v>
                </c:pt>
                <c:pt idx="625">
                  <c:v>39709.993055555555</c:v>
                </c:pt>
                <c:pt idx="626">
                  <c:v>39710.284722222219</c:v>
                </c:pt>
                <c:pt idx="627">
                  <c:v>39710.354166666664</c:v>
                </c:pt>
                <c:pt idx="628">
                  <c:v>39710.451388888891</c:v>
                </c:pt>
                <c:pt idx="629">
                  <c:v>39710.555555555555</c:v>
                </c:pt>
                <c:pt idx="630">
                  <c:v>39710.6875</c:v>
                </c:pt>
                <c:pt idx="631">
                  <c:v>39710.826388888891</c:v>
                </c:pt>
                <c:pt idx="632">
                  <c:v>39710.979166666664</c:v>
                </c:pt>
                <c:pt idx="633">
                  <c:v>39711.284722222219</c:v>
                </c:pt>
                <c:pt idx="634">
                  <c:v>39711.340277777781</c:v>
                </c:pt>
                <c:pt idx="635">
                  <c:v>39711.475694444445</c:v>
                </c:pt>
                <c:pt idx="636">
                  <c:v>39711.604166666664</c:v>
                </c:pt>
                <c:pt idx="637">
                  <c:v>39711.720833333333</c:v>
                </c:pt>
                <c:pt idx="638">
                  <c:v>39711.847222222219</c:v>
                </c:pt>
                <c:pt idx="639">
                  <c:v>39711.986111111109</c:v>
                </c:pt>
                <c:pt idx="640">
                  <c:v>39712.284722222219</c:v>
                </c:pt>
                <c:pt idx="641">
                  <c:v>39712.388888888891</c:v>
                </c:pt>
                <c:pt idx="642">
                  <c:v>39712.5</c:v>
                </c:pt>
                <c:pt idx="643">
                  <c:v>39712.645833333336</c:v>
                </c:pt>
                <c:pt idx="644">
                  <c:v>39712.763888888891</c:v>
                </c:pt>
                <c:pt idx="645">
                  <c:v>39712.888888888891</c:v>
                </c:pt>
                <c:pt idx="646">
                  <c:v>39712.993055555555</c:v>
                </c:pt>
                <c:pt idx="647">
                  <c:v>39713.263888888891</c:v>
                </c:pt>
                <c:pt idx="648">
                  <c:v>39713.354166666664</c:v>
                </c:pt>
                <c:pt idx="649">
                  <c:v>39713.472222222219</c:v>
                </c:pt>
                <c:pt idx="650">
                  <c:v>39713.604166666664</c:v>
                </c:pt>
                <c:pt idx="651">
                  <c:v>39713.71875</c:v>
                </c:pt>
                <c:pt idx="652">
                  <c:v>39713.868055555555</c:v>
                </c:pt>
                <c:pt idx="653">
                  <c:v>39713.986111111109</c:v>
                </c:pt>
                <c:pt idx="654">
                  <c:v>39714.277777777781</c:v>
                </c:pt>
                <c:pt idx="655">
                  <c:v>39714.388888888891</c:v>
                </c:pt>
                <c:pt idx="656">
                  <c:v>39714.520833333336</c:v>
                </c:pt>
                <c:pt idx="657">
                  <c:v>39714.659722222219</c:v>
                </c:pt>
                <c:pt idx="658">
                  <c:v>39714.767361111109</c:v>
                </c:pt>
                <c:pt idx="659">
                  <c:v>39714.888888888891</c:v>
                </c:pt>
                <c:pt idx="660">
                  <c:v>39714.486111111109</c:v>
                </c:pt>
                <c:pt idx="661">
                  <c:v>39715.277777777781</c:v>
                </c:pt>
                <c:pt idx="662">
                  <c:v>39715.361111111109</c:v>
                </c:pt>
                <c:pt idx="663">
                  <c:v>39715.472222222219</c:v>
                </c:pt>
                <c:pt idx="664">
                  <c:v>39715.541666666664</c:v>
                </c:pt>
                <c:pt idx="665">
                  <c:v>39715.701388888891</c:v>
                </c:pt>
                <c:pt idx="666">
                  <c:v>39715.805555555555</c:v>
                </c:pt>
                <c:pt idx="667">
                  <c:v>39715.909722222219</c:v>
                </c:pt>
                <c:pt idx="668">
                  <c:v>39715.996527777781</c:v>
                </c:pt>
                <c:pt idx="669">
                  <c:v>39716.284722222219</c:v>
                </c:pt>
                <c:pt idx="670">
                  <c:v>39716.385416666664</c:v>
                </c:pt>
                <c:pt idx="671">
                  <c:v>39716.475694444445</c:v>
                </c:pt>
                <c:pt idx="672">
                  <c:v>39716.569444444445</c:v>
                </c:pt>
                <c:pt idx="673">
                  <c:v>39716.681944444441</c:v>
                </c:pt>
                <c:pt idx="674">
                  <c:v>39716.826388888891</c:v>
                </c:pt>
                <c:pt idx="675">
                  <c:v>39716.892361111109</c:v>
                </c:pt>
                <c:pt idx="676">
                  <c:v>39716.993055555555</c:v>
                </c:pt>
                <c:pt idx="677">
                  <c:v>39717.229166666664</c:v>
                </c:pt>
                <c:pt idx="678">
                  <c:v>39717.347222222219</c:v>
                </c:pt>
                <c:pt idx="679">
                  <c:v>39717.475694444445</c:v>
                </c:pt>
                <c:pt idx="680">
                  <c:v>39717.604166666664</c:v>
                </c:pt>
                <c:pt idx="681">
                  <c:v>39717.715277777781</c:v>
                </c:pt>
                <c:pt idx="682">
                  <c:v>39717.861111111109</c:v>
                </c:pt>
                <c:pt idx="683">
                  <c:v>39717.993055555555</c:v>
                </c:pt>
                <c:pt idx="684">
                  <c:v>39718.284722222219</c:v>
                </c:pt>
                <c:pt idx="685">
                  <c:v>39718.402777777781</c:v>
                </c:pt>
                <c:pt idx="686">
                  <c:v>39718.46875</c:v>
                </c:pt>
                <c:pt idx="687">
                  <c:v>39718.618055555555</c:v>
                </c:pt>
                <c:pt idx="688">
                  <c:v>39718.715277777781</c:v>
                </c:pt>
                <c:pt idx="689">
                  <c:v>39718.354166666664</c:v>
                </c:pt>
                <c:pt idx="690">
                  <c:v>39718.986111111109</c:v>
                </c:pt>
                <c:pt idx="691">
                  <c:v>39719.222222222219</c:v>
                </c:pt>
                <c:pt idx="692">
                  <c:v>39719.354166666664</c:v>
                </c:pt>
                <c:pt idx="693">
                  <c:v>39719.427083333336</c:v>
                </c:pt>
                <c:pt idx="694">
                  <c:v>39719.555555555555</c:v>
                </c:pt>
                <c:pt idx="695">
                  <c:v>39719.684027777781</c:v>
                </c:pt>
                <c:pt idx="696">
                  <c:v>39719.861111111109</c:v>
                </c:pt>
                <c:pt idx="697">
                  <c:v>39719.993055555555</c:v>
                </c:pt>
                <c:pt idx="698">
                  <c:v>39720.236111111109</c:v>
                </c:pt>
                <c:pt idx="699">
                  <c:v>39720.348611111112</c:v>
                </c:pt>
                <c:pt idx="700">
                  <c:v>39720.451388888891</c:v>
                </c:pt>
                <c:pt idx="701">
                  <c:v>39720.508333333331</c:v>
                </c:pt>
                <c:pt idx="702">
                  <c:v>39720.551388888889</c:v>
                </c:pt>
                <c:pt idx="703">
                  <c:v>39720.770833333336</c:v>
                </c:pt>
                <c:pt idx="704">
                  <c:v>39720.909722222219</c:v>
                </c:pt>
                <c:pt idx="705">
                  <c:v>39720.993055555555</c:v>
                </c:pt>
                <c:pt idx="706">
                  <c:v>39721.277777777781</c:v>
                </c:pt>
                <c:pt idx="707">
                  <c:v>39721.340277777781</c:v>
                </c:pt>
                <c:pt idx="708">
                  <c:v>39721.434027777781</c:v>
                </c:pt>
                <c:pt idx="709">
                  <c:v>39721.5</c:v>
                </c:pt>
                <c:pt idx="710">
                  <c:v>39721.597222222219</c:v>
                </c:pt>
                <c:pt idx="711">
                  <c:v>39721.673611111109</c:v>
                </c:pt>
                <c:pt idx="712">
                  <c:v>39721.854166666664</c:v>
                </c:pt>
                <c:pt idx="713">
                  <c:v>39721.993055555555</c:v>
                </c:pt>
                <c:pt idx="715">
                  <c:v>39724.284722222219</c:v>
                </c:pt>
                <c:pt idx="716">
                  <c:v>39724.379861111112</c:v>
                </c:pt>
                <c:pt idx="717">
                  <c:v>39724.520833333336</c:v>
                </c:pt>
                <c:pt idx="718">
                  <c:v>39724.595833333333</c:v>
                </c:pt>
                <c:pt idx="719">
                  <c:v>39724.68472222222</c:v>
                </c:pt>
                <c:pt idx="720">
                  <c:v>39724.806250000001</c:v>
                </c:pt>
                <c:pt idx="721">
                  <c:v>39724.902777777781</c:v>
                </c:pt>
                <c:pt idx="722">
                  <c:v>39724.979166666664</c:v>
                </c:pt>
                <c:pt idx="723">
                  <c:v>39724.767361111109</c:v>
                </c:pt>
                <c:pt idx="724">
                  <c:v>39724.888888888891</c:v>
                </c:pt>
                <c:pt idx="725">
                  <c:v>39724.347222222219</c:v>
                </c:pt>
                <c:pt idx="726">
                  <c:v>39724.520833333336</c:v>
                </c:pt>
                <c:pt idx="727">
                  <c:v>39724.618055555555</c:v>
                </c:pt>
                <c:pt idx="728">
                  <c:v>39724.722222222219</c:v>
                </c:pt>
                <c:pt idx="729">
                  <c:v>39724.840277777781</c:v>
                </c:pt>
                <c:pt idx="730">
                  <c:v>39724.989583333336</c:v>
                </c:pt>
                <c:pt idx="731">
                  <c:v>39725.225694444445</c:v>
                </c:pt>
                <c:pt idx="732">
                  <c:v>39725.347222222219</c:v>
                </c:pt>
                <c:pt idx="733">
                  <c:v>39725.461805555555</c:v>
                </c:pt>
                <c:pt idx="734">
                  <c:v>39725.604166666664</c:v>
                </c:pt>
                <c:pt idx="735">
                  <c:v>39725.722222222219</c:v>
                </c:pt>
                <c:pt idx="736">
                  <c:v>39725.854166666664</c:v>
                </c:pt>
                <c:pt idx="737">
                  <c:v>39725.993055555555</c:v>
                </c:pt>
                <c:pt idx="738">
                  <c:v>39726.263888888891</c:v>
                </c:pt>
                <c:pt idx="739">
                  <c:v>39726.336111111108</c:v>
                </c:pt>
                <c:pt idx="740">
                  <c:v>39726.493055555555</c:v>
                </c:pt>
                <c:pt idx="741">
                  <c:v>39726.597222222219</c:v>
                </c:pt>
                <c:pt idx="742">
                  <c:v>39726.722222222219</c:v>
                </c:pt>
                <c:pt idx="743">
                  <c:v>39726.840277777781</c:v>
                </c:pt>
                <c:pt idx="744">
                  <c:v>39726.993055555555</c:v>
                </c:pt>
                <c:pt idx="745">
                  <c:v>39727.284722222219</c:v>
                </c:pt>
                <c:pt idx="746">
                  <c:v>39727.338194444441</c:v>
                </c:pt>
                <c:pt idx="747">
                  <c:v>39727.379999999997</c:v>
                </c:pt>
                <c:pt idx="748">
                  <c:v>39727.599305555559</c:v>
                </c:pt>
                <c:pt idx="749">
                  <c:v>39727.690972222219</c:v>
                </c:pt>
                <c:pt idx="750">
                  <c:v>39727.770833333336</c:v>
                </c:pt>
                <c:pt idx="751">
                  <c:v>39727.868055555555</c:v>
                </c:pt>
                <c:pt idx="752">
                  <c:v>39727.496527777781</c:v>
                </c:pt>
                <c:pt idx="753">
                  <c:v>39728.253472222219</c:v>
                </c:pt>
                <c:pt idx="754">
                  <c:v>39728.350694444445</c:v>
                </c:pt>
                <c:pt idx="755">
                  <c:v>39728.472222222219</c:v>
                </c:pt>
                <c:pt idx="756">
                  <c:v>39728.604166666664</c:v>
                </c:pt>
                <c:pt idx="757">
                  <c:v>39728.722222222219</c:v>
                </c:pt>
                <c:pt idx="758">
                  <c:v>39728.861111111109</c:v>
                </c:pt>
                <c:pt idx="759">
                  <c:v>39728.965277777781</c:v>
                </c:pt>
                <c:pt idx="760">
                  <c:v>39729.270833333336</c:v>
                </c:pt>
                <c:pt idx="761">
                  <c:v>39729.402777777781</c:v>
                </c:pt>
                <c:pt idx="762">
                  <c:v>39729.510416666664</c:v>
                </c:pt>
                <c:pt idx="763">
                  <c:v>39729.642361111109</c:v>
                </c:pt>
                <c:pt idx="764">
                  <c:v>39729.777777777781</c:v>
                </c:pt>
                <c:pt idx="765">
                  <c:v>39729.881944444445</c:v>
                </c:pt>
                <c:pt idx="766">
                  <c:v>39729.972222222219</c:v>
                </c:pt>
                <c:pt idx="767">
                  <c:v>39730.184027777781</c:v>
                </c:pt>
                <c:pt idx="768">
                  <c:v>39730.229166666664</c:v>
                </c:pt>
                <c:pt idx="769">
                  <c:v>39730.315972222219</c:v>
                </c:pt>
                <c:pt idx="770">
                  <c:v>39730.388888888891</c:v>
                </c:pt>
                <c:pt idx="771">
                  <c:v>39730.521527777775</c:v>
                </c:pt>
                <c:pt idx="772">
                  <c:v>39730.638888888891</c:v>
                </c:pt>
                <c:pt idx="773">
                  <c:v>39731</c:v>
                </c:pt>
                <c:pt idx="774">
                  <c:v>39731</c:v>
                </c:pt>
                <c:pt idx="775">
                  <c:v>39731</c:v>
                </c:pt>
                <c:pt idx="776">
                  <c:v>39731</c:v>
                </c:pt>
                <c:pt idx="777">
                  <c:v>39731</c:v>
                </c:pt>
                <c:pt idx="778">
                  <c:v>39731</c:v>
                </c:pt>
                <c:pt idx="779">
                  <c:v>39731</c:v>
                </c:pt>
                <c:pt idx="780">
                  <c:v>39732.267361111109</c:v>
                </c:pt>
                <c:pt idx="781">
                  <c:v>39732.357638888891</c:v>
                </c:pt>
                <c:pt idx="782">
                  <c:v>39732.472222222219</c:v>
                </c:pt>
                <c:pt idx="783">
                  <c:v>39732.593055555553</c:v>
                </c:pt>
                <c:pt idx="784">
                  <c:v>39732.729166666664</c:v>
                </c:pt>
                <c:pt idx="785">
                  <c:v>39732.819444444445</c:v>
                </c:pt>
                <c:pt idx="786">
                  <c:v>39732.892361111109</c:v>
                </c:pt>
                <c:pt idx="787">
                  <c:v>39732.961805555555</c:v>
                </c:pt>
                <c:pt idx="788">
                  <c:v>39733.269444444442</c:v>
                </c:pt>
                <c:pt idx="789">
                  <c:v>39733.348611111112</c:v>
                </c:pt>
                <c:pt idx="790">
                  <c:v>39733.475694444445</c:v>
                </c:pt>
                <c:pt idx="791">
                  <c:v>39733.604166666664</c:v>
                </c:pt>
                <c:pt idx="792">
                  <c:v>39733.701388888891</c:v>
                </c:pt>
                <c:pt idx="793">
                  <c:v>39733.770833333336</c:v>
                </c:pt>
                <c:pt idx="794">
                  <c:v>39733.850694444445</c:v>
                </c:pt>
                <c:pt idx="795">
                  <c:v>39733.993055555555</c:v>
                </c:pt>
                <c:pt idx="796">
                  <c:v>39734.225694444445</c:v>
                </c:pt>
                <c:pt idx="797">
                  <c:v>39734.319444444445</c:v>
                </c:pt>
                <c:pt idx="798">
                  <c:v>39734.430555555555</c:v>
                </c:pt>
                <c:pt idx="799">
                  <c:v>39734.520833333336</c:v>
                </c:pt>
                <c:pt idx="800">
                  <c:v>39734.652777777781</c:v>
                </c:pt>
                <c:pt idx="801">
                  <c:v>39734.809027777781</c:v>
                </c:pt>
                <c:pt idx="802">
                  <c:v>39734.904166666667</c:v>
                </c:pt>
                <c:pt idx="803">
                  <c:v>39734.993055555555</c:v>
                </c:pt>
                <c:pt idx="804">
                  <c:v>39735.267361111109</c:v>
                </c:pt>
                <c:pt idx="805">
                  <c:v>39735.395833333336</c:v>
                </c:pt>
                <c:pt idx="806">
                  <c:v>39735.527777777781</c:v>
                </c:pt>
                <c:pt idx="807">
                  <c:v>39735.659722222219</c:v>
                </c:pt>
                <c:pt idx="808">
                  <c:v>39735.743055555555</c:v>
                </c:pt>
                <c:pt idx="809">
                  <c:v>39735.8125</c:v>
                </c:pt>
                <c:pt idx="810">
                  <c:v>39735.888888888891</c:v>
                </c:pt>
                <c:pt idx="811">
                  <c:v>39735.993055555555</c:v>
                </c:pt>
                <c:pt idx="812">
                  <c:v>39736.267361111109</c:v>
                </c:pt>
                <c:pt idx="813">
                  <c:v>39736.388888888891</c:v>
                </c:pt>
                <c:pt idx="814">
                  <c:v>39736.534722222219</c:v>
                </c:pt>
                <c:pt idx="815">
                  <c:v>39736.590277777781</c:v>
                </c:pt>
                <c:pt idx="816">
                  <c:v>39736.729166666664</c:v>
                </c:pt>
                <c:pt idx="817">
                  <c:v>39736.840277777781</c:v>
                </c:pt>
                <c:pt idx="818">
                  <c:v>39736.993055555555</c:v>
                </c:pt>
                <c:pt idx="819">
                  <c:v>39737.236111111109</c:v>
                </c:pt>
                <c:pt idx="820">
                  <c:v>39737.298611111109</c:v>
                </c:pt>
                <c:pt idx="821">
                  <c:v>39737.402777777781</c:v>
                </c:pt>
                <c:pt idx="822">
                  <c:v>39737.5</c:v>
                </c:pt>
                <c:pt idx="823">
                  <c:v>39737.628472222219</c:v>
                </c:pt>
                <c:pt idx="824">
                  <c:v>39737.755555555559</c:v>
                </c:pt>
                <c:pt idx="825">
                  <c:v>39737.847222222219</c:v>
                </c:pt>
                <c:pt idx="826">
                  <c:v>39737.986111111109</c:v>
                </c:pt>
                <c:pt idx="827">
                  <c:v>39738.270833333336</c:v>
                </c:pt>
                <c:pt idx="828">
                  <c:v>39738.350694444445</c:v>
                </c:pt>
                <c:pt idx="829">
                  <c:v>39738.430555555555</c:v>
                </c:pt>
                <c:pt idx="830">
                  <c:v>39738.503472222219</c:v>
                </c:pt>
                <c:pt idx="831">
                  <c:v>39738.597222222219</c:v>
                </c:pt>
                <c:pt idx="832">
                  <c:v>39738.670138888891</c:v>
                </c:pt>
                <c:pt idx="833">
                  <c:v>39738.840277777781</c:v>
                </c:pt>
                <c:pt idx="834">
                  <c:v>39738.993055555555</c:v>
                </c:pt>
                <c:pt idx="835">
                  <c:v>39739.277777777781</c:v>
                </c:pt>
                <c:pt idx="836">
                  <c:v>39739.340277777781</c:v>
                </c:pt>
                <c:pt idx="837">
                  <c:v>39739.461805555555</c:v>
                </c:pt>
                <c:pt idx="838">
                  <c:v>39739.541666666664</c:v>
                </c:pt>
                <c:pt idx="839">
                  <c:v>39739.638888888891</c:v>
                </c:pt>
                <c:pt idx="840">
                  <c:v>39739.729166666664</c:v>
                </c:pt>
                <c:pt idx="841">
                  <c:v>39739.902777777781</c:v>
                </c:pt>
                <c:pt idx="842">
                  <c:v>39739.993055555555</c:v>
                </c:pt>
                <c:pt idx="843">
                  <c:v>39740.763888888891</c:v>
                </c:pt>
                <c:pt idx="844">
                  <c:v>39740.354166666664</c:v>
                </c:pt>
                <c:pt idx="845">
                  <c:v>39740.420138888891</c:v>
                </c:pt>
                <c:pt idx="846">
                  <c:v>39740.520833333336</c:v>
                </c:pt>
                <c:pt idx="847">
                  <c:v>39740.611111111109</c:v>
                </c:pt>
                <c:pt idx="848">
                  <c:v>39740.680555555555</c:v>
                </c:pt>
                <c:pt idx="849">
                  <c:v>39740.854166666664</c:v>
                </c:pt>
                <c:pt idx="850">
                  <c:v>39740.993055555555</c:v>
                </c:pt>
                <c:pt idx="851">
                  <c:v>39741.215277777781</c:v>
                </c:pt>
                <c:pt idx="852">
                  <c:v>39741.305555555555</c:v>
                </c:pt>
                <c:pt idx="853">
                  <c:v>39741.38958333333</c:v>
                </c:pt>
                <c:pt idx="854">
                  <c:v>39741.479166666664</c:v>
                </c:pt>
                <c:pt idx="855">
                  <c:v>39741.5625</c:v>
                </c:pt>
                <c:pt idx="856">
                  <c:v>39741.670138888891</c:v>
                </c:pt>
                <c:pt idx="857">
                  <c:v>39741.839583333334</c:v>
                </c:pt>
                <c:pt idx="858">
                  <c:v>39741.993055555555</c:v>
                </c:pt>
                <c:pt idx="859">
                  <c:v>39742.277777777781</c:v>
                </c:pt>
                <c:pt idx="860">
                  <c:v>39742.357638888891</c:v>
                </c:pt>
                <c:pt idx="861">
                  <c:v>39742.715277777781</c:v>
                </c:pt>
                <c:pt idx="862">
                  <c:v>39742.805555555555</c:v>
                </c:pt>
                <c:pt idx="863">
                  <c:v>39742.895833333336</c:v>
                </c:pt>
                <c:pt idx="864">
                  <c:v>39742.993055555555</c:v>
                </c:pt>
                <c:pt idx="865">
                  <c:v>39742.013888888891</c:v>
                </c:pt>
                <c:pt idx="866">
                  <c:v>39743.284722222219</c:v>
                </c:pt>
                <c:pt idx="867">
                  <c:v>39743.381944444445</c:v>
                </c:pt>
                <c:pt idx="868">
                  <c:v>39743.46875</c:v>
                </c:pt>
                <c:pt idx="869">
                  <c:v>39743.604166666664</c:v>
                </c:pt>
                <c:pt idx="870">
                  <c:v>39743.715277777781</c:v>
                </c:pt>
                <c:pt idx="871">
                  <c:v>39743.79791666667</c:v>
                </c:pt>
                <c:pt idx="872">
                  <c:v>39743.909722222219</c:v>
                </c:pt>
                <c:pt idx="873">
                  <c:v>39743.993055555555</c:v>
                </c:pt>
                <c:pt idx="874">
                  <c:v>39744.229166666664</c:v>
                </c:pt>
                <c:pt idx="875">
                  <c:v>39744.309027777781</c:v>
                </c:pt>
                <c:pt idx="876">
                  <c:v>39744.354166666664</c:v>
                </c:pt>
                <c:pt idx="877">
                  <c:v>39744.520833333336</c:v>
                </c:pt>
                <c:pt idx="878">
                  <c:v>39744.640277777777</c:v>
                </c:pt>
                <c:pt idx="879">
                  <c:v>39744.755555555559</c:v>
                </c:pt>
                <c:pt idx="880">
                  <c:v>39744.868055555555</c:v>
                </c:pt>
                <c:pt idx="881">
                  <c:v>39744.996527777781</c:v>
                </c:pt>
                <c:pt idx="882">
                  <c:v>39745.416666666664</c:v>
                </c:pt>
                <c:pt idx="883">
                  <c:v>39745.479166666664</c:v>
                </c:pt>
                <c:pt idx="884">
                  <c:v>39745.534722222219</c:v>
                </c:pt>
                <c:pt idx="885">
                  <c:v>39745.666666666664</c:v>
                </c:pt>
                <c:pt idx="886">
                  <c:v>39745.708333333336</c:v>
                </c:pt>
                <c:pt idx="887">
                  <c:v>39745.888888888891</c:v>
                </c:pt>
                <c:pt idx="888">
                  <c:v>39745.951388888891</c:v>
                </c:pt>
                <c:pt idx="889">
                  <c:v>39745.979166666664</c:v>
                </c:pt>
                <c:pt idx="890">
                  <c:v>39746.284722222219</c:v>
                </c:pt>
                <c:pt idx="891">
                  <c:v>39746.361111111109</c:v>
                </c:pt>
                <c:pt idx="892">
                  <c:v>39746.430555555555</c:v>
                </c:pt>
                <c:pt idx="893">
                  <c:v>39746.520833333336</c:v>
                </c:pt>
                <c:pt idx="894">
                  <c:v>39746.589583333334</c:v>
                </c:pt>
                <c:pt idx="895">
                  <c:v>39746.713888888888</c:v>
                </c:pt>
                <c:pt idx="896">
                  <c:v>39746.854166666664</c:v>
                </c:pt>
                <c:pt idx="897">
                  <c:v>39746.993055555555</c:v>
                </c:pt>
                <c:pt idx="898">
                  <c:v>39747.229166666664</c:v>
                </c:pt>
                <c:pt idx="899">
                  <c:v>39747.3125</c:v>
                </c:pt>
                <c:pt idx="900">
                  <c:v>39747.416666666664</c:v>
                </c:pt>
                <c:pt idx="901">
                  <c:v>39747.555555555555</c:v>
                </c:pt>
                <c:pt idx="902">
                  <c:v>39747.631944444445</c:v>
                </c:pt>
                <c:pt idx="903">
                  <c:v>39747.784722222219</c:v>
                </c:pt>
                <c:pt idx="904">
                  <c:v>39747.884722222225</c:v>
                </c:pt>
                <c:pt idx="905">
                  <c:v>39747.986111111109</c:v>
                </c:pt>
                <c:pt idx="906">
                  <c:v>39748.430555555555</c:v>
                </c:pt>
                <c:pt idx="907">
                  <c:v>39748.520833333336</c:v>
                </c:pt>
                <c:pt idx="908">
                  <c:v>39748.590277777781</c:v>
                </c:pt>
                <c:pt idx="909">
                  <c:v>39748.677083333336</c:v>
                </c:pt>
                <c:pt idx="910">
                  <c:v>39748.809027777781</c:v>
                </c:pt>
                <c:pt idx="911">
                  <c:v>39748.881944444445</c:v>
                </c:pt>
                <c:pt idx="912">
                  <c:v>39748.993055555555</c:v>
                </c:pt>
                <c:pt idx="913">
                  <c:v>39749.5625</c:v>
                </c:pt>
                <c:pt idx="914">
                  <c:v>39749.638888888891</c:v>
                </c:pt>
                <c:pt idx="915">
                  <c:v>39749.715277777781</c:v>
                </c:pt>
                <c:pt idx="916">
                  <c:v>39749.868055555555</c:v>
                </c:pt>
                <c:pt idx="917">
                  <c:v>39749.986111111109</c:v>
                </c:pt>
                <c:pt idx="918">
                  <c:v>39750.270833333336</c:v>
                </c:pt>
                <c:pt idx="919">
                  <c:v>39750.388888888891</c:v>
                </c:pt>
                <c:pt idx="920">
                  <c:v>39750.500694444447</c:v>
                </c:pt>
                <c:pt idx="921">
                  <c:v>39750.729166666664</c:v>
                </c:pt>
                <c:pt idx="922">
                  <c:v>39750.868055555555</c:v>
                </c:pt>
                <c:pt idx="923">
                  <c:v>39750.989583333336</c:v>
                </c:pt>
                <c:pt idx="924">
                  <c:v>39751.263888888891</c:v>
                </c:pt>
                <c:pt idx="925">
                  <c:v>39751.409722222219</c:v>
                </c:pt>
                <c:pt idx="926">
                  <c:v>39751.475694444445</c:v>
                </c:pt>
                <c:pt idx="927">
                  <c:v>39751.604166666664</c:v>
                </c:pt>
                <c:pt idx="928">
                  <c:v>39751.672222222223</c:v>
                </c:pt>
                <c:pt idx="929">
                  <c:v>39751.805555555555</c:v>
                </c:pt>
                <c:pt idx="930">
                  <c:v>39751.885416666664</c:v>
                </c:pt>
                <c:pt idx="931">
                  <c:v>39751.993055555555</c:v>
                </c:pt>
                <c:pt idx="932">
                  <c:v>39752.255555555559</c:v>
                </c:pt>
                <c:pt idx="933">
                  <c:v>39752.340277777781</c:v>
                </c:pt>
                <c:pt idx="934">
                  <c:v>39752.611111111109</c:v>
                </c:pt>
                <c:pt idx="935">
                  <c:v>39752.715277777781</c:v>
                </c:pt>
                <c:pt idx="936">
                  <c:v>39752.847222222219</c:v>
                </c:pt>
                <c:pt idx="937">
                  <c:v>39752.993055555555</c:v>
                </c:pt>
                <c:pt idx="939">
                  <c:v>39753.319444444445</c:v>
                </c:pt>
                <c:pt idx="940">
                  <c:v>39753.392361111109</c:v>
                </c:pt>
                <c:pt idx="941">
                  <c:v>39753.534722222219</c:v>
                </c:pt>
                <c:pt idx="942">
                  <c:v>39753.652777777781</c:v>
                </c:pt>
                <c:pt idx="943">
                  <c:v>39753.755555555559</c:v>
                </c:pt>
                <c:pt idx="944">
                  <c:v>39753.902777777781</c:v>
                </c:pt>
                <c:pt idx="945">
                  <c:v>39753.993055555555</c:v>
                </c:pt>
                <c:pt idx="946">
                  <c:v>39754.270833333336</c:v>
                </c:pt>
                <c:pt idx="947">
                  <c:v>39754.402777777781</c:v>
                </c:pt>
                <c:pt idx="948">
                  <c:v>39754.520833333336</c:v>
                </c:pt>
                <c:pt idx="949">
                  <c:v>39754.600694444445</c:v>
                </c:pt>
                <c:pt idx="950">
                  <c:v>39754.713888888888</c:v>
                </c:pt>
                <c:pt idx="951">
                  <c:v>39754.868055555555</c:v>
                </c:pt>
                <c:pt idx="952">
                  <c:v>39754.961805555555</c:v>
                </c:pt>
                <c:pt idx="953">
                  <c:v>39755.3125</c:v>
                </c:pt>
                <c:pt idx="954">
                  <c:v>39755.409722222219</c:v>
                </c:pt>
                <c:pt idx="955">
                  <c:v>39755.402777777781</c:v>
                </c:pt>
                <c:pt idx="956">
                  <c:v>39755.604166666664</c:v>
                </c:pt>
                <c:pt idx="957">
                  <c:v>39755.729166666664</c:v>
                </c:pt>
                <c:pt idx="958">
                  <c:v>39755.861111111109</c:v>
                </c:pt>
                <c:pt idx="959">
                  <c:v>39755.993055555555</c:v>
                </c:pt>
                <c:pt idx="960">
                  <c:v>39756.267361111109</c:v>
                </c:pt>
                <c:pt idx="961">
                  <c:v>39756.409722222219</c:v>
                </c:pt>
                <c:pt idx="962">
                  <c:v>39756.513888888891</c:v>
                </c:pt>
                <c:pt idx="963">
                  <c:v>39756.642361111109</c:v>
                </c:pt>
                <c:pt idx="964">
                  <c:v>39756.784722222219</c:v>
                </c:pt>
                <c:pt idx="965">
                  <c:v>39756.892361111109</c:v>
                </c:pt>
                <c:pt idx="966">
                  <c:v>39756.984027777777</c:v>
                </c:pt>
                <c:pt idx="967">
                  <c:v>39757.225694444445</c:v>
                </c:pt>
                <c:pt idx="968">
                  <c:v>39757.354166666664</c:v>
                </c:pt>
                <c:pt idx="969">
                  <c:v>39757.430555555555</c:v>
                </c:pt>
                <c:pt idx="970">
                  <c:v>39757.503472222219</c:v>
                </c:pt>
                <c:pt idx="971">
                  <c:v>39757.645833333336</c:v>
                </c:pt>
                <c:pt idx="972">
                  <c:v>39757.777777777781</c:v>
                </c:pt>
                <c:pt idx="973">
                  <c:v>39757.881944444445</c:v>
                </c:pt>
                <c:pt idx="974">
                  <c:v>39757.993055555555</c:v>
                </c:pt>
                <c:pt idx="975">
                  <c:v>39758.263888888891</c:v>
                </c:pt>
                <c:pt idx="976">
                  <c:v>39758.395833333336</c:v>
                </c:pt>
                <c:pt idx="977">
                  <c:v>39758.513888888891</c:v>
                </c:pt>
                <c:pt idx="978">
                  <c:v>39758.586805555555</c:v>
                </c:pt>
                <c:pt idx="979">
                  <c:v>39758.729166666664</c:v>
                </c:pt>
                <c:pt idx="980">
                  <c:v>39758.847222222219</c:v>
                </c:pt>
                <c:pt idx="981">
                  <c:v>39758.986111111109</c:v>
                </c:pt>
                <c:pt idx="982">
                  <c:v>39759.220833333333</c:v>
                </c:pt>
                <c:pt idx="983">
                  <c:v>39759.297222222223</c:v>
                </c:pt>
                <c:pt idx="984">
                  <c:v>39759.6875</c:v>
                </c:pt>
                <c:pt idx="985">
                  <c:v>39759.795138888891</c:v>
                </c:pt>
                <c:pt idx="986">
                  <c:v>39759.493055555555</c:v>
                </c:pt>
                <c:pt idx="987">
                  <c:v>39760.277777777781</c:v>
                </c:pt>
                <c:pt idx="988">
                  <c:v>39760.361111111109</c:v>
                </c:pt>
                <c:pt idx="989">
                  <c:v>39760.430555555555</c:v>
                </c:pt>
                <c:pt idx="990">
                  <c:v>39760.527777777781</c:v>
                </c:pt>
                <c:pt idx="991">
                  <c:v>39760.588888888888</c:v>
                </c:pt>
                <c:pt idx="992">
                  <c:v>39760.736111111109</c:v>
                </c:pt>
                <c:pt idx="993">
                  <c:v>39760.847222222219</c:v>
                </c:pt>
                <c:pt idx="994">
                  <c:v>39760.993055555555</c:v>
                </c:pt>
                <c:pt idx="995">
                  <c:v>39761.267361111109</c:v>
                </c:pt>
                <c:pt idx="996">
                  <c:v>39761.381944444445</c:v>
                </c:pt>
                <c:pt idx="997">
                  <c:v>39761.534722222219</c:v>
                </c:pt>
                <c:pt idx="998">
                  <c:v>39761.642361111109</c:v>
                </c:pt>
                <c:pt idx="999">
                  <c:v>39761.716666666667</c:v>
                </c:pt>
                <c:pt idx="1000">
                  <c:v>39761.899305555555</c:v>
                </c:pt>
                <c:pt idx="1001">
                  <c:v>39761.96875</c:v>
                </c:pt>
                <c:pt idx="1002">
                  <c:v>39762.118055555555</c:v>
                </c:pt>
                <c:pt idx="1003">
                  <c:v>39762.222222222219</c:v>
                </c:pt>
                <c:pt idx="1004">
                  <c:v>39762.361111111109</c:v>
                </c:pt>
                <c:pt idx="1005">
                  <c:v>39762.479166666664</c:v>
                </c:pt>
                <c:pt idx="1006">
                  <c:v>39762.559027777781</c:v>
                </c:pt>
                <c:pt idx="1007">
                  <c:v>39762.631249999999</c:v>
                </c:pt>
                <c:pt idx="1008">
                  <c:v>39762.770833333336</c:v>
                </c:pt>
                <c:pt idx="1009">
                  <c:v>39762.868055555555</c:v>
                </c:pt>
                <c:pt idx="1010">
                  <c:v>39762.986111111109</c:v>
                </c:pt>
                <c:pt idx="1011">
                  <c:v>39763.25</c:v>
                </c:pt>
                <c:pt idx="1012">
                  <c:v>39763.388888888891</c:v>
                </c:pt>
                <c:pt idx="1013">
                  <c:v>39763.510416666664</c:v>
                </c:pt>
                <c:pt idx="1014">
                  <c:v>39763.604166666664</c:v>
                </c:pt>
                <c:pt idx="1015">
                  <c:v>39763.743055555555</c:v>
                </c:pt>
                <c:pt idx="1016">
                  <c:v>39763.854166666664</c:v>
                </c:pt>
                <c:pt idx="1017">
                  <c:v>39763.986111111109</c:v>
                </c:pt>
                <c:pt idx="1018">
                  <c:v>39764.211805555555</c:v>
                </c:pt>
                <c:pt idx="1019">
                  <c:v>39764.340277777781</c:v>
                </c:pt>
                <c:pt idx="1020">
                  <c:v>39764.4375</c:v>
                </c:pt>
                <c:pt idx="1021">
                  <c:v>39764.527777777781</c:v>
                </c:pt>
                <c:pt idx="1022">
                  <c:v>39764.659722222219</c:v>
                </c:pt>
                <c:pt idx="1023">
                  <c:v>39764.75</c:v>
                </c:pt>
                <c:pt idx="1024">
                  <c:v>39764.895833333336</c:v>
                </c:pt>
                <c:pt idx="1025">
                  <c:v>39764.993055555555</c:v>
                </c:pt>
                <c:pt idx="1026">
                  <c:v>39765.277777777781</c:v>
                </c:pt>
                <c:pt idx="1027">
                  <c:v>39765.347222222219</c:v>
                </c:pt>
                <c:pt idx="1028">
                  <c:v>39765.489583333336</c:v>
                </c:pt>
                <c:pt idx="1029">
                  <c:v>39765.618055555555</c:v>
                </c:pt>
                <c:pt idx="1030">
                  <c:v>39765.736111111109</c:v>
                </c:pt>
                <c:pt idx="1031">
                  <c:v>39765.854166666664</c:v>
                </c:pt>
                <c:pt idx="1032">
                  <c:v>39765.993055555555</c:v>
                </c:pt>
                <c:pt idx="1033">
                  <c:v>39766.210416666669</c:v>
                </c:pt>
                <c:pt idx="1034">
                  <c:v>39766.3125</c:v>
                </c:pt>
                <c:pt idx="1035">
                  <c:v>39766.430555555555</c:v>
                </c:pt>
                <c:pt idx="1036">
                  <c:v>39766.506944444445</c:v>
                </c:pt>
                <c:pt idx="1037">
                  <c:v>39766.569444444445</c:v>
                </c:pt>
                <c:pt idx="1038">
                  <c:v>39766.756249999999</c:v>
                </c:pt>
                <c:pt idx="1039">
                  <c:v>39766.909722222219</c:v>
                </c:pt>
                <c:pt idx="1040">
                  <c:v>39766.989583333336</c:v>
                </c:pt>
                <c:pt idx="1041">
                  <c:v>39767.354166666664</c:v>
                </c:pt>
                <c:pt idx="1042">
                  <c:v>39767.486111111109</c:v>
                </c:pt>
                <c:pt idx="1043">
                  <c:v>39767.541666666664</c:v>
                </c:pt>
                <c:pt idx="1044">
                  <c:v>39767.680555555555</c:v>
                </c:pt>
                <c:pt idx="1045">
                  <c:v>39768.225694444445</c:v>
                </c:pt>
                <c:pt idx="1046">
                  <c:v>39768.319444444445</c:v>
                </c:pt>
                <c:pt idx="1047">
                  <c:v>39768.451388888891</c:v>
                </c:pt>
                <c:pt idx="1048">
                  <c:v>39768.527777777781</c:v>
                </c:pt>
                <c:pt idx="1049">
                  <c:v>39768.595833333333</c:v>
                </c:pt>
                <c:pt idx="1050">
                  <c:v>39768.729166666664</c:v>
                </c:pt>
                <c:pt idx="1051">
                  <c:v>39768.868055555555</c:v>
                </c:pt>
                <c:pt idx="1052">
                  <c:v>39768.977777777778</c:v>
                </c:pt>
                <c:pt idx="1053">
                  <c:v>39769.262499999997</c:v>
                </c:pt>
                <c:pt idx="1054">
                  <c:v>39769.361111111109</c:v>
                </c:pt>
                <c:pt idx="1055">
                  <c:v>39769.451388888891</c:v>
                </c:pt>
                <c:pt idx="1056">
                  <c:v>39769.541666666664</c:v>
                </c:pt>
                <c:pt idx="1057">
                  <c:v>39769.680555555555</c:v>
                </c:pt>
                <c:pt idx="1058">
                  <c:v>39769.791666666664</c:v>
                </c:pt>
                <c:pt idx="1059">
                  <c:v>39769.902777777781</c:v>
                </c:pt>
                <c:pt idx="1060">
                  <c:v>39769.989583333336</c:v>
                </c:pt>
                <c:pt idx="1061">
                  <c:v>39770.284722222219</c:v>
                </c:pt>
                <c:pt idx="1062">
                  <c:v>39770.347222222219</c:v>
                </c:pt>
                <c:pt idx="1063">
                  <c:v>39770.430555555555</c:v>
                </c:pt>
                <c:pt idx="1064">
                  <c:v>39770.534722222219</c:v>
                </c:pt>
                <c:pt idx="1065">
                  <c:v>39770.659722222219</c:v>
                </c:pt>
                <c:pt idx="1066">
                  <c:v>39770.804166666669</c:v>
                </c:pt>
                <c:pt idx="1067">
                  <c:v>39770.892361111109</c:v>
                </c:pt>
                <c:pt idx="1068">
                  <c:v>39770.986111111109</c:v>
                </c:pt>
                <c:pt idx="1069">
                  <c:v>39771.284722222219</c:v>
                </c:pt>
                <c:pt idx="1070">
                  <c:v>39771.347222222219</c:v>
                </c:pt>
                <c:pt idx="1071">
                  <c:v>39771.4375</c:v>
                </c:pt>
                <c:pt idx="1072">
                  <c:v>39771.555555555555</c:v>
                </c:pt>
                <c:pt idx="1073">
                  <c:v>39771.625</c:v>
                </c:pt>
                <c:pt idx="1074">
                  <c:v>39771.826388888891</c:v>
                </c:pt>
                <c:pt idx="1075">
                  <c:v>39771.861111111109</c:v>
                </c:pt>
                <c:pt idx="1076">
                  <c:v>39771.993055555555</c:v>
                </c:pt>
                <c:pt idx="1077">
                  <c:v>39772.263888888891</c:v>
                </c:pt>
                <c:pt idx="1078">
                  <c:v>39772.350694444445</c:v>
                </c:pt>
                <c:pt idx="1079">
                  <c:v>39772.4375</c:v>
                </c:pt>
                <c:pt idx="1080">
                  <c:v>39772.555555555555</c:v>
                </c:pt>
                <c:pt idx="1081">
                  <c:v>39772.694444444445</c:v>
                </c:pt>
                <c:pt idx="1082">
                  <c:v>39772.791666666664</c:v>
                </c:pt>
                <c:pt idx="1083">
                  <c:v>39772.876388888886</c:v>
                </c:pt>
                <c:pt idx="1084">
                  <c:v>39772.996527777781</c:v>
                </c:pt>
                <c:pt idx="1085">
                  <c:v>39773.229166666664</c:v>
                </c:pt>
                <c:pt idx="1086">
                  <c:v>39773.326388888891</c:v>
                </c:pt>
                <c:pt idx="1087">
                  <c:v>39773.383333333331</c:v>
                </c:pt>
                <c:pt idx="1088">
                  <c:v>39773.5</c:v>
                </c:pt>
                <c:pt idx="1089">
                  <c:v>39773.583333333336</c:v>
                </c:pt>
                <c:pt idx="1090">
                  <c:v>39773.736111111109</c:v>
                </c:pt>
                <c:pt idx="1091">
                  <c:v>39773.868055555555</c:v>
                </c:pt>
                <c:pt idx="1092">
                  <c:v>39773.99722222222</c:v>
                </c:pt>
                <c:pt idx="1093">
                  <c:v>39774.236111111109</c:v>
                </c:pt>
                <c:pt idx="1094">
                  <c:v>39774.326388888891</c:v>
                </c:pt>
                <c:pt idx="1095">
                  <c:v>39774.409722222219</c:v>
                </c:pt>
                <c:pt idx="1096">
                  <c:v>39774.53125</c:v>
                </c:pt>
                <c:pt idx="1097">
                  <c:v>39774.65</c:v>
                </c:pt>
                <c:pt idx="1098">
                  <c:v>39774.767361111109</c:v>
                </c:pt>
                <c:pt idx="1099">
                  <c:v>39774.868055555555</c:v>
                </c:pt>
                <c:pt idx="1100">
                  <c:v>39774.496527777781</c:v>
                </c:pt>
                <c:pt idx="1101">
                  <c:v>39775.220833333333</c:v>
                </c:pt>
                <c:pt idx="1102">
                  <c:v>39775.298611111109</c:v>
                </c:pt>
                <c:pt idx="1103">
                  <c:v>39775.375</c:v>
                </c:pt>
                <c:pt idx="1104">
                  <c:v>39775.493055555555</c:v>
                </c:pt>
                <c:pt idx="1105">
                  <c:v>39775.555555555555</c:v>
                </c:pt>
                <c:pt idx="1106">
                  <c:v>39775.701388888891</c:v>
                </c:pt>
                <c:pt idx="1107">
                  <c:v>39775.857638888891</c:v>
                </c:pt>
                <c:pt idx="1108">
                  <c:v>39775.998611111114</c:v>
                </c:pt>
                <c:pt idx="1109">
                  <c:v>39776.222222222219</c:v>
                </c:pt>
                <c:pt idx="1110">
                  <c:v>39776.395833333336</c:v>
                </c:pt>
                <c:pt idx="1111">
                  <c:v>39776.583333333336</c:v>
                </c:pt>
                <c:pt idx="1112">
                  <c:v>39776.777777777781</c:v>
                </c:pt>
                <c:pt idx="1113">
                  <c:v>39776.909722222219</c:v>
                </c:pt>
                <c:pt idx="1114">
                  <c:v>39776.99722222222</c:v>
                </c:pt>
                <c:pt idx="1115">
                  <c:v>39777.270833333336</c:v>
                </c:pt>
                <c:pt idx="1116">
                  <c:v>39777.361111111109</c:v>
                </c:pt>
                <c:pt idx="1117">
                  <c:v>39777.444444444445</c:v>
                </c:pt>
                <c:pt idx="1118">
                  <c:v>39777.645833333336</c:v>
                </c:pt>
                <c:pt idx="1119">
                  <c:v>39777.684027777781</c:v>
                </c:pt>
                <c:pt idx="1120">
                  <c:v>39777.791666666664</c:v>
                </c:pt>
                <c:pt idx="1121">
                  <c:v>39777.909722222219</c:v>
                </c:pt>
                <c:pt idx="1122">
                  <c:v>39777.958333333336</c:v>
                </c:pt>
                <c:pt idx="1123">
                  <c:v>39778.255555555559</c:v>
                </c:pt>
                <c:pt idx="1124">
                  <c:v>39778.333333333336</c:v>
                </c:pt>
                <c:pt idx="1125">
                  <c:v>39778.430555555555</c:v>
                </c:pt>
                <c:pt idx="1126">
                  <c:v>39778.583333333336</c:v>
                </c:pt>
                <c:pt idx="1127">
                  <c:v>39778.743055555555</c:v>
                </c:pt>
                <c:pt idx="1128">
                  <c:v>39778.847222222219</c:v>
                </c:pt>
                <c:pt idx="1129">
                  <c:v>39778.993055555555</c:v>
                </c:pt>
                <c:pt idx="1130">
                  <c:v>39779.270833333336</c:v>
                </c:pt>
                <c:pt idx="1131">
                  <c:v>39779.333333333336</c:v>
                </c:pt>
                <c:pt idx="1132">
                  <c:v>39779.472222222219</c:v>
                </c:pt>
                <c:pt idx="1133">
                  <c:v>39779.611111111109</c:v>
                </c:pt>
                <c:pt idx="1134">
                  <c:v>39779.722222222219</c:v>
                </c:pt>
                <c:pt idx="1135">
                  <c:v>39779.809027777781</c:v>
                </c:pt>
                <c:pt idx="1136">
                  <c:v>39779.909722222219</c:v>
                </c:pt>
                <c:pt idx="1137">
                  <c:v>39779.993055555555</c:v>
                </c:pt>
                <c:pt idx="1138">
                  <c:v>39780.277777777781</c:v>
                </c:pt>
                <c:pt idx="1139">
                  <c:v>39780.361111111109</c:v>
                </c:pt>
                <c:pt idx="1140">
                  <c:v>39780.430555555555</c:v>
                </c:pt>
                <c:pt idx="1141">
                  <c:v>39780.5</c:v>
                </c:pt>
                <c:pt idx="1142">
                  <c:v>39780.611111111109</c:v>
                </c:pt>
                <c:pt idx="1143">
                  <c:v>39780.713888888888</c:v>
                </c:pt>
                <c:pt idx="1144">
                  <c:v>39780.861111111109</c:v>
                </c:pt>
                <c:pt idx="1145">
                  <c:v>39780.996527777781</c:v>
                </c:pt>
                <c:pt idx="1146">
                  <c:v>39781.239583333336</c:v>
                </c:pt>
                <c:pt idx="1147">
                  <c:v>39781.347222222219</c:v>
                </c:pt>
                <c:pt idx="1148">
                  <c:v>39781.430555555555</c:v>
                </c:pt>
                <c:pt idx="1149">
                  <c:v>39781.534722222219</c:v>
                </c:pt>
                <c:pt idx="1150">
                  <c:v>39781.604166666664</c:v>
                </c:pt>
                <c:pt idx="1151">
                  <c:v>39781.743055555555</c:v>
                </c:pt>
                <c:pt idx="1152">
                  <c:v>39781.861111111109</c:v>
                </c:pt>
                <c:pt idx="1153">
                  <c:v>39781.989583333336</c:v>
                </c:pt>
                <c:pt idx="1154">
                  <c:v>39782</c:v>
                </c:pt>
                <c:pt idx="1155">
                  <c:v>39782</c:v>
                </c:pt>
                <c:pt idx="1156">
                  <c:v>39783</c:v>
                </c:pt>
                <c:pt idx="1157">
                  <c:v>39784</c:v>
                </c:pt>
                <c:pt idx="1158">
                  <c:v>39785</c:v>
                </c:pt>
                <c:pt idx="1159">
                  <c:v>39786</c:v>
                </c:pt>
                <c:pt idx="1160">
                  <c:v>39787.270833333336</c:v>
                </c:pt>
                <c:pt idx="1161">
                  <c:v>39787.347222222219</c:v>
                </c:pt>
                <c:pt idx="1162">
                  <c:v>39787.465277777781</c:v>
                </c:pt>
                <c:pt idx="1163">
                  <c:v>39787.583333333336</c:v>
                </c:pt>
                <c:pt idx="1164">
                  <c:v>39788.302083333336</c:v>
                </c:pt>
                <c:pt idx="1165">
                  <c:v>39788.395833333336</c:v>
                </c:pt>
                <c:pt idx="1166">
                  <c:v>39788.5</c:v>
                </c:pt>
                <c:pt idx="1167">
                  <c:v>39788.6875</c:v>
                </c:pt>
                <c:pt idx="1168">
                  <c:v>39789.270833333336</c:v>
                </c:pt>
                <c:pt idx="1169">
                  <c:v>39789.381944444445</c:v>
                </c:pt>
                <c:pt idx="1170">
                  <c:v>39789.5</c:v>
                </c:pt>
                <c:pt idx="1171">
                  <c:v>39789.645833333336</c:v>
                </c:pt>
                <c:pt idx="1172">
                  <c:v>39789.755555555559</c:v>
                </c:pt>
                <c:pt idx="1173">
                  <c:v>39789.90625</c:v>
                </c:pt>
                <c:pt idx="1174">
                  <c:v>39789.993055555555</c:v>
                </c:pt>
                <c:pt idx="1175">
                  <c:v>39790</c:v>
                </c:pt>
                <c:pt idx="1176">
                  <c:v>39791</c:v>
                </c:pt>
                <c:pt idx="1177">
                  <c:v>39792</c:v>
                </c:pt>
                <c:pt idx="1178">
                  <c:v>39793</c:v>
                </c:pt>
                <c:pt idx="1179">
                  <c:v>39794</c:v>
                </c:pt>
                <c:pt idx="1180">
                  <c:v>39795</c:v>
                </c:pt>
                <c:pt idx="1181">
                  <c:v>39796</c:v>
                </c:pt>
                <c:pt idx="1182">
                  <c:v>39797</c:v>
                </c:pt>
                <c:pt idx="1183">
                  <c:v>39798</c:v>
                </c:pt>
                <c:pt idx="1184">
                  <c:v>39799</c:v>
                </c:pt>
                <c:pt idx="1185">
                  <c:v>39800</c:v>
                </c:pt>
                <c:pt idx="1186">
                  <c:v>39801</c:v>
                </c:pt>
                <c:pt idx="1187">
                  <c:v>39802</c:v>
                </c:pt>
                <c:pt idx="1188">
                  <c:v>39803</c:v>
                </c:pt>
                <c:pt idx="1189">
                  <c:v>39804</c:v>
                </c:pt>
                <c:pt idx="1190">
                  <c:v>39805</c:v>
                </c:pt>
                <c:pt idx="1191">
                  <c:v>39806</c:v>
                </c:pt>
                <c:pt idx="1192">
                  <c:v>39807</c:v>
                </c:pt>
                <c:pt idx="1193">
                  <c:v>39808</c:v>
                </c:pt>
                <c:pt idx="1194">
                  <c:v>39809</c:v>
                </c:pt>
                <c:pt idx="1195">
                  <c:v>39810.262499999997</c:v>
                </c:pt>
                <c:pt idx="1196">
                  <c:v>39810.368055555555</c:v>
                </c:pt>
                <c:pt idx="1197">
                  <c:v>39810.444444444445</c:v>
                </c:pt>
                <c:pt idx="1198">
                  <c:v>39810.559027777781</c:v>
                </c:pt>
                <c:pt idx="1199">
                  <c:v>39810.6875</c:v>
                </c:pt>
                <c:pt idx="1200">
                  <c:v>39810.864583333336</c:v>
                </c:pt>
                <c:pt idx="1201">
                  <c:v>39810.993055555555</c:v>
                </c:pt>
                <c:pt idx="1202">
                  <c:v>39811.284722222219</c:v>
                </c:pt>
                <c:pt idx="1203">
                  <c:v>39811.350694444445</c:v>
                </c:pt>
                <c:pt idx="1204">
                  <c:v>39811.479166666664</c:v>
                </c:pt>
                <c:pt idx="1205">
                  <c:v>39811.576388888891</c:v>
                </c:pt>
                <c:pt idx="1206">
                  <c:v>39811.673611111109</c:v>
                </c:pt>
                <c:pt idx="1207">
                  <c:v>39811.8125</c:v>
                </c:pt>
                <c:pt idx="1208">
                  <c:v>39811.882638888892</c:v>
                </c:pt>
                <c:pt idx="1209">
                  <c:v>39811.98333333333</c:v>
                </c:pt>
                <c:pt idx="1210">
                  <c:v>39812.223611111112</c:v>
                </c:pt>
                <c:pt idx="1211">
                  <c:v>39812.297222222223</c:v>
                </c:pt>
                <c:pt idx="1212">
                  <c:v>39812.392361111109</c:v>
                </c:pt>
                <c:pt idx="1213">
                  <c:v>39812.527777777781</c:v>
                </c:pt>
                <c:pt idx="1214">
                  <c:v>39812.618055555555</c:v>
                </c:pt>
                <c:pt idx="1215">
                  <c:v>39812.723611111112</c:v>
                </c:pt>
                <c:pt idx="1216">
                  <c:v>39812.819444444445</c:v>
                </c:pt>
                <c:pt idx="1217">
                  <c:v>39812.958333333336</c:v>
                </c:pt>
                <c:pt idx="1218">
                  <c:v>39813.232638888891</c:v>
                </c:pt>
                <c:pt idx="1219">
                  <c:v>39813.34375</c:v>
                </c:pt>
                <c:pt idx="1220">
                  <c:v>39813.4375</c:v>
                </c:pt>
                <c:pt idx="1221">
                  <c:v>39813.541666666664</c:v>
                </c:pt>
                <c:pt idx="1222">
                  <c:v>39813.673611111109</c:v>
                </c:pt>
                <c:pt idx="1223">
                  <c:v>39813.805555555555</c:v>
                </c:pt>
                <c:pt idx="1224">
                  <c:v>39813.878472222219</c:v>
                </c:pt>
              </c:numCache>
            </c:numRef>
          </c:xVal>
          <c:yVal>
            <c:numRef>
              <c:f>[0]!salidaturbidez2008</c:f>
              <c:numCache>
                <c:formatCode>0.00</c:formatCode>
                <c:ptCount val="1116"/>
                <c:pt idx="0">
                  <c:v>10.34</c:v>
                </c:pt>
                <c:pt idx="2">
                  <c:v>9.5500000000000007</c:v>
                </c:pt>
                <c:pt idx="4">
                  <c:v>4.24</c:v>
                </c:pt>
                <c:pt idx="5">
                  <c:v>3.14</c:v>
                </c:pt>
                <c:pt idx="6">
                  <c:v>3.1</c:v>
                </c:pt>
                <c:pt idx="7">
                  <c:v>3.71</c:v>
                </c:pt>
                <c:pt idx="9">
                  <c:v>3.24</c:v>
                </c:pt>
                <c:pt idx="10">
                  <c:v>2.8</c:v>
                </c:pt>
                <c:pt idx="11">
                  <c:v>2.79</c:v>
                </c:pt>
                <c:pt idx="12">
                  <c:v>2.71</c:v>
                </c:pt>
                <c:pt idx="13">
                  <c:v>5.67</c:v>
                </c:pt>
                <c:pt idx="19">
                  <c:v>21.73</c:v>
                </c:pt>
                <c:pt idx="20">
                  <c:v>16.55</c:v>
                </c:pt>
                <c:pt idx="21">
                  <c:v>6.37</c:v>
                </c:pt>
                <c:pt idx="22">
                  <c:v>3.82</c:v>
                </c:pt>
                <c:pt idx="23">
                  <c:v>4.5599999999999996</c:v>
                </c:pt>
                <c:pt idx="24">
                  <c:v>4.9800000000000004</c:v>
                </c:pt>
                <c:pt idx="25">
                  <c:v>7.27</c:v>
                </c:pt>
                <c:pt idx="26">
                  <c:v>5.19</c:v>
                </c:pt>
                <c:pt idx="27">
                  <c:v>6.58</c:v>
                </c:pt>
                <c:pt idx="28">
                  <c:v>9.86</c:v>
                </c:pt>
                <c:pt idx="31">
                  <c:v>9.84</c:v>
                </c:pt>
                <c:pt idx="32">
                  <c:v>8.5</c:v>
                </c:pt>
                <c:pt idx="33">
                  <c:v>7.15</c:v>
                </c:pt>
                <c:pt idx="34">
                  <c:v>6.14</c:v>
                </c:pt>
                <c:pt idx="35">
                  <c:v>6.17</c:v>
                </c:pt>
                <c:pt idx="36">
                  <c:v>5.58</c:v>
                </c:pt>
                <c:pt idx="37">
                  <c:v>5.0999999999999996</c:v>
                </c:pt>
                <c:pt idx="38">
                  <c:v>3.43</c:v>
                </c:pt>
                <c:pt idx="39">
                  <c:v>4.4800000000000004</c:v>
                </c:pt>
                <c:pt idx="40">
                  <c:v>5.4</c:v>
                </c:pt>
                <c:pt idx="41">
                  <c:v>5.59</c:v>
                </c:pt>
                <c:pt idx="42">
                  <c:v>6.15</c:v>
                </c:pt>
                <c:pt idx="43">
                  <c:v>9.9600000000000009</c:v>
                </c:pt>
                <c:pt idx="44">
                  <c:v>4.6500000000000004</c:v>
                </c:pt>
                <c:pt idx="45">
                  <c:v>3.54</c:v>
                </c:pt>
                <c:pt idx="46">
                  <c:v>4.07</c:v>
                </c:pt>
                <c:pt idx="47">
                  <c:v>4.4000000000000004</c:v>
                </c:pt>
                <c:pt idx="48">
                  <c:v>4.04</c:v>
                </c:pt>
                <c:pt idx="49">
                  <c:v>4</c:v>
                </c:pt>
                <c:pt idx="51">
                  <c:v>4.1500000000000004</c:v>
                </c:pt>
                <c:pt idx="52">
                  <c:v>2.88</c:v>
                </c:pt>
                <c:pt idx="54">
                  <c:v>3.27</c:v>
                </c:pt>
                <c:pt idx="56">
                  <c:v>3.02</c:v>
                </c:pt>
                <c:pt idx="57">
                  <c:v>2.44</c:v>
                </c:pt>
                <c:pt idx="58">
                  <c:v>2.66</c:v>
                </c:pt>
                <c:pt idx="59">
                  <c:v>2.79</c:v>
                </c:pt>
                <c:pt idx="60">
                  <c:v>2.64</c:v>
                </c:pt>
                <c:pt idx="61">
                  <c:v>2.74</c:v>
                </c:pt>
                <c:pt idx="62">
                  <c:v>3.26</c:v>
                </c:pt>
                <c:pt idx="63">
                  <c:v>2.4300000000000002</c:v>
                </c:pt>
                <c:pt idx="64">
                  <c:v>2.9</c:v>
                </c:pt>
                <c:pt idx="65">
                  <c:v>2.77</c:v>
                </c:pt>
                <c:pt idx="66">
                  <c:v>2.36</c:v>
                </c:pt>
                <c:pt idx="67">
                  <c:v>2.36</c:v>
                </c:pt>
                <c:pt idx="68">
                  <c:v>2.64</c:v>
                </c:pt>
                <c:pt idx="69">
                  <c:v>2.27</c:v>
                </c:pt>
                <c:pt idx="70">
                  <c:v>2.4700000000000002</c:v>
                </c:pt>
                <c:pt idx="71">
                  <c:v>4.07</c:v>
                </c:pt>
                <c:pt idx="72">
                  <c:v>3.24</c:v>
                </c:pt>
                <c:pt idx="73">
                  <c:v>4.68</c:v>
                </c:pt>
                <c:pt idx="75">
                  <c:v>2.84</c:v>
                </c:pt>
                <c:pt idx="76">
                  <c:v>2.4300000000000002</c:v>
                </c:pt>
                <c:pt idx="77">
                  <c:v>3.7</c:v>
                </c:pt>
                <c:pt idx="78">
                  <c:v>2.5499999999999998</c:v>
                </c:pt>
                <c:pt idx="79">
                  <c:v>2.52</c:v>
                </c:pt>
                <c:pt idx="80">
                  <c:v>77.819999999999993</c:v>
                </c:pt>
                <c:pt idx="82">
                  <c:v>34.61</c:v>
                </c:pt>
                <c:pt idx="83">
                  <c:v>28.87</c:v>
                </c:pt>
                <c:pt idx="84">
                  <c:v>20.149999999999999</c:v>
                </c:pt>
                <c:pt idx="87">
                  <c:v>30.14</c:v>
                </c:pt>
                <c:pt idx="88">
                  <c:v>18.71</c:v>
                </c:pt>
                <c:pt idx="89">
                  <c:v>9.6999999999999993</c:v>
                </c:pt>
                <c:pt idx="90">
                  <c:v>8.36</c:v>
                </c:pt>
                <c:pt idx="91">
                  <c:v>6.9</c:v>
                </c:pt>
                <c:pt idx="92">
                  <c:v>6.8</c:v>
                </c:pt>
                <c:pt idx="93">
                  <c:v>7.84</c:v>
                </c:pt>
                <c:pt idx="94">
                  <c:v>7.61</c:v>
                </c:pt>
                <c:pt idx="96">
                  <c:v>7.61</c:v>
                </c:pt>
                <c:pt idx="97">
                  <c:v>9.77</c:v>
                </c:pt>
                <c:pt idx="98">
                  <c:v>7.53</c:v>
                </c:pt>
                <c:pt idx="99">
                  <c:v>10.37</c:v>
                </c:pt>
                <c:pt idx="100">
                  <c:v>4.3</c:v>
                </c:pt>
                <c:pt idx="101">
                  <c:v>4.3</c:v>
                </c:pt>
                <c:pt idx="102">
                  <c:v>4.3600000000000003</c:v>
                </c:pt>
                <c:pt idx="103">
                  <c:v>3.94</c:v>
                </c:pt>
                <c:pt idx="104">
                  <c:v>5.07</c:v>
                </c:pt>
                <c:pt idx="105">
                  <c:v>3.86</c:v>
                </c:pt>
                <c:pt idx="106">
                  <c:v>4.46</c:v>
                </c:pt>
                <c:pt idx="107">
                  <c:v>3.29</c:v>
                </c:pt>
                <c:pt idx="108">
                  <c:v>2.99</c:v>
                </c:pt>
                <c:pt idx="109">
                  <c:v>3.27</c:v>
                </c:pt>
                <c:pt idx="110">
                  <c:v>3.27</c:v>
                </c:pt>
                <c:pt idx="111">
                  <c:v>2.64</c:v>
                </c:pt>
                <c:pt idx="112">
                  <c:v>4.51</c:v>
                </c:pt>
                <c:pt idx="114">
                  <c:v>3.63</c:v>
                </c:pt>
                <c:pt idx="115">
                  <c:v>3.88</c:v>
                </c:pt>
                <c:pt idx="117">
                  <c:v>4.32</c:v>
                </c:pt>
                <c:pt idx="118">
                  <c:v>4.97</c:v>
                </c:pt>
                <c:pt idx="120">
                  <c:v>3.63</c:v>
                </c:pt>
                <c:pt idx="121">
                  <c:v>3.84</c:v>
                </c:pt>
                <c:pt idx="122">
                  <c:v>3.63</c:v>
                </c:pt>
                <c:pt idx="123">
                  <c:v>3.85</c:v>
                </c:pt>
                <c:pt idx="124">
                  <c:v>4.29</c:v>
                </c:pt>
                <c:pt idx="127">
                  <c:v>3.76</c:v>
                </c:pt>
                <c:pt idx="129">
                  <c:v>3.33</c:v>
                </c:pt>
                <c:pt idx="130">
                  <c:v>4.74</c:v>
                </c:pt>
                <c:pt idx="131">
                  <c:v>3.42</c:v>
                </c:pt>
                <c:pt idx="132">
                  <c:v>3.11</c:v>
                </c:pt>
                <c:pt idx="133">
                  <c:v>4.5199999999999996</c:v>
                </c:pt>
                <c:pt idx="135">
                  <c:v>4.49</c:v>
                </c:pt>
                <c:pt idx="137">
                  <c:v>3.83</c:v>
                </c:pt>
                <c:pt idx="138">
                  <c:v>4.2699999999999996</c:v>
                </c:pt>
                <c:pt idx="139">
                  <c:v>3.57</c:v>
                </c:pt>
                <c:pt idx="140">
                  <c:v>2.94</c:v>
                </c:pt>
                <c:pt idx="141">
                  <c:v>3.11</c:v>
                </c:pt>
                <c:pt idx="142">
                  <c:v>4.08</c:v>
                </c:pt>
                <c:pt idx="143">
                  <c:v>4.72</c:v>
                </c:pt>
                <c:pt idx="144">
                  <c:v>3.07</c:v>
                </c:pt>
                <c:pt idx="145">
                  <c:v>3.63</c:v>
                </c:pt>
                <c:pt idx="146">
                  <c:v>3.2</c:v>
                </c:pt>
                <c:pt idx="147">
                  <c:v>2.61</c:v>
                </c:pt>
                <c:pt idx="148">
                  <c:v>3.2</c:v>
                </c:pt>
                <c:pt idx="149">
                  <c:v>3.26</c:v>
                </c:pt>
                <c:pt idx="151">
                  <c:v>3.73</c:v>
                </c:pt>
                <c:pt idx="154">
                  <c:v>5.44</c:v>
                </c:pt>
                <c:pt idx="155">
                  <c:v>3.78</c:v>
                </c:pt>
                <c:pt idx="156">
                  <c:v>2.84</c:v>
                </c:pt>
                <c:pt idx="157">
                  <c:v>3.29</c:v>
                </c:pt>
                <c:pt idx="158">
                  <c:v>3.17</c:v>
                </c:pt>
                <c:pt idx="159">
                  <c:v>3.62</c:v>
                </c:pt>
                <c:pt idx="160">
                  <c:v>4.34</c:v>
                </c:pt>
                <c:pt idx="161">
                  <c:v>4.2</c:v>
                </c:pt>
                <c:pt idx="162">
                  <c:v>4.2699999999999996</c:v>
                </c:pt>
                <c:pt idx="163">
                  <c:v>3.55</c:v>
                </c:pt>
                <c:pt idx="164">
                  <c:v>3.31</c:v>
                </c:pt>
                <c:pt idx="167">
                  <c:v>4.09</c:v>
                </c:pt>
                <c:pt idx="168">
                  <c:v>3.68</c:v>
                </c:pt>
                <c:pt idx="169">
                  <c:v>2.44</c:v>
                </c:pt>
                <c:pt idx="170">
                  <c:v>3.67</c:v>
                </c:pt>
                <c:pt idx="171">
                  <c:v>3.85</c:v>
                </c:pt>
                <c:pt idx="172">
                  <c:v>3.67</c:v>
                </c:pt>
                <c:pt idx="173">
                  <c:v>3.85</c:v>
                </c:pt>
                <c:pt idx="174">
                  <c:v>3.55</c:v>
                </c:pt>
                <c:pt idx="175">
                  <c:v>3.4</c:v>
                </c:pt>
                <c:pt idx="176">
                  <c:v>3.35</c:v>
                </c:pt>
                <c:pt idx="177">
                  <c:v>2.21</c:v>
                </c:pt>
                <c:pt idx="178">
                  <c:v>2.09</c:v>
                </c:pt>
                <c:pt idx="179">
                  <c:v>2.09</c:v>
                </c:pt>
                <c:pt idx="180">
                  <c:v>2.0699999999999998</c:v>
                </c:pt>
                <c:pt idx="181">
                  <c:v>2.02</c:v>
                </c:pt>
                <c:pt idx="182">
                  <c:v>1.76</c:v>
                </c:pt>
                <c:pt idx="183">
                  <c:v>1.83</c:v>
                </c:pt>
                <c:pt idx="185">
                  <c:v>4.6399999999999997</c:v>
                </c:pt>
                <c:pt idx="186">
                  <c:v>4.7699999999999996</c:v>
                </c:pt>
                <c:pt idx="187">
                  <c:v>6.03</c:v>
                </c:pt>
                <c:pt idx="188">
                  <c:v>4.79</c:v>
                </c:pt>
                <c:pt idx="189">
                  <c:v>5.9</c:v>
                </c:pt>
                <c:pt idx="190">
                  <c:v>6.56</c:v>
                </c:pt>
                <c:pt idx="191">
                  <c:v>3.86</c:v>
                </c:pt>
                <c:pt idx="192">
                  <c:v>3.75</c:v>
                </c:pt>
                <c:pt idx="193">
                  <c:v>2.56</c:v>
                </c:pt>
                <c:pt idx="194">
                  <c:v>2.33</c:v>
                </c:pt>
                <c:pt idx="195">
                  <c:v>2.81</c:v>
                </c:pt>
                <c:pt idx="196">
                  <c:v>4.51</c:v>
                </c:pt>
                <c:pt idx="197">
                  <c:v>3.75</c:v>
                </c:pt>
                <c:pt idx="198">
                  <c:v>4.18</c:v>
                </c:pt>
                <c:pt idx="199">
                  <c:v>2.92</c:v>
                </c:pt>
                <c:pt idx="200">
                  <c:v>3.41</c:v>
                </c:pt>
                <c:pt idx="201">
                  <c:v>2.38</c:v>
                </c:pt>
                <c:pt idx="202">
                  <c:v>2.27</c:v>
                </c:pt>
                <c:pt idx="203">
                  <c:v>2.23</c:v>
                </c:pt>
                <c:pt idx="204">
                  <c:v>2.5</c:v>
                </c:pt>
                <c:pt idx="205">
                  <c:v>2.44</c:v>
                </c:pt>
                <c:pt idx="207">
                  <c:v>1.85</c:v>
                </c:pt>
                <c:pt idx="208">
                  <c:v>2.84</c:v>
                </c:pt>
                <c:pt idx="209">
                  <c:v>2.11</c:v>
                </c:pt>
                <c:pt idx="210">
                  <c:v>2.02</c:v>
                </c:pt>
                <c:pt idx="212">
                  <c:v>1.79</c:v>
                </c:pt>
                <c:pt idx="213">
                  <c:v>2.38</c:v>
                </c:pt>
                <c:pt idx="214">
                  <c:v>2.74</c:v>
                </c:pt>
                <c:pt idx="215">
                  <c:v>4.71</c:v>
                </c:pt>
                <c:pt idx="216">
                  <c:v>2.95</c:v>
                </c:pt>
                <c:pt idx="218">
                  <c:v>2.92</c:v>
                </c:pt>
                <c:pt idx="219">
                  <c:v>2.77</c:v>
                </c:pt>
                <c:pt idx="221">
                  <c:v>1.65</c:v>
                </c:pt>
                <c:pt idx="222">
                  <c:v>1.92</c:v>
                </c:pt>
                <c:pt idx="223">
                  <c:v>1.74</c:v>
                </c:pt>
                <c:pt idx="224">
                  <c:v>1.71</c:v>
                </c:pt>
                <c:pt idx="225">
                  <c:v>2.21</c:v>
                </c:pt>
                <c:pt idx="226">
                  <c:v>1.81</c:v>
                </c:pt>
                <c:pt idx="228">
                  <c:v>5.69</c:v>
                </c:pt>
                <c:pt idx="229">
                  <c:v>6.56</c:v>
                </c:pt>
                <c:pt idx="230">
                  <c:v>3.16</c:v>
                </c:pt>
                <c:pt idx="231">
                  <c:v>3.25</c:v>
                </c:pt>
                <c:pt idx="232">
                  <c:v>4.9800000000000004</c:v>
                </c:pt>
                <c:pt idx="233">
                  <c:v>2.44</c:v>
                </c:pt>
                <c:pt idx="235">
                  <c:v>2.57</c:v>
                </c:pt>
                <c:pt idx="236">
                  <c:v>2.7</c:v>
                </c:pt>
                <c:pt idx="237">
                  <c:v>3.15</c:v>
                </c:pt>
                <c:pt idx="238">
                  <c:v>4.7300000000000004</c:v>
                </c:pt>
                <c:pt idx="239">
                  <c:v>3.65</c:v>
                </c:pt>
                <c:pt idx="240">
                  <c:v>2.34</c:v>
                </c:pt>
                <c:pt idx="243">
                  <c:v>2.59</c:v>
                </c:pt>
                <c:pt idx="245">
                  <c:v>2.16</c:v>
                </c:pt>
                <c:pt idx="246">
                  <c:v>2.77</c:v>
                </c:pt>
                <c:pt idx="247">
                  <c:v>3.86</c:v>
                </c:pt>
                <c:pt idx="248">
                  <c:v>2.76</c:v>
                </c:pt>
                <c:pt idx="249">
                  <c:v>3.34</c:v>
                </c:pt>
                <c:pt idx="250">
                  <c:v>3.75</c:v>
                </c:pt>
                <c:pt idx="252">
                  <c:v>5.27</c:v>
                </c:pt>
                <c:pt idx="255">
                  <c:v>8.3699999999999992</c:v>
                </c:pt>
                <c:pt idx="256">
                  <c:v>2.8</c:v>
                </c:pt>
                <c:pt idx="257">
                  <c:v>2.36</c:v>
                </c:pt>
                <c:pt idx="258">
                  <c:v>2.29</c:v>
                </c:pt>
                <c:pt idx="260">
                  <c:v>2.84</c:v>
                </c:pt>
                <c:pt idx="261">
                  <c:v>4.3499999999999996</c:v>
                </c:pt>
                <c:pt idx="262">
                  <c:v>5.58</c:v>
                </c:pt>
                <c:pt idx="263">
                  <c:v>4.4800000000000004</c:v>
                </c:pt>
                <c:pt idx="264">
                  <c:v>4.08</c:v>
                </c:pt>
                <c:pt idx="265">
                  <c:v>3.98</c:v>
                </c:pt>
                <c:pt idx="266">
                  <c:v>4.92</c:v>
                </c:pt>
                <c:pt idx="268">
                  <c:v>3.73</c:v>
                </c:pt>
                <c:pt idx="270">
                  <c:v>3.55</c:v>
                </c:pt>
                <c:pt idx="273">
                  <c:v>5.57</c:v>
                </c:pt>
                <c:pt idx="275">
                  <c:v>2.88</c:v>
                </c:pt>
                <c:pt idx="277">
                  <c:v>6.2</c:v>
                </c:pt>
                <c:pt idx="278">
                  <c:v>5.47</c:v>
                </c:pt>
                <c:pt idx="280">
                  <c:v>4.74</c:v>
                </c:pt>
                <c:pt idx="282">
                  <c:v>5.3</c:v>
                </c:pt>
                <c:pt idx="283">
                  <c:v>7.35</c:v>
                </c:pt>
                <c:pt idx="284">
                  <c:v>5.08</c:v>
                </c:pt>
                <c:pt idx="285">
                  <c:v>6.69</c:v>
                </c:pt>
                <c:pt idx="286">
                  <c:v>5.49</c:v>
                </c:pt>
                <c:pt idx="287">
                  <c:v>6.95</c:v>
                </c:pt>
                <c:pt idx="289">
                  <c:v>5.81</c:v>
                </c:pt>
                <c:pt idx="290">
                  <c:v>5.84</c:v>
                </c:pt>
                <c:pt idx="291">
                  <c:v>5.94</c:v>
                </c:pt>
                <c:pt idx="293">
                  <c:v>5.66</c:v>
                </c:pt>
                <c:pt idx="294">
                  <c:v>4.84</c:v>
                </c:pt>
                <c:pt idx="296">
                  <c:v>4.49</c:v>
                </c:pt>
                <c:pt idx="297">
                  <c:v>5.87</c:v>
                </c:pt>
                <c:pt idx="299">
                  <c:v>4.18</c:v>
                </c:pt>
                <c:pt idx="300">
                  <c:v>4.87</c:v>
                </c:pt>
                <c:pt idx="301">
                  <c:v>4.5999999999999996</c:v>
                </c:pt>
                <c:pt idx="302">
                  <c:v>3.88</c:v>
                </c:pt>
                <c:pt idx="303">
                  <c:v>3.85</c:v>
                </c:pt>
                <c:pt idx="304">
                  <c:v>16.899999999999999</c:v>
                </c:pt>
                <c:pt idx="307">
                  <c:v>4.8899999999999997</c:v>
                </c:pt>
                <c:pt idx="308">
                  <c:v>6.33</c:v>
                </c:pt>
                <c:pt idx="309">
                  <c:v>5.69</c:v>
                </c:pt>
                <c:pt idx="310">
                  <c:v>5.58</c:v>
                </c:pt>
                <c:pt idx="311">
                  <c:v>6.28</c:v>
                </c:pt>
                <c:pt idx="312">
                  <c:v>6.48</c:v>
                </c:pt>
                <c:pt idx="313">
                  <c:v>6.23</c:v>
                </c:pt>
                <c:pt idx="314">
                  <c:v>5.43</c:v>
                </c:pt>
                <c:pt idx="315">
                  <c:v>5.69</c:v>
                </c:pt>
                <c:pt idx="316">
                  <c:v>5.43</c:v>
                </c:pt>
                <c:pt idx="317">
                  <c:v>6.59</c:v>
                </c:pt>
                <c:pt idx="318">
                  <c:v>5.66</c:v>
                </c:pt>
                <c:pt idx="319">
                  <c:v>5.76</c:v>
                </c:pt>
                <c:pt idx="320">
                  <c:v>4.93</c:v>
                </c:pt>
                <c:pt idx="321">
                  <c:v>4.7300000000000004</c:v>
                </c:pt>
                <c:pt idx="322">
                  <c:v>4.54</c:v>
                </c:pt>
                <c:pt idx="323">
                  <c:v>3.06</c:v>
                </c:pt>
                <c:pt idx="324">
                  <c:v>4.1500000000000004</c:v>
                </c:pt>
                <c:pt idx="325">
                  <c:v>4.8899999999999997</c:v>
                </c:pt>
                <c:pt idx="326">
                  <c:v>5.07</c:v>
                </c:pt>
                <c:pt idx="327">
                  <c:v>5.14</c:v>
                </c:pt>
                <c:pt idx="328">
                  <c:v>5.15</c:v>
                </c:pt>
                <c:pt idx="329">
                  <c:v>5.68</c:v>
                </c:pt>
                <c:pt idx="331">
                  <c:v>5</c:v>
                </c:pt>
                <c:pt idx="332">
                  <c:v>4.63</c:v>
                </c:pt>
                <c:pt idx="333">
                  <c:v>4.3099999999999996</c:v>
                </c:pt>
                <c:pt idx="334">
                  <c:v>4.43</c:v>
                </c:pt>
                <c:pt idx="335">
                  <c:v>4.8099999999999996</c:v>
                </c:pt>
                <c:pt idx="336">
                  <c:v>4.5199999999999996</c:v>
                </c:pt>
                <c:pt idx="337">
                  <c:v>4.7</c:v>
                </c:pt>
                <c:pt idx="338">
                  <c:v>5.0199999999999996</c:v>
                </c:pt>
                <c:pt idx="339">
                  <c:v>4.05</c:v>
                </c:pt>
                <c:pt idx="352">
                  <c:v>4.6399999999999997</c:v>
                </c:pt>
                <c:pt idx="353">
                  <c:v>4.05</c:v>
                </c:pt>
                <c:pt idx="354">
                  <c:v>4.8499999999999996</c:v>
                </c:pt>
                <c:pt idx="355">
                  <c:v>4.45</c:v>
                </c:pt>
                <c:pt idx="356">
                  <c:v>4.4000000000000004</c:v>
                </c:pt>
                <c:pt idx="357">
                  <c:v>4.53</c:v>
                </c:pt>
                <c:pt idx="358">
                  <c:v>3.9</c:v>
                </c:pt>
                <c:pt idx="359">
                  <c:v>3.99</c:v>
                </c:pt>
                <c:pt idx="360">
                  <c:v>4.18</c:v>
                </c:pt>
                <c:pt idx="361">
                  <c:v>4.16</c:v>
                </c:pt>
                <c:pt idx="362">
                  <c:v>3.86</c:v>
                </c:pt>
                <c:pt idx="363">
                  <c:v>3.99</c:v>
                </c:pt>
                <c:pt idx="364">
                  <c:v>3.77</c:v>
                </c:pt>
                <c:pt idx="365">
                  <c:v>3.13</c:v>
                </c:pt>
                <c:pt idx="366">
                  <c:v>3.02</c:v>
                </c:pt>
                <c:pt idx="367">
                  <c:v>3.8</c:v>
                </c:pt>
                <c:pt idx="368">
                  <c:v>3.84</c:v>
                </c:pt>
                <c:pt idx="369">
                  <c:v>3.5</c:v>
                </c:pt>
                <c:pt idx="370">
                  <c:v>3.8</c:v>
                </c:pt>
                <c:pt idx="371">
                  <c:v>3.12</c:v>
                </c:pt>
                <c:pt idx="372">
                  <c:v>4.2699999999999996</c:v>
                </c:pt>
                <c:pt idx="373">
                  <c:v>4.3899999999999997</c:v>
                </c:pt>
                <c:pt idx="374">
                  <c:v>4.0599999999999996</c:v>
                </c:pt>
                <c:pt idx="375">
                  <c:v>4.71</c:v>
                </c:pt>
                <c:pt idx="376">
                  <c:v>3.24</c:v>
                </c:pt>
                <c:pt idx="377">
                  <c:v>3.05</c:v>
                </c:pt>
                <c:pt idx="379">
                  <c:v>4.07</c:v>
                </c:pt>
                <c:pt idx="380">
                  <c:v>4.1399999999999997</c:v>
                </c:pt>
                <c:pt idx="381">
                  <c:v>3.11</c:v>
                </c:pt>
                <c:pt idx="382">
                  <c:v>3.76</c:v>
                </c:pt>
                <c:pt idx="383">
                  <c:v>3.04</c:v>
                </c:pt>
                <c:pt idx="384">
                  <c:v>3.88</c:v>
                </c:pt>
                <c:pt idx="385">
                  <c:v>3.66</c:v>
                </c:pt>
                <c:pt idx="386">
                  <c:v>3.15</c:v>
                </c:pt>
                <c:pt idx="387">
                  <c:v>3.87</c:v>
                </c:pt>
                <c:pt idx="388">
                  <c:v>3.13</c:v>
                </c:pt>
                <c:pt idx="389">
                  <c:v>3.79</c:v>
                </c:pt>
                <c:pt idx="390">
                  <c:v>3.57</c:v>
                </c:pt>
                <c:pt idx="391">
                  <c:v>3.57</c:v>
                </c:pt>
                <c:pt idx="392">
                  <c:v>3.78</c:v>
                </c:pt>
                <c:pt idx="393">
                  <c:v>3.66</c:v>
                </c:pt>
                <c:pt idx="394">
                  <c:v>3.8</c:v>
                </c:pt>
                <c:pt idx="395">
                  <c:v>3.76</c:v>
                </c:pt>
                <c:pt idx="396">
                  <c:v>3.79</c:v>
                </c:pt>
                <c:pt idx="397">
                  <c:v>3.29</c:v>
                </c:pt>
                <c:pt idx="398">
                  <c:v>3.44</c:v>
                </c:pt>
                <c:pt idx="399">
                  <c:v>5.19</c:v>
                </c:pt>
                <c:pt idx="400">
                  <c:v>3.51</c:v>
                </c:pt>
                <c:pt idx="401">
                  <c:v>4.0199999999999996</c:v>
                </c:pt>
                <c:pt idx="402">
                  <c:v>3.71</c:v>
                </c:pt>
                <c:pt idx="403">
                  <c:v>4.05</c:v>
                </c:pt>
                <c:pt idx="404">
                  <c:v>3.87</c:v>
                </c:pt>
                <c:pt idx="405">
                  <c:v>3.48</c:v>
                </c:pt>
                <c:pt idx="406">
                  <c:v>3.08</c:v>
                </c:pt>
                <c:pt idx="407">
                  <c:v>2.94</c:v>
                </c:pt>
                <c:pt idx="408">
                  <c:v>2.88</c:v>
                </c:pt>
                <c:pt idx="409">
                  <c:v>2.6</c:v>
                </c:pt>
                <c:pt idx="410">
                  <c:v>2.71</c:v>
                </c:pt>
                <c:pt idx="411">
                  <c:v>2.69</c:v>
                </c:pt>
                <c:pt idx="412">
                  <c:v>2.88</c:v>
                </c:pt>
                <c:pt idx="413">
                  <c:v>2.98</c:v>
                </c:pt>
                <c:pt idx="414">
                  <c:v>2.06</c:v>
                </c:pt>
                <c:pt idx="415">
                  <c:v>2.9</c:v>
                </c:pt>
                <c:pt idx="416">
                  <c:v>2.74</c:v>
                </c:pt>
                <c:pt idx="417">
                  <c:v>2.8</c:v>
                </c:pt>
                <c:pt idx="418">
                  <c:v>3.81</c:v>
                </c:pt>
                <c:pt idx="419">
                  <c:v>3.92</c:v>
                </c:pt>
                <c:pt idx="420">
                  <c:v>3.95</c:v>
                </c:pt>
                <c:pt idx="421">
                  <c:v>3.37</c:v>
                </c:pt>
                <c:pt idx="422">
                  <c:v>3.02</c:v>
                </c:pt>
                <c:pt idx="423">
                  <c:v>4.07</c:v>
                </c:pt>
                <c:pt idx="424">
                  <c:v>3.39</c:v>
                </c:pt>
                <c:pt idx="425">
                  <c:v>2.8</c:v>
                </c:pt>
                <c:pt idx="426">
                  <c:v>3.53</c:v>
                </c:pt>
                <c:pt idx="427">
                  <c:v>3.43</c:v>
                </c:pt>
                <c:pt idx="428">
                  <c:v>3.9</c:v>
                </c:pt>
                <c:pt idx="429">
                  <c:v>3.72</c:v>
                </c:pt>
                <c:pt idx="430">
                  <c:v>2.06</c:v>
                </c:pt>
                <c:pt idx="431">
                  <c:v>2.29</c:v>
                </c:pt>
                <c:pt idx="432">
                  <c:v>2.15</c:v>
                </c:pt>
                <c:pt idx="433">
                  <c:v>3.36</c:v>
                </c:pt>
                <c:pt idx="434">
                  <c:v>3.73</c:v>
                </c:pt>
                <c:pt idx="435">
                  <c:v>3.36</c:v>
                </c:pt>
                <c:pt idx="436">
                  <c:v>3.69</c:v>
                </c:pt>
                <c:pt idx="437">
                  <c:v>3.52</c:v>
                </c:pt>
                <c:pt idx="438">
                  <c:v>3.87</c:v>
                </c:pt>
                <c:pt idx="439">
                  <c:v>3.05</c:v>
                </c:pt>
                <c:pt idx="440">
                  <c:v>2.2000000000000002</c:v>
                </c:pt>
                <c:pt idx="441">
                  <c:v>2.35</c:v>
                </c:pt>
                <c:pt idx="442">
                  <c:v>2.61</c:v>
                </c:pt>
                <c:pt idx="443">
                  <c:v>3.04</c:v>
                </c:pt>
                <c:pt idx="444">
                  <c:v>3.09</c:v>
                </c:pt>
                <c:pt idx="445">
                  <c:v>2.41</c:v>
                </c:pt>
                <c:pt idx="446">
                  <c:v>2.37</c:v>
                </c:pt>
                <c:pt idx="447">
                  <c:v>2.63</c:v>
                </c:pt>
                <c:pt idx="448">
                  <c:v>2.23</c:v>
                </c:pt>
                <c:pt idx="449">
                  <c:v>2.5499999999999998</c:v>
                </c:pt>
                <c:pt idx="450">
                  <c:v>2.88</c:v>
                </c:pt>
                <c:pt idx="451">
                  <c:v>2.64</c:v>
                </c:pt>
                <c:pt idx="452">
                  <c:v>2.7</c:v>
                </c:pt>
                <c:pt idx="453">
                  <c:v>2.35</c:v>
                </c:pt>
                <c:pt idx="454">
                  <c:v>2.74</c:v>
                </c:pt>
                <c:pt idx="455">
                  <c:v>2.41</c:v>
                </c:pt>
                <c:pt idx="456">
                  <c:v>2.88</c:v>
                </c:pt>
                <c:pt idx="457">
                  <c:v>2.66</c:v>
                </c:pt>
                <c:pt idx="458">
                  <c:v>2.54</c:v>
                </c:pt>
                <c:pt idx="459">
                  <c:v>2.71</c:v>
                </c:pt>
                <c:pt idx="460">
                  <c:v>2.69</c:v>
                </c:pt>
                <c:pt idx="461">
                  <c:v>2.63</c:v>
                </c:pt>
                <c:pt idx="462">
                  <c:v>2.72</c:v>
                </c:pt>
                <c:pt idx="463">
                  <c:v>2.37</c:v>
                </c:pt>
                <c:pt idx="464">
                  <c:v>2.36</c:v>
                </c:pt>
                <c:pt idx="465">
                  <c:v>1.41</c:v>
                </c:pt>
                <c:pt idx="466">
                  <c:v>1.75</c:v>
                </c:pt>
                <c:pt idx="467">
                  <c:v>1.33</c:v>
                </c:pt>
                <c:pt idx="468">
                  <c:v>1.49</c:v>
                </c:pt>
                <c:pt idx="469">
                  <c:v>2.56</c:v>
                </c:pt>
                <c:pt idx="470">
                  <c:v>2.88</c:v>
                </c:pt>
                <c:pt idx="471">
                  <c:v>2.86</c:v>
                </c:pt>
                <c:pt idx="472">
                  <c:v>2.61</c:v>
                </c:pt>
                <c:pt idx="473">
                  <c:v>2.2799999999999998</c:v>
                </c:pt>
                <c:pt idx="474">
                  <c:v>2.4500000000000002</c:v>
                </c:pt>
                <c:pt idx="475">
                  <c:v>2.14</c:v>
                </c:pt>
                <c:pt idx="476">
                  <c:v>4.66</c:v>
                </c:pt>
                <c:pt idx="477">
                  <c:v>2.95</c:v>
                </c:pt>
                <c:pt idx="478">
                  <c:v>2.19</c:v>
                </c:pt>
                <c:pt idx="479">
                  <c:v>2.56</c:v>
                </c:pt>
                <c:pt idx="480">
                  <c:v>3.17</c:v>
                </c:pt>
                <c:pt idx="481">
                  <c:v>2.19</c:v>
                </c:pt>
                <c:pt idx="482">
                  <c:v>3.23</c:v>
                </c:pt>
                <c:pt idx="483">
                  <c:v>3.34</c:v>
                </c:pt>
                <c:pt idx="484">
                  <c:v>2.5</c:v>
                </c:pt>
                <c:pt idx="485">
                  <c:v>2.5099999999999998</c:v>
                </c:pt>
                <c:pt idx="486">
                  <c:v>2.63</c:v>
                </c:pt>
                <c:pt idx="487">
                  <c:v>2.5499999999999998</c:v>
                </c:pt>
                <c:pt idx="488">
                  <c:v>2.5299999999999998</c:v>
                </c:pt>
                <c:pt idx="489">
                  <c:v>3.19</c:v>
                </c:pt>
                <c:pt idx="490">
                  <c:v>3.22</c:v>
                </c:pt>
                <c:pt idx="491">
                  <c:v>2.33</c:v>
                </c:pt>
                <c:pt idx="492">
                  <c:v>3.77</c:v>
                </c:pt>
                <c:pt idx="493">
                  <c:v>2.5299999999999998</c:v>
                </c:pt>
                <c:pt idx="495">
                  <c:v>4.83</c:v>
                </c:pt>
                <c:pt idx="496">
                  <c:v>4.3</c:v>
                </c:pt>
                <c:pt idx="497">
                  <c:v>5.67</c:v>
                </c:pt>
                <c:pt idx="498">
                  <c:v>5.22</c:v>
                </c:pt>
                <c:pt idx="499">
                  <c:v>5.26</c:v>
                </c:pt>
                <c:pt idx="501">
                  <c:v>5.33</c:v>
                </c:pt>
                <c:pt idx="502">
                  <c:v>5.55</c:v>
                </c:pt>
                <c:pt idx="503">
                  <c:v>5.48</c:v>
                </c:pt>
                <c:pt idx="504">
                  <c:v>5.56</c:v>
                </c:pt>
                <c:pt idx="505">
                  <c:v>5.32</c:v>
                </c:pt>
                <c:pt idx="506">
                  <c:v>5.91</c:v>
                </c:pt>
                <c:pt idx="507">
                  <c:v>5.44</c:v>
                </c:pt>
                <c:pt idx="508">
                  <c:v>5.51</c:v>
                </c:pt>
                <c:pt idx="511">
                  <c:v>4.8</c:v>
                </c:pt>
                <c:pt idx="512">
                  <c:v>3.26</c:v>
                </c:pt>
                <c:pt idx="513">
                  <c:v>3.78</c:v>
                </c:pt>
                <c:pt idx="514">
                  <c:v>3.81</c:v>
                </c:pt>
                <c:pt idx="515">
                  <c:v>4.1500000000000004</c:v>
                </c:pt>
                <c:pt idx="516">
                  <c:v>4.17</c:v>
                </c:pt>
                <c:pt idx="517">
                  <c:v>4.6100000000000003</c:v>
                </c:pt>
                <c:pt idx="518">
                  <c:v>4.8</c:v>
                </c:pt>
                <c:pt idx="519">
                  <c:v>4.68</c:v>
                </c:pt>
                <c:pt idx="520">
                  <c:v>5.87</c:v>
                </c:pt>
                <c:pt idx="521">
                  <c:v>5.83</c:v>
                </c:pt>
                <c:pt idx="522">
                  <c:v>5.33</c:v>
                </c:pt>
                <c:pt idx="523">
                  <c:v>5.55</c:v>
                </c:pt>
                <c:pt idx="524">
                  <c:v>5.77</c:v>
                </c:pt>
                <c:pt idx="525">
                  <c:v>5.44</c:v>
                </c:pt>
                <c:pt idx="526">
                  <c:v>6.58</c:v>
                </c:pt>
                <c:pt idx="527">
                  <c:v>3.98</c:v>
                </c:pt>
                <c:pt idx="528">
                  <c:v>3.5</c:v>
                </c:pt>
                <c:pt idx="529">
                  <c:v>3.61</c:v>
                </c:pt>
                <c:pt idx="530">
                  <c:v>3.19</c:v>
                </c:pt>
                <c:pt idx="531">
                  <c:v>2.5</c:v>
                </c:pt>
                <c:pt idx="532">
                  <c:v>2.61</c:v>
                </c:pt>
                <c:pt idx="533">
                  <c:v>2.33</c:v>
                </c:pt>
                <c:pt idx="534">
                  <c:v>3.04</c:v>
                </c:pt>
                <c:pt idx="535">
                  <c:v>3.17</c:v>
                </c:pt>
                <c:pt idx="536">
                  <c:v>3.09</c:v>
                </c:pt>
                <c:pt idx="537">
                  <c:v>3.55</c:v>
                </c:pt>
                <c:pt idx="538">
                  <c:v>4.1500000000000004</c:v>
                </c:pt>
                <c:pt idx="539">
                  <c:v>4.16</c:v>
                </c:pt>
                <c:pt idx="540">
                  <c:v>3.82</c:v>
                </c:pt>
                <c:pt idx="541">
                  <c:v>4.5</c:v>
                </c:pt>
                <c:pt idx="542">
                  <c:v>4.55</c:v>
                </c:pt>
                <c:pt idx="543">
                  <c:v>4.7699999999999996</c:v>
                </c:pt>
                <c:pt idx="544">
                  <c:v>4.29</c:v>
                </c:pt>
                <c:pt idx="545">
                  <c:v>4.53</c:v>
                </c:pt>
                <c:pt idx="546">
                  <c:v>4.57</c:v>
                </c:pt>
                <c:pt idx="547">
                  <c:v>4.37</c:v>
                </c:pt>
                <c:pt idx="548">
                  <c:v>3.06</c:v>
                </c:pt>
                <c:pt idx="549">
                  <c:v>3.12</c:v>
                </c:pt>
                <c:pt idx="550">
                  <c:v>3.67</c:v>
                </c:pt>
                <c:pt idx="551">
                  <c:v>3.67</c:v>
                </c:pt>
                <c:pt idx="552">
                  <c:v>3.17</c:v>
                </c:pt>
                <c:pt idx="553">
                  <c:v>3.38</c:v>
                </c:pt>
                <c:pt idx="554">
                  <c:v>3.41</c:v>
                </c:pt>
                <c:pt idx="555">
                  <c:v>4.6399999999999997</c:v>
                </c:pt>
                <c:pt idx="556">
                  <c:v>4.6500000000000004</c:v>
                </c:pt>
                <c:pt idx="557">
                  <c:v>4.55</c:v>
                </c:pt>
                <c:pt idx="558">
                  <c:v>4.5199999999999996</c:v>
                </c:pt>
                <c:pt idx="559">
                  <c:v>3.67</c:v>
                </c:pt>
                <c:pt idx="560">
                  <c:v>3.52</c:v>
                </c:pt>
                <c:pt idx="561">
                  <c:v>3.28</c:v>
                </c:pt>
                <c:pt idx="562">
                  <c:v>3.32</c:v>
                </c:pt>
                <c:pt idx="563">
                  <c:v>3.77</c:v>
                </c:pt>
                <c:pt idx="564">
                  <c:v>3.13</c:v>
                </c:pt>
                <c:pt idx="565">
                  <c:v>3.13</c:v>
                </c:pt>
                <c:pt idx="566">
                  <c:v>3.41</c:v>
                </c:pt>
                <c:pt idx="567">
                  <c:v>3.57</c:v>
                </c:pt>
                <c:pt idx="568">
                  <c:v>3.06</c:v>
                </c:pt>
                <c:pt idx="569">
                  <c:v>3.76</c:v>
                </c:pt>
                <c:pt idx="570">
                  <c:v>3.61</c:v>
                </c:pt>
                <c:pt idx="571">
                  <c:v>3.79</c:v>
                </c:pt>
                <c:pt idx="572">
                  <c:v>3.13</c:v>
                </c:pt>
                <c:pt idx="573">
                  <c:v>2.1</c:v>
                </c:pt>
                <c:pt idx="574">
                  <c:v>2.15</c:v>
                </c:pt>
                <c:pt idx="575">
                  <c:v>2.09</c:v>
                </c:pt>
                <c:pt idx="576">
                  <c:v>2.64</c:v>
                </c:pt>
                <c:pt idx="577">
                  <c:v>2.0299999999999998</c:v>
                </c:pt>
                <c:pt idx="578">
                  <c:v>2.63</c:v>
                </c:pt>
                <c:pt idx="579">
                  <c:v>3.36</c:v>
                </c:pt>
                <c:pt idx="580">
                  <c:v>3.39</c:v>
                </c:pt>
                <c:pt idx="581">
                  <c:v>3.66</c:v>
                </c:pt>
                <c:pt idx="582">
                  <c:v>3.63</c:v>
                </c:pt>
                <c:pt idx="583">
                  <c:v>3.25</c:v>
                </c:pt>
                <c:pt idx="584">
                  <c:v>3.09</c:v>
                </c:pt>
                <c:pt idx="585">
                  <c:v>3.37</c:v>
                </c:pt>
                <c:pt idx="586">
                  <c:v>2.1</c:v>
                </c:pt>
                <c:pt idx="587">
                  <c:v>2.09</c:v>
                </c:pt>
                <c:pt idx="588">
                  <c:v>2.14</c:v>
                </c:pt>
                <c:pt idx="589">
                  <c:v>2.61</c:v>
                </c:pt>
                <c:pt idx="590">
                  <c:v>2.1</c:v>
                </c:pt>
                <c:pt idx="591">
                  <c:v>2.27</c:v>
                </c:pt>
                <c:pt idx="592">
                  <c:v>2.71</c:v>
                </c:pt>
                <c:pt idx="593">
                  <c:v>2.3199999999999998</c:v>
                </c:pt>
                <c:pt idx="594">
                  <c:v>2.63</c:v>
                </c:pt>
                <c:pt idx="595">
                  <c:v>2.77</c:v>
                </c:pt>
                <c:pt idx="596">
                  <c:v>2.62</c:v>
                </c:pt>
                <c:pt idx="597">
                  <c:v>2.09</c:v>
                </c:pt>
                <c:pt idx="598">
                  <c:v>2.35</c:v>
                </c:pt>
                <c:pt idx="599">
                  <c:v>2.25</c:v>
                </c:pt>
                <c:pt idx="600">
                  <c:v>2.09</c:v>
                </c:pt>
                <c:pt idx="601">
                  <c:v>2.34</c:v>
                </c:pt>
                <c:pt idx="602">
                  <c:v>2.66</c:v>
                </c:pt>
                <c:pt idx="603">
                  <c:v>2.48</c:v>
                </c:pt>
                <c:pt idx="604">
                  <c:v>2.09</c:v>
                </c:pt>
                <c:pt idx="605">
                  <c:v>2.34</c:v>
                </c:pt>
                <c:pt idx="606">
                  <c:v>2.68</c:v>
                </c:pt>
                <c:pt idx="607">
                  <c:v>2.72</c:v>
                </c:pt>
                <c:pt idx="608">
                  <c:v>2.1</c:v>
                </c:pt>
                <c:pt idx="609">
                  <c:v>2.06</c:v>
                </c:pt>
                <c:pt idx="610">
                  <c:v>2.23</c:v>
                </c:pt>
                <c:pt idx="611">
                  <c:v>2.09</c:v>
                </c:pt>
                <c:pt idx="612">
                  <c:v>2.06</c:v>
                </c:pt>
                <c:pt idx="613">
                  <c:v>2.88</c:v>
                </c:pt>
                <c:pt idx="614">
                  <c:v>2.77</c:v>
                </c:pt>
                <c:pt idx="615">
                  <c:v>2.89</c:v>
                </c:pt>
                <c:pt idx="616">
                  <c:v>2.89</c:v>
                </c:pt>
                <c:pt idx="617">
                  <c:v>2.61</c:v>
                </c:pt>
                <c:pt idx="618">
                  <c:v>2.06</c:v>
                </c:pt>
                <c:pt idx="619">
                  <c:v>2.1800000000000002</c:v>
                </c:pt>
                <c:pt idx="620">
                  <c:v>2.3199999999999998</c:v>
                </c:pt>
                <c:pt idx="621">
                  <c:v>2.64</c:v>
                </c:pt>
                <c:pt idx="622">
                  <c:v>2.88</c:v>
                </c:pt>
                <c:pt idx="623">
                  <c:v>2.09</c:v>
                </c:pt>
                <c:pt idx="624">
                  <c:v>2.11</c:v>
                </c:pt>
                <c:pt idx="625">
                  <c:v>2.91</c:v>
                </c:pt>
                <c:pt idx="626">
                  <c:v>2.6</c:v>
                </c:pt>
                <c:pt idx="627">
                  <c:v>2.8</c:v>
                </c:pt>
                <c:pt idx="628">
                  <c:v>5.98</c:v>
                </c:pt>
                <c:pt idx="629">
                  <c:v>2.25</c:v>
                </c:pt>
                <c:pt idx="630">
                  <c:v>2.63</c:v>
                </c:pt>
                <c:pt idx="631">
                  <c:v>2.68</c:v>
                </c:pt>
                <c:pt idx="632">
                  <c:v>2.09</c:v>
                </c:pt>
                <c:pt idx="633">
                  <c:v>2.66</c:v>
                </c:pt>
                <c:pt idx="634">
                  <c:v>2.35</c:v>
                </c:pt>
                <c:pt idx="635">
                  <c:v>2.1800000000000002</c:v>
                </c:pt>
                <c:pt idx="636">
                  <c:v>2.2200000000000002</c:v>
                </c:pt>
                <c:pt idx="637">
                  <c:v>2.78</c:v>
                </c:pt>
                <c:pt idx="638">
                  <c:v>2.11</c:v>
                </c:pt>
                <c:pt idx="639">
                  <c:v>2.65</c:v>
                </c:pt>
                <c:pt idx="640">
                  <c:v>3.89</c:v>
                </c:pt>
                <c:pt idx="641">
                  <c:v>3.85</c:v>
                </c:pt>
                <c:pt idx="642">
                  <c:v>3.82</c:v>
                </c:pt>
                <c:pt idx="643">
                  <c:v>3.68</c:v>
                </c:pt>
                <c:pt idx="644">
                  <c:v>2.46</c:v>
                </c:pt>
                <c:pt idx="645">
                  <c:v>2.38</c:v>
                </c:pt>
                <c:pt idx="646">
                  <c:v>2.84</c:v>
                </c:pt>
                <c:pt idx="647">
                  <c:v>2.57</c:v>
                </c:pt>
                <c:pt idx="648">
                  <c:v>2.73</c:v>
                </c:pt>
                <c:pt idx="649">
                  <c:v>2.4700000000000002</c:v>
                </c:pt>
                <c:pt idx="650">
                  <c:v>2.56</c:v>
                </c:pt>
                <c:pt idx="651">
                  <c:v>2.54</c:v>
                </c:pt>
                <c:pt idx="652">
                  <c:v>2.75</c:v>
                </c:pt>
                <c:pt idx="653">
                  <c:v>2.7</c:v>
                </c:pt>
                <c:pt idx="654">
                  <c:v>2.64</c:v>
                </c:pt>
                <c:pt idx="655">
                  <c:v>2.5499999999999998</c:v>
                </c:pt>
                <c:pt idx="656">
                  <c:v>2.34</c:v>
                </c:pt>
                <c:pt idx="657">
                  <c:v>3.48</c:v>
                </c:pt>
                <c:pt idx="658">
                  <c:v>3.97</c:v>
                </c:pt>
                <c:pt idx="659">
                  <c:v>2.71</c:v>
                </c:pt>
                <c:pt idx="660">
                  <c:v>2.39</c:v>
                </c:pt>
                <c:pt idx="661">
                  <c:v>2.09</c:v>
                </c:pt>
                <c:pt idx="662">
                  <c:v>2.1800000000000002</c:v>
                </c:pt>
                <c:pt idx="663">
                  <c:v>2.64</c:v>
                </c:pt>
                <c:pt idx="664">
                  <c:v>2.2400000000000002</c:v>
                </c:pt>
                <c:pt idx="665">
                  <c:v>2.2799999999999998</c:v>
                </c:pt>
                <c:pt idx="666">
                  <c:v>2.39</c:v>
                </c:pt>
                <c:pt idx="667">
                  <c:v>2.77</c:v>
                </c:pt>
                <c:pt idx="668">
                  <c:v>2.09</c:v>
                </c:pt>
                <c:pt idx="669">
                  <c:v>2.04</c:v>
                </c:pt>
                <c:pt idx="670">
                  <c:v>2.71</c:v>
                </c:pt>
                <c:pt idx="671">
                  <c:v>2.65</c:v>
                </c:pt>
                <c:pt idx="672">
                  <c:v>2.82</c:v>
                </c:pt>
                <c:pt idx="673">
                  <c:v>2.15</c:v>
                </c:pt>
                <c:pt idx="674">
                  <c:v>2.77</c:v>
                </c:pt>
                <c:pt idx="675">
                  <c:v>2.4700000000000002</c:v>
                </c:pt>
                <c:pt idx="676">
                  <c:v>2.64</c:v>
                </c:pt>
                <c:pt idx="677">
                  <c:v>2.65</c:v>
                </c:pt>
                <c:pt idx="678">
                  <c:v>2.79</c:v>
                </c:pt>
                <c:pt idx="679">
                  <c:v>2.64</c:v>
                </c:pt>
                <c:pt idx="680">
                  <c:v>2.23</c:v>
                </c:pt>
                <c:pt idx="681">
                  <c:v>2.33</c:v>
                </c:pt>
                <c:pt idx="682">
                  <c:v>2.67</c:v>
                </c:pt>
                <c:pt idx="683">
                  <c:v>2.11</c:v>
                </c:pt>
                <c:pt idx="684">
                  <c:v>5.29</c:v>
                </c:pt>
                <c:pt idx="685">
                  <c:v>5.31</c:v>
                </c:pt>
                <c:pt idx="686">
                  <c:v>5.69</c:v>
                </c:pt>
                <c:pt idx="687">
                  <c:v>5.33</c:v>
                </c:pt>
                <c:pt idx="688">
                  <c:v>3.69</c:v>
                </c:pt>
                <c:pt idx="689">
                  <c:v>3.95</c:v>
                </c:pt>
                <c:pt idx="690">
                  <c:v>2.95</c:v>
                </c:pt>
                <c:pt idx="691">
                  <c:v>5.15</c:v>
                </c:pt>
                <c:pt idx="692">
                  <c:v>4.1500000000000004</c:v>
                </c:pt>
                <c:pt idx="693">
                  <c:v>4.1900000000000004</c:v>
                </c:pt>
                <c:pt idx="694">
                  <c:v>4.3499999999999996</c:v>
                </c:pt>
                <c:pt idx="695">
                  <c:v>4.32</c:v>
                </c:pt>
                <c:pt idx="696">
                  <c:v>4.12</c:v>
                </c:pt>
                <c:pt idx="697">
                  <c:v>4.16</c:v>
                </c:pt>
                <c:pt idx="698">
                  <c:v>4.32</c:v>
                </c:pt>
                <c:pt idx="699">
                  <c:v>4.3600000000000003</c:v>
                </c:pt>
                <c:pt idx="700">
                  <c:v>4.2300000000000004</c:v>
                </c:pt>
                <c:pt idx="701">
                  <c:v>3.21</c:v>
                </c:pt>
                <c:pt idx="702">
                  <c:v>3.28</c:v>
                </c:pt>
                <c:pt idx="703">
                  <c:v>3.04</c:v>
                </c:pt>
                <c:pt idx="704">
                  <c:v>3.34</c:v>
                </c:pt>
                <c:pt idx="705">
                  <c:v>3.78</c:v>
                </c:pt>
                <c:pt idx="706">
                  <c:v>2.15</c:v>
                </c:pt>
                <c:pt idx="707">
                  <c:v>2.19</c:v>
                </c:pt>
                <c:pt idx="708">
                  <c:v>2.2400000000000002</c:v>
                </c:pt>
                <c:pt idx="709">
                  <c:v>2.66</c:v>
                </c:pt>
                <c:pt idx="710">
                  <c:v>2.63</c:v>
                </c:pt>
                <c:pt idx="711">
                  <c:v>2.79</c:v>
                </c:pt>
                <c:pt idx="712">
                  <c:v>2.68</c:v>
                </c:pt>
                <c:pt idx="713">
                  <c:v>2.94</c:v>
                </c:pt>
                <c:pt idx="715">
                  <c:v>3.11</c:v>
                </c:pt>
                <c:pt idx="716">
                  <c:v>3.51</c:v>
                </c:pt>
                <c:pt idx="717">
                  <c:v>3.66</c:v>
                </c:pt>
                <c:pt idx="718">
                  <c:v>3.48</c:v>
                </c:pt>
                <c:pt idx="719">
                  <c:v>3.54</c:v>
                </c:pt>
                <c:pt idx="720">
                  <c:v>3.78</c:v>
                </c:pt>
                <c:pt idx="721">
                  <c:v>3.58</c:v>
                </c:pt>
                <c:pt idx="722">
                  <c:v>3.84</c:v>
                </c:pt>
                <c:pt idx="723">
                  <c:v>3.84</c:v>
                </c:pt>
                <c:pt idx="724">
                  <c:v>3.74</c:v>
                </c:pt>
                <c:pt idx="725">
                  <c:v>6.51</c:v>
                </c:pt>
                <c:pt idx="726">
                  <c:v>3.72</c:v>
                </c:pt>
                <c:pt idx="727">
                  <c:v>3.22</c:v>
                </c:pt>
                <c:pt idx="728">
                  <c:v>3.48</c:v>
                </c:pt>
                <c:pt idx="729">
                  <c:v>3.09</c:v>
                </c:pt>
                <c:pt idx="730">
                  <c:v>3.76</c:v>
                </c:pt>
                <c:pt idx="731">
                  <c:v>3.15</c:v>
                </c:pt>
                <c:pt idx="732">
                  <c:v>3.59</c:v>
                </c:pt>
                <c:pt idx="733">
                  <c:v>3.12</c:v>
                </c:pt>
                <c:pt idx="734">
                  <c:v>3.68</c:v>
                </c:pt>
                <c:pt idx="735">
                  <c:v>3.88</c:v>
                </c:pt>
                <c:pt idx="736">
                  <c:v>3.84</c:v>
                </c:pt>
                <c:pt idx="737">
                  <c:v>3.28</c:v>
                </c:pt>
                <c:pt idx="738">
                  <c:v>3.54</c:v>
                </c:pt>
                <c:pt idx="739">
                  <c:v>3.71</c:v>
                </c:pt>
                <c:pt idx="740">
                  <c:v>3.69</c:v>
                </c:pt>
                <c:pt idx="741">
                  <c:v>3.23</c:v>
                </c:pt>
                <c:pt idx="742">
                  <c:v>2.78</c:v>
                </c:pt>
                <c:pt idx="743">
                  <c:v>3.29</c:v>
                </c:pt>
                <c:pt idx="744">
                  <c:v>3.92</c:v>
                </c:pt>
                <c:pt idx="745">
                  <c:v>3.64</c:v>
                </c:pt>
                <c:pt idx="746">
                  <c:v>3.74</c:v>
                </c:pt>
                <c:pt idx="747">
                  <c:v>3.68</c:v>
                </c:pt>
                <c:pt idx="748">
                  <c:v>3.66</c:v>
                </c:pt>
                <c:pt idx="749">
                  <c:v>3.95</c:v>
                </c:pt>
                <c:pt idx="750">
                  <c:v>3.39</c:v>
                </c:pt>
                <c:pt idx="751">
                  <c:v>3.25</c:v>
                </c:pt>
                <c:pt idx="752">
                  <c:v>3.88</c:v>
                </c:pt>
                <c:pt idx="753">
                  <c:v>4.37</c:v>
                </c:pt>
                <c:pt idx="754">
                  <c:v>4.3899999999999997</c:v>
                </c:pt>
                <c:pt idx="755">
                  <c:v>3.87</c:v>
                </c:pt>
                <c:pt idx="756">
                  <c:v>3.64</c:v>
                </c:pt>
                <c:pt idx="757">
                  <c:v>3.71</c:v>
                </c:pt>
                <c:pt idx="758">
                  <c:v>3.18</c:v>
                </c:pt>
                <c:pt idx="759">
                  <c:v>3.89</c:v>
                </c:pt>
                <c:pt idx="760">
                  <c:v>0</c:v>
                </c:pt>
                <c:pt idx="761">
                  <c:v>5.75</c:v>
                </c:pt>
                <c:pt idx="762">
                  <c:v>5.88</c:v>
                </c:pt>
                <c:pt idx="763">
                  <c:v>6.78</c:v>
                </c:pt>
                <c:pt idx="764">
                  <c:v>6.71</c:v>
                </c:pt>
                <c:pt idx="765">
                  <c:v>6.88</c:v>
                </c:pt>
                <c:pt idx="766">
                  <c:v>6.92</c:v>
                </c:pt>
                <c:pt idx="767">
                  <c:v>6.27</c:v>
                </c:pt>
                <c:pt idx="768">
                  <c:v>4.7699999999999996</c:v>
                </c:pt>
                <c:pt idx="769">
                  <c:v>4.79</c:v>
                </c:pt>
                <c:pt idx="770">
                  <c:v>4.88</c:v>
                </c:pt>
                <c:pt idx="771">
                  <c:v>4.7300000000000004</c:v>
                </c:pt>
                <c:pt idx="772">
                  <c:v>4.55</c:v>
                </c:pt>
                <c:pt idx="780">
                  <c:v>4.76</c:v>
                </c:pt>
                <c:pt idx="781">
                  <c:v>4.88</c:v>
                </c:pt>
                <c:pt idx="782">
                  <c:v>4.79</c:v>
                </c:pt>
                <c:pt idx="783">
                  <c:v>4.59</c:v>
                </c:pt>
                <c:pt idx="784">
                  <c:v>4.66</c:v>
                </c:pt>
                <c:pt idx="785">
                  <c:v>4.93</c:v>
                </c:pt>
                <c:pt idx="786">
                  <c:v>4.38</c:v>
                </c:pt>
                <c:pt idx="787">
                  <c:v>4.88</c:v>
                </c:pt>
                <c:pt idx="788">
                  <c:v>4.26</c:v>
                </c:pt>
                <c:pt idx="789">
                  <c:v>4.26</c:v>
                </c:pt>
                <c:pt idx="790">
                  <c:v>4.3899999999999997</c:v>
                </c:pt>
                <c:pt idx="791">
                  <c:v>4.71</c:v>
                </c:pt>
                <c:pt idx="792">
                  <c:v>4.4800000000000004</c:v>
                </c:pt>
                <c:pt idx="793">
                  <c:v>5.0999999999999996</c:v>
                </c:pt>
                <c:pt idx="794">
                  <c:v>5.84</c:v>
                </c:pt>
                <c:pt idx="795">
                  <c:v>4.17</c:v>
                </c:pt>
                <c:pt idx="796">
                  <c:v>5.19</c:v>
                </c:pt>
                <c:pt idx="797">
                  <c:v>5.22</c:v>
                </c:pt>
                <c:pt idx="798">
                  <c:v>5.85</c:v>
                </c:pt>
                <c:pt idx="799">
                  <c:v>5.81</c:v>
                </c:pt>
                <c:pt idx="800">
                  <c:v>5.89</c:v>
                </c:pt>
                <c:pt idx="801">
                  <c:v>5.73</c:v>
                </c:pt>
                <c:pt idx="802">
                  <c:v>5.84</c:v>
                </c:pt>
                <c:pt idx="803">
                  <c:v>5.91</c:v>
                </c:pt>
                <c:pt idx="804">
                  <c:v>4.41</c:v>
                </c:pt>
                <c:pt idx="805">
                  <c:v>4.43</c:v>
                </c:pt>
                <c:pt idx="806">
                  <c:v>4.63</c:v>
                </c:pt>
                <c:pt idx="807">
                  <c:v>4.7300000000000004</c:v>
                </c:pt>
                <c:pt idx="808">
                  <c:v>4.21</c:v>
                </c:pt>
                <c:pt idx="809">
                  <c:v>4.49</c:v>
                </c:pt>
                <c:pt idx="810">
                  <c:v>4.93</c:v>
                </c:pt>
                <c:pt idx="811">
                  <c:v>4.08</c:v>
                </c:pt>
                <c:pt idx="812">
                  <c:v>4.08</c:v>
                </c:pt>
                <c:pt idx="813">
                  <c:v>4.3499999999999996</c:v>
                </c:pt>
                <c:pt idx="814">
                  <c:v>4.59</c:v>
                </c:pt>
                <c:pt idx="815">
                  <c:v>4.41</c:v>
                </c:pt>
                <c:pt idx="816">
                  <c:v>4.79</c:v>
                </c:pt>
                <c:pt idx="817">
                  <c:v>4.54</c:v>
                </c:pt>
                <c:pt idx="818">
                  <c:v>4.49</c:v>
                </c:pt>
                <c:pt idx="819">
                  <c:v>4.71</c:v>
                </c:pt>
                <c:pt idx="820">
                  <c:v>4.71</c:v>
                </c:pt>
                <c:pt idx="821">
                  <c:v>4.38</c:v>
                </c:pt>
                <c:pt idx="822">
                  <c:v>4.09</c:v>
                </c:pt>
                <c:pt idx="823">
                  <c:v>4.93</c:v>
                </c:pt>
                <c:pt idx="824">
                  <c:v>4.63</c:v>
                </c:pt>
                <c:pt idx="825">
                  <c:v>4.33</c:v>
                </c:pt>
                <c:pt idx="826">
                  <c:v>4.79</c:v>
                </c:pt>
                <c:pt idx="827">
                  <c:v>4.82</c:v>
                </c:pt>
                <c:pt idx="828">
                  <c:v>4.3499999999999996</c:v>
                </c:pt>
                <c:pt idx="829">
                  <c:v>4.83</c:v>
                </c:pt>
                <c:pt idx="830">
                  <c:v>4.66</c:v>
                </c:pt>
                <c:pt idx="831">
                  <c:v>5.51</c:v>
                </c:pt>
                <c:pt idx="832">
                  <c:v>5.54</c:v>
                </c:pt>
                <c:pt idx="833">
                  <c:v>5.68</c:v>
                </c:pt>
                <c:pt idx="834">
                  <c:v>5.37</c:v>
                </c:pt>
                <c:pt idx="835">
                  <c:v>5.48</c:v>
                </c:pt>
                <c:pt idx="836">
                  <c:v>5.49</c:v>
                </c:pt>
                <c:pt idx="837">
                  <c:v>5.7</c:v>
                </c:pt>
                <c:pt idx="838">
                  <c:v>5.89</c:v>
                </c:pt>
                <c:pt idx="839">
                  <c:v>5.48</c:v>
                </c:pt>
                <c:pt idx="840">
                  <c:v>5.6</c:v>
                </c:pt>
                <c:pt idx="841">
                  <c:v>5.19</c:v>
                </c:pt>
                <c:pt idx="842">
                  <c:v>5.82</c:v>
                </c:pt>
                <c:pt idx="843">
                  <c:v>5.7</c:v>
                </c:pt>
                <c:pt idx="844">
                  <c:v>5.73</c:v>
                </c:pt>
                <c:pt idx="845">
                  <c:v>5.38</c:v>
                </c:pt>
                <c:pt idx="846">
                  <c:v>5.74</c:v>
                </c:pt>
                <c:pt idx="847">
                  <c:v>5.48</c:v>
                </c:pt>
                <c:pt idx="848">
                  <c:v>5.71</c:v>
                </c:pt>
                <c:pt idx="849">
                  <c:v>5.54</c:v>
                </c:pt>
                <c:pt idx="850">
                  <c:v>5.98</c:v>
                </c:pt>
                <c:pt idx="851">
                  <c:v>5.41</c:v>
                </c:pt>
                <c:pt idx="852">
                  <c:v>5.48</c:v>
                </c:pt>
                <c:pt idx="853">
                  <c:v>5.81</c:v>
                </c:pt>
                <c:pt idx="854">
                  <c:v>5.84</c:v>
                </c:pt>
                <c:pt idx="855">
                  <c:v>5.91</c:v>
                </c:pt>
                <c:pt idx="856">
                  <c:v>5.97</c:v>
                </c:pt>
                <c:pt idx="857">
                  <c:v>5.92</c:v>
                </c:pt>
                <c:pt idx="858">
                  <c:v>6.98</c:v>
                </c:pt>
                <c:pt idx="859">
                  <c:v>6.22</c:v>
                </c:pt>
                <c:pt idx="860">
                  <c:v>6.4</c:v>
                </c:pt>
                <c:pt idx="861">
                  <c:v>9.6</c:v>
                </c:pt>
                <c:pt idx="862">
                  <c:v>6.15</c:v>
                </c:pt>
                <c:pt idx="863">
                  <c:v>6.24</c:v>
                </c:pt>
                <c:pt idx="864">
                  <c:v>6.79</c:v>
                </c:pt>
                <c:pt idx="865">
                  <c:v>6.81</c:v>
                </c:pt>
                <c:pt idx="866">
                  <c:v>5.81</c:v>
                </c:pt>
                <c:pt idx="867">
                  <c:v>5.84</c:v>
                </c:pt>
                <c:pt idx="868">
                  <c:v>5.78</c:v>
                </c:pt>
                <c:pt idx="869">
                  <c:v>5.69</c:v>
                </c:pt>
                <c:pt idx="870">
                  <c:v>5.73</c:v>
                </c:pt>
                <c:pt idx="871">
                  <c:v>5.71</c:v>
                </c:pt>
                <c:pt idx="872">
                  <c:v>5.81</c:v>
                </c:pt>
                <c:pt idx="873">
                  <c:v>5.85</c:v>
                </c:pt>
                <c:pt idx="874">
                  <c:v>5.71</c:v>
                </c:pt>
                <c:pt idx="875">
                  <c:v>5.7</c:v>
                </c:pt>
                <c:pt idx="876">
                  <c:v>4.12</c:v>
                </c:pt>
                <c:pt idx="877">
                  <c:v>4.1900000000000004</c:v>
                </c:pt>
                <c:pt idx="878">
                  <c:v>4.72</c:v>
                </c:pt>
                <c:pt idx="879">
                  <c:v>4.21</c:v>
                </c:pt>
                <c:pt idx="880">
                  <c:v>4.63</c:v>
                </c:pt>
                <c:pt idx="881">
                  <c:v>4.78</c:v>
                </c:pt>
                <c:pt idx="882">
                  <c:v>7.31</c:v>
                </c:pt>
                <c:pt idx="883">
                  <c:v>6.22</c:v>
                </c:pt>
                <c:pt idx="884">
                  <c:v>7.21</c:v>
                </c:pt>
                <c:pt idx="885">
                  <c:v>6.73</c:v>
                </c:pt>
                <c:pt idx="886">
                  <c:v>5.62</c:v>
                </c:pt>
                <c:pt idx="887">
                  <c:v>5.64</c:v>
                </c:pt>
                <c:pt idx="888">
                  <c:v>5.84</c:v>
                </c:pt>
                <c:pt idx="889">
                  <c:v>5.92</c:v>
                </c:pt>
                <c:pt idx="890">
                  <c:v>5.79</c:v>
                </c:pt>
                <c:pt idx="891">
                  <c:v>5.68</c:v>
                </c:pt>
                <c:pt idx="892">
                  <c:v>5.48</c:v>
                </c:pt>
                <c:pt idx="893">
                  <c:v>5.91</c:v>
                </c:pt>
                <c:pt idx="894">
                  <c:v>6.94</c:v>
                </c:pt>
                <c:pt idx="895">
                  <c:v>6.78</c:v>
                </c:pt>
                <c:pt idx="896">
                  <c:v>5.74</c:v>
                </c:pt>
                <c:pt idx="897">
                  <c:v>5.59</c:v>
                </c:pt>
                <c:pt idx="898">
                  <c:v>6.98</c:v>
                </c:pt>
                <c:pt idx="899">
                  <c:v>6.94</c:v>
                </c:pt>
                <c:pt idx="900">
                  <c:v>6.53</c:v>
                </c:pt>
                <c:pt idx="901">
                  <c:v>5.79</c:v>
                </c:pt>
                <c:pt idx="902">
                  <c:v>5.67</c:v>
                </c:pt>
                <c:pt idx="903">
                  <c:v>5.44</c:v>
                </c:pt>
                <c:pt idx="904">
                  <c:v>5.93</c:v>
                </c:pt>
                <c:pt idx="905">
                  <c:v>4.29</c:v>
                </c:pt>
                <c:pt idx="906">
                  <c:v>4.9800000000000004</c:v>
                </c:pt>
                <c:pt idx="907">
                  <c:v>4.93</c:v>
                </c:pt>
                <c:pt idx="908">
                  <c:v>4.72</c:v>
                </c:pt>
                <c:pt idx="909">
                  <c:v>4.82</c:v>
                </c:pt>
                <c:pt idx="910">
                  <c:v>4.8899999999999997</c:v>
                </c:pt>
                <c:pt idx="911">
                  <c:v>4.79</c:v>
                </c:pt>
                <c:pt idx="912">
                  <c:v>4.82</c:v>
                </c:pt>
                <c:pt idx="913">
                  <c:v>5.55</c:v>
                </c:pt>
                <c:pt idx="914">
                  <c:v>5.58</c:v>
                </c:pt>
                <c:pt idx="915">
                  <c:v>5.77</c:v>
                </c:pt>
                <c:pt idx="916">
                  <c:v>5.72</c:v>
                </c:pt>
                <c:pt idx="917">
                  <c:v>5.91</c:v>
                </c:pt>
                <c:pt idx="918">
                  <c:v>4.3899999999999997</c:v>
                </c:pt>
                <c:pt idx="919">
                  <c:v>4.78</c:v>
                </c:pt>
                <c:pt idx="920">
                  <c:v>4.88</c:v>
                </c:pt>
                <c:pt idx="921">
                  <c:v>4.59</c:v>
                </c:pt>
                <c:pt idx="922">
                  <c:v>4.83</c:v>
                </c:pt>
                <c:pt idx="923">
                  <c:v>4.63</c:v>
                </c:pt>
                <c:pt idx="924">
                  <c:v>4.0199999999999996</c:v>
                </c:pt>
                <c:pt idx="925">
                  <c:v>3.77</c:v>
                </c:pt>
                <c:pt idx="926">
                  <c:v>3.59</c:v>
                </c:pt>
                <c:pt idx="927">
                  <c:v>3.91</c:v>
                </c:pt>
                <c:pt idx="928">
                  <c:v>3.59</c:v>
                </c:pt>
                <c:pt idx="929">
                  <c:v>3.64</c:v>
                </c:pt>
                <c:pt idx="930">
                  <c:v>3.93</c:v>
                </c:pt>
                <c:pt idx="931">
                  <c:v>3.79</c:v>
                </c:pt>
                <c:pt idx="932">
                  <c:v>4.95</c:v>
                </c:pt>
                <c:pt idx="933">
                  <c:v>4.8899999999999997</c:v>
                </c:pt>
                <c:pt idx="934">
                  <c:v>7.76</c:v>
                </c:pt>
                <c:pt idx="935">
                  <c:v>5.34</c:v>
                </c:pt>
                <c:pt idx="936">
                  <c:v>5.49</c:v>
                </c:pt>
                <c:pt idx="937">
                  <c:v>5.89</c:v>
                </c:pt>
                <c:pt idx="939">
                  <c:v>6.57</c:v>
                </c:pt>
                <c:pt idx="940">
                  <c:v>5.21</c:v>
                </c:pt>
                <c:pt idx="941">
                  <c:v>5.27</c:v>
                </c:pt>
                <c:pt idx="942">
                  <c:v>5.91</c:v>
                </c:pt>
                <c:pt idx="943">
                  <c:v>5.48</c:v>
                </c:pt>
                <c:pt idx="944">
                  <c:v>5.73</c:v>
                </c:pt>
                <c:pt idx="945">
                  <c:v>5.87</c:v>
                </c:pt>
                <c:pt idx="946">
                  <c:v>7</c:v>
                </c:pt>
                <c:pt idx="947">
                  <c:v>7.59</c:v>
                </c:pt>
                <c:pt idx="948">
                  <c:v>6.83</c:v>
                </c:pt>
                <c:pt idx="949">
                  <c:v>7.71</c:v>
                </c:pt>
                <c:pt idx="950">
                  <c:v>6.58</c:v>
                </c:pt>
                <c:pt idx="951">
                  <c:v>6.74</c:v>
                </c:pt>
                <c:pt idx="952">
                  <c:v>7.49</c:v>
                </c:pt>
                <c:pt idx="953">
                  <c:v>9.59</c:v>
                </c:pt>
                <c:pt idx="954">
                  <c:v>8.6</c:v>
                </c:pt>
                <c:pt idx="955">
                  <c:v>13.29</c:v>
                </c:pt>
                <c:pt idx="956">
                  <c:v>7.25</c:v>
                </c:pt>
                <c:pt idx="957">
                  <c:v>7.22</c:v>
                </c:pt>
                <c:pt idx="958">
                  <c:v>6.27</c:v>
                </c:pt>
                <c:pt idx="959">
                  <c:v>6.93</c:v>
                </c:pt>
                <c:pt idx="960">
                  <c:v>6.75</c:v>
                </c:pt>
                <c:pt idx="961">
                  <c:v>6.78</c:v>
                </c:pt>
                <c:pt idx="962">
                  <c:v>6.79</c:v>
                </c:pt>
                <c:pt idx="963">
                  <c:v>6.48</c:v>
                </c:pt>
                <c:pt idx="964">
                  <c:v>6.89</c:v>
                </c:pt>
                <c:pt idx="965">
                  <c:v>5.78</c:v>
                </c:pt>
                <c:pt idx="966">
                  <c:v>5.81</c:v>
                </c:pt>
                <c:pt idx="967">
                  <c:v>6.58</c:v>
                </c:pt>
                <c:pt idx="968">
                  <c:v>6.19</c:v>
                </c:pt>
                <c:pt idx="969">
                  <c:v>6.02</c:v>
                </c:pt>
                <c:pt idx="970">
                  <c:v>5.75</c:v>
                </c:pt>
                <c:pt idx="971">
                  <c:v>5.23</c:v>
                </c:pt>
                <c:pt idx="972">
                  <c:v>5.45</c:v>
                </c:pt>
                <c:pt idx="973">
                  <c:v>5.19</c:v>
                </c:pt>
                <c:pt idx="974">
                  <c:v>5.74</c:v>
                </c:pt>
                <c:pt idx="975">
                  <c:v>5.85</c:v>
                </c:pt>
                <c:pt idx="976">
                  <c:v>5.61</c:v>
                </c:pt>
                <c:pt idx="977">
                  <c:v>5.19</c:v>
                </c:pt>
                <c:pt idx="978">
                  <c:v>5.87</c:v>
                </c:pt>
                <c:pt idx="979">
                  <c:v>5.44</c:v>
                </c:pt>
                <c:pt idx="980">
                  <c:v>5.97</c:v>
                </c:pt>
                <c:pt idx="981">
                  <c:v>5.84</c:v>
                </c:pt>
                <c:pt idx="982">
                  <c:v>7.07</c:v>
                </c:pt>
                <c:pt idx="983">
                  <c:v>6.06</c:v>
                </c:pt>
                <c:pt idx="984">
                  <c:v>5.18</c:v>
                </c:pt>
                <c:pt idx="985">
                  <c:v>5.48</c:v>
                </c:pt>
                <c:pt idx="986">
                  <c:v>5.67</c:v>
                </c:pt>
                <c:pt idx="987">
                  <c:v>4.6500000000000004</c:v>
                </c:pt>
                <c:pt idx="988">
                  <c:v>4.6399999999999997</c:v>
                </c:pt>
                <c:pt idx="989">
                  <c:v>4.82</c:v>
                </c:pt>
                <c:pt idx="990">
                  <c:v>4.6500000000000004</c:v>
                </c:pt>
                <c:pt idx="991">
                  <c:v>4.91</c:v>
                </c:pt>
                <c:pt idx="992">
                  <c:v>4.6399999999999997</c:v>
                </c:pt>
                <c:pt idx="993">
                  <c:v>4.3899999999999997</c:v>
                </c:pt>
                <c:pt idx="994">
                  <c:v>4.59</c:v>
                </c:pt>
                <c:pt idx="995">
                  <c:v>4.95</c:v>
                </c:pt>
                <c:pt idx="996">
                  <c:v>4.9400000000000004</c:v>
                </c:pt>
                <c:pt idx="997">
                  <c:v>4.67</c:v>
                </c:pt>
                <c:pt idx="998">
                  <c:v>4.1900000000000004</c:v>
                </c:pt>
                <c:pt idx="999">
                  <c:v>4.29</c:v>
                </c:pt>
                <c:pt idx="1000">
                  <c:v>4.72</c:v>
                </c:pt>
                <c:pt idx="1001">
                  <c:v>3.16</c:v>
                </c:pt>
                <c:pt idx="1002">
                  <c:v>3.35</c:v>
                </c:pt>
                <c:pt idx="1003">
                  <c:v>4.92</c:v>
                </c:pt>
                <c:pt idx="1004">
                  <c:v>4.72</c:v>
                </c:pt>
                <c:pt idx="1005">
                  <c:v>4.83</c:v>
                </c:pt>
                <c:pt idx="1006">
                  <c:v>5.37</c:v>
                </c:pt>
                <c:pt idx="1007">
                  <c:v>5.48</c:v>
                </c:pt>
                <c:pt idx="1008">
                  <c:v>5.66</c:v>
                </c:pt>
                <c:pt idx="1009">
                  <c:v>5.7</c:v>
                </c:pt>
                <c:pt idx="1010">
                  <c:v>5.63</c:v>
                </c:pt>
                <c:pt idx="1011">
                  <c:v>4.26</c:v>
                </c:pt>
                <c:pt idx="1012">
                  <c:v>4.22</c:v>
                </c:pt>
                <c:pt idx="1013">
                  <c:v>5.53</c:v>
                </c:pt>
                <c:pt idx="1014">
                  <c:v>5.48</c:v>
                </c:pt>
                <c:pt idx="1015">
                  <c:v>5.63</c:v>
                </c:pt>
                <c:pt idx="1016">
                  <c:v>5.5</c:v>
                </c:pt>
                <c:pt idx="1017">
                  <c:v>5.69</c:v>
                </c:pt>
                <c:pt idx="1018">
                  <c:v>5.87</c:v>
                </c:pt>
                <c:pt idx="1019">
                  <c:v>5.8</c:v>
                </c:pt>
                <c:pt idx="1020">
                  <c:v>5.33</c:v>
                </c:pt>
                <c:pt idx="1021">
                  <c:v>5.66</c:v>
                </c:pt>
                <c:pt idx="1022">
                  <c:v>5.37</c:v>
                </c:pt>
                <c:pt idx="1023">
                  <c:v>5.48</c:v>
                </c:pt>
                <c:pt idx="1024">
                  <c:v>5.64</c:v>
                </c:pt>
                <c:pt idx="1025">
                  <c:v>5.72</c:v>
                </c:pt>
                <c:pt idx="1026">
                  <c:v>4.92</c:v>
                </c:pt>
                <c:pt idx="1027">
                  <c:v>4.83</c:v>
                </c:pt>
                <c:pt idx="1028">
                  <c:v>4.49</c:v>
                </c:pt>
                <c:pt idx="1029">
                  <c:v>4.7699999999999996</c:v>
                </c:pt>
                <c:pt idx="1030">
                  <c:v>4.6100000000000003</c:v>
                </c:pt>
                <c:pt idx="1031">
                  <c:v>4.4800000000000004</c:v>
                </c:pt>
                <c:pt idx="1032">
                  <c:v>4.6900000000000004</c:v>
                </c:pt>
                <c:pt idx="1033">
                  <c:v>5.37</c:v>
                </c:pt>
                <c:pt idx="1034">
                  <c:v>4.25</c:v>
                </c:pt>
                <c:pt idx="1035">
                  <c:v>4.72</c:v>
                </c:pt>
                <c:pt idx="1036">
                  <c:v>4.63</c:v>
                </c:pt>
                <c:pt idx="1037">
                  <c:v>4.1900000000000004</c:v>
                </c:pt>
                <c:pt idx="1038">
                  <c:v>4.38</c:v>
                </c:pt>
                <c:pt idx="1039">
                  <c:v>4.91</c:v>
                </c:pt>
                <c:pt idx="1040">
                  <c:v>4.43</c:v>
                </c:pt>
                <c:pt idx="1041">
                  <c:v>5.88</c:v>
                </c:pt>
                <c:pt idx="1042">
                  <c:v>5.88</c:v>
                </c:pt>
                <c:pt idx="1043">
                  <c:v>5.25</c:v>
                </c:pt>
                <c:pt idx="1044">
                  <c:v>5.49</c:v>
                </c:pt>
                <c:pt idx="1045">
                  <c:v>4.84</c:v>
                </c:pt>
                <c:pt idx="1046">
                  <c:v>4.72</c:v>
                </c:pt>
                <c:pt idx="1047">
                  <c:v>4.6399999999999997</c:v>
                </c:pt>
                <c:pt idx="1048">
                  <c:v>4.67</c:v>
                </c:pt>
                <c:pt idx="1049">
                  <c:v>4.1900000000000004</c:v>
                </c:pt>
                <c:pt idx="1050">
                  <c:v>4.45</c:v>
                </c:pt>
                <c:pt idx="1051">
                  <c:v>4.3</c:v>
                </c:pt>
                <c:pt idx="1052">
                  <c:v>4.29</c:v>
                </c:pt>
                <c:pt idx="1053">
                  <c:v>4.62</c:v>
                </c:pt>
                <c:pt idx="1054">
                  <c:v>4.1100000000000003</c:v>
                </c:pt>
                <c:pt idx="1055">
                  <c:v>4.59</c:v>
                </c:pt>
                <c:pt idx="1056">
                  <c:v>4.1900000000000004</c:v>
                </c:pt>
                <c:pt idx="1057">
                  <c:v>4.13</c:v>
                </c:pt>
                <c:pt idx="1058">
                  <c:v>4.51</c:v>
                </c:pt>
                <c:pt idx="1059">
                  <c:v>4.1900000000000004</c:v>
                </c:pt>
                <c:pt idx="1060">
                  <c:v>4.6100000000000003</c:v>
                </c:pt>
                <c:pt idx="1061">
                  <c:v>5.46</c:v>
                </c:pt>
                <c:pt idx="1062">
                  <c:v>5.43</c:v>
                </c:pt>
                <c:pt idx="1063">
                  <c:v>5.39</c:v>
                </c:pt>
                <c:pt idx="1064">
                  <c:v>5.55</c:v>
                </c:pt>
                <c:pt idx="1065">
                  <c:v>5.33</c:v>
                </c:pt>
                <c:pt idx="1066">
                  <c:v>5.61</c:v>
                </c:pt>
                <c:pt idx="1067">
                  <c:v>5.19</c:v>
                </c:pt>
                <c:pt idx="1068">
                  <c:v>4.1900000000000004</c:v>
                </c:pt>
                <c:pt idx="1069">
                  <c:v>5.44</c:v>
                </c:pt>
                <c:pt idx="1070">
                  <c:v>5.48</c:v>
                </c:pt>
                <c:pt idx="1071">
                  <c:v>4.71</c:v>
                </c:pt>
                <c:pt idx="1072">
                  <c:v>4.25</c:v>
                </c:pt>
                <c:pt idx="1073">
                  <c:v>4.0599999999999996</c:v>
                </c:pt>
                <c:pt idx="1074">
                  <c:v>4.18</c:v>
                </c:pt>
                <c:pt idx="1075">
                  <c:v>3.25</c:v>
                </c:pt>
                <c:pt idx="1076">
                  <c:v>3.71</c:v>
                </c:pt>
                <c:pt idx="1077">
                  <c:v>4.0999999999999996</c:v>
                </c:pt>
                <c:pt idx="1078">
                  <c:v>4.3600000000000003</c:v>
                </c:pt>
                <c:pt idx="1079">
                  <c:v>4.1900000000000004</c:v>
                </c:pt>
                <c:pt idx="1080">
                  <c:v>4.62</c:v>
                </c:pt>
                <c:pt idx="1081">
                  <c:v>4.1100000000000003</c:v>
                </c:pt>
                <c:pt idx="1082">
                  <c:v>4.3499999999999996</c:v>
                </c:pt>
                <c:pt idx="1083">
                  <c:v>4.6399999999999997</c:v>
                </c:pt>
                <c:pt idx="1084">
                  <c:v>5.84</c:v>
                </c:pt>
                <c:pt idx="1085">
                  <c:v>4.58</c:v>
                </c:pt>
                <c:pt idx="1086">
                  <c:v>4.95</c:v>
                </c:pt>
                <c:pt idx="1087">
                  <c:v>4.1900000000000004</c:v>
                </c:pt>
                <c:pt idx="1088">
                  <c:v>5.41</c:v>
                </c:pt>
                <c:pt idx="1089">
                  <c:v>5.49</c:v>
                </c:pt>
                <c:pt idx="1090">
                  <c:v>4.1900000000000004</c:v>
                </c:pt>
                <c:pt idx="1091">
                  <c:v>4.0599999999999996</c:v>
                </c:pt>
                <c:pt idx="1092">
                  <c:v>4.7300000000000004</c:v>
                </c:pt>
                <c:pt idx="1093">
                  <c:v>5.51</c:v>
                </c:pt>
                <c:pt idx="1094">
                  <c:v>5.45</c:v>
                </c:pt>
                <c:pt idx="1095">
                  <c:v>4.1900000000000004</c:v>
                </c:pt>
                <c:pt idx="1096">
                  <c:v>4.71</c:v>
                </c:pt>
                <c:pt idx="1097">
                  <c:v>4.93</c:v>
                </c:pt>
                <c:pt idx="1098">
                  <c:v>4.07</c:v>
                </c:pt>
                <c:pt idx="1099">
                  <c:v>4.17</c:v>
                </c:pt>
                <c:pt idx="1100">
                  <c:v>4.75</c:v>
                </c:pt>
                <c:pt idx="1101">
                  <c:v>4.96</c:v>
                </c:pt>
                <c:pt idx="1102">
                  <c:v>4.6399999999999997</c:v>
                </c:pt>
                <c:pt idx="1103">
                  <c:v>4.18</c:v>
                </c:pt>
                <c:pt idx="1104">
                  <c:v>4.3899999999999997</c:v>
                </c:pt>
                <c:pt idx="1105">
                  <c:v>3.18</c:v>
                </c:pt>
                <c:pt idx="1106">
                  <c:v>3.24</c:v>
                </c:pt>
                <c:pt idx="1107">
                  <c:v>3.48</c:v>
                </c:pt>
                <c:pt idx="1108">
                  <c:v>4.91</c:v>
                </c:pt>
                <c:pt idx="1109">
                  <c:v>4.88</c:v>
                </c:pt>
                <c:pt idx="1110">
                  <c:v>4.71</c:v>
                </c:pt>
                <c:pt idx="1111">
                  <c:v>4.67</c:v>
                </c:pt>
                <c:pt idx="1112">
                  <c:v>4.0599999999999996</c:v>
                </c:pt>
                <c:pt idx="1113">
                  <c:v>4.1100000000000003</c:v>
                </c:pt>
                <c:pt idx="1114">
                  <c:v>4.3600000000000003</c:v>
                </c:pt>
                <c:pt idx="1115">
                  <c:v>4.63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70106496"/>
        <c:axId val="70288896"/>
      </c:scatterChart>
      <c:valAx>
        <c:axId val="70106496"/>
        <c:scaling>
          <c:orientation val="minMax"/>
          <c:max val="39782"/>
          <c:min val="39753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Time (Days)</a:t>
                </a:r>
              </a:p>
            </c:rich>
          </c:tx>
          <c:layout>
            <c:manualLayout>
              <c:xMode val="edge"/>
              <c:yMode val="edge"/>
              <c:x val="0.44938820912124594"/>
              <c:y val="0.92495921696574235"/>
            </c:manualLayout>
          </c:layout>
          <c:spPr>
            <a:noFill/>
            <a:ln w="25400">
              <a:noFill/>
            </a:ln>
          </c:spPr>
        </c:title>
        <c:numFmt formatCode="[$-C0A]d\-mmm;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0288896"/>
        <c:crosses val="autoZero"/>
        <c:crossBetween val="midCat"/>
        <c:majorUnit val="5"/>
        <c:minorUnit val="5"/>
      </c:valAx>
      <c:valAx>
        <c:axId val="70288896"/>
        <c:scaling>
          <c:orientation val="minMax"/>
          <c:max val="4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Turbidity (NTU)</a:t>
                </a:r>
              </a:p>
            </c:rich>
          </c:tx>
          <c:layout>
            <c:manualLayout>
              <c:xMode val="edge"/>
              <c:yMode val="edge"/>
              <c:x val="2.2246941045606238E-3"/>
              <c:y val="0.300163132137031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010649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7486095661846502"/>
          <c:y val="5.8727569331158254E-2"/>
          <c:w val="0.95661846496106773"/>
          <c:h val="0.1533442088091354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 baseline="0"/>
              <a:t>Planta de Tratamiento de AguaClara en Tamara</a:t>
            </a:r>
            <a:endParaRPr lang="es-HN"/>
          </a:p>
        </c:rich>
      </c:tx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76073984"/>
        <c:axId val="76096640"/>
      </c:scatterChart>
      <c:valAx>
        <c:axId val="76073984"/>
        <c:scaling>
          <c:orientation val="minMax"/>
          <c:max val="40117"/>
          <c:min val="40088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Octubre 2009</a:t>
                </a:r>
              </a:p>
            </c:rich>
          </c:tx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6096640"/>
        <c:crosses val="autoZero"/>
        <c:crossBetween val="midCat"/>
        <c:majorUnit val="2"/>
        <c:minorUnit val="2"/>
      </c:valAx>
      <c:valAx>
        <c:axId val="76096640"/>
        <c:scaling>
          <c:orientation val="minMax"/>
          <c:max val="1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6073984"/>
        <c:crosses val="autoZero"/>
        <c:crossBetween val="midCat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 baseline="0"/>
              <a:t>Planta de Tratamiento de AguaClara en Tamara</a:t>
            </a:r>
            <a:endParaRPr lang="es-HN"/>
          </a:p>
        </c:rich>
      </c:tx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76135040"/>
        <c:axId val="76145408"/>
      </c:scatterChart>
      <c:valAx>
        <c:axId val="76135040"/>
        <c:scaling>
          <c:orientation val="minMax"/>
          <c:max val="40087"/>
          <c:min val="40058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Septiembre2009</a:t>
                </a:r>
              </a:p>
            </c:rich>
          </c:tx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6145408"/>
        <c:crosses val="autoZero"/>
        <c:crossBetween val="midCat"/>
        <c:majorUnit val="2"/>
        <c:minorUnit val="2"/>
      </c:valAx>
      <c:valAx>
        <c:axId val="76145408"/>
        <c:scaling>
          <c:orientation val="minMax"/>
          <c:max val="2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6135040"/>
        <c:crosses val="autoZero"/>
        <c:crossBetween val="midCat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 baseline="0"/>
              <a:t>Planta de Tratamiento de AguaClara en Tamara</a:t>
            </a:r>
            <a:endParaRPr lang="es-HN"/>
          </a:p>
        </c:rich>
      </c:tx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75836032"/>
        <c:axId val="75846400"/>
      </c:scatterChart>
      <c:valAx>
        <c:axId val="75836032"/>
        <c:scaling>
          <c:orientation val="minMax"/>
          <c:max val="40057"/>
          <c:min val="40026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Agosto2009</a:t>
                </a:r>
              </a:p>
            </c:rich>
          </c:tx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5846400"/>
        <c:crosses val="autoZero"/>
        <c:crossBetween val="midCat"/>
        <c:majorUnit val="2"/>
        <c:minorUnit val="2"/>
      </c:valAx>
      <c:valAx>
        <c:axId val="75846400"/>
        <c:scaling>
          <c:orientation val="minMax"/>
          <c:max val="105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5836032"/>
        <c:crosses val="autoZero"/>
        <c:crossBetween val="midCat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 baseline="0"/>
              <a:t>Planta de Tratamiento de AguaClara en Tamara</a:t>
            </a:r>
            <a:endParaRPr lang="es-HN"/>
          </a:p>
        </c:rich>
      </c:tx>
      <c:layout/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110353408"/>
        <c:axId val="110576768"/>
      </c:scatterChart>
      <c:valAx>
        <c:axId val="110353408"/>
        <c:scaling>
          <c:orientation val="minMax"/>
          <c:max val="40178"/>
          <c:min val="40148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Dic. 2009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110576768"/>
        <c:crosses val="autoZero"/>
        <c:crossBetween val="midCat"/>
        <c:majorUnit val="2"/>
        <c:minorUnit val="2"/>
      </c:valAx>
      <c:valAx>
        <c:axId val="110576768"/>
        <c:scaling>
          <c:orientation val="minMax"/>
          <c:max val="5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HN"/>
                  <a:t>Turbidez  (NTU)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110353408"/>
        <c:crosses val="autoZero"/>
        <c:crossBetween val="midCat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plotArea>
      <c:layout>
        <c:manualLayout>
          <c:layoutTarget val="inner"/>
          <c:xMode val="edge"/>
          <c:yMode val="edge"/>
          <c:x val="6.8965517241379309E-2"/>
          <c:y val="1.7915309446254076E-2"/>
          <c:w val="0.92213570634037834"/>
          <c:h val="0.84039087947882762"/>
        </c:manualLayout>
      </c:layout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62728832"/>
        <c:axId val="62742912"/>
      </c:scatterChart>
      <c:valAx>
        <c:axId val="62728832"/>
        <c:scaling>
          <c:orientation val="minMax"/>
          <c:max val="39918"/>
          <c:min val="39814"/>
        </c:scaling>
        <c:delete val="1"/>
        <c:axPos val="b"/>
        <c:numFmt formatCode="d\-m\-yy\ h:mm;@" sourceLinked="1"/>
        <c:tickLblPos val="none"/>
        <c:crossAx val="62742912"/>
        <c:crosses val="autoZero"/>
        <c:crossBetween val="midCat"/>
        <c:majorUnit val="15"/>
        <c:minorUnit val="5"/>
      </c:valAx>
      <c:valAx>
        <c:axId val="62742912"/>
        <c:scaling>
          <c:orientation val="minMax"/>
          <c:max val="2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62728832"/>
        <c:crosses val="autoZero"/>
        <c:crossBetween val="midCat"/>
        <c:majorUnit val="5"/>
        <c:minorUnit val="1"/>
      </c:valAx>
      <c:spPr>
        <a:noFill/>
        <a:ln w="12700" cmpd="sng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chemeClr val="bg1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s-HN" baseline="0"/>
              <a:t>Planta de Tratamiento de AguaClara en Tamara</a:t>
            </a:r>
            <a:endParaRPr lang="es-HN"/>
          </a:p>
        </c:rich>
      </c:tx>
      <c:spPr>
        <a:noFill/>
        <a:ln w="25400">
          <a:noFill/>
        </a:ln>
      </c:spPr>
    </c:title>
    <c:plotArea>
      <c:layout/>
      <c:scatterChart>
        <c:scatterStyle val="smoothMarker"/>
        <c:ser>
          <c:idx val="1"/>
          <c:order val="0"/>
          <c:tx>
            <c:v>Entrance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xVal>
            <c:numRef>
              <c:f>[0]!entradadias2009</c:f>
              <c:numCache>
                <c:formatCode>d\-m\-yy\ h:mm;@</c:formatCode>
                <c:ptCount val="2566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[0]!entradaturbidez2009</c:f>
              <c:numCache>
                <c:formatCode>0.00</c:formatCode>
                <c:ptCount val="2566"/>
                <c:pt idx="0">
                  <c:v>9</c:v>
                </c:pt>
                <c:pt idx="1">
                  <c:v>9.24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11</c:v>
                </c:pt>
                <c:pt idx="31">
                  <c:v>11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10</c:v>
                </c:pt>
                <c:pt idx="38">
                  <c:v>9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17</c:v>
                </c:pt>
                <c:pt idx="47">
                  <c:v>17</c:v>
                </c:pt>
                <c:pt idx="48">
                  <c:v>14</c:v>
                </c:pt>
                <c:pt idx="49">
                  <c:v>14</c:v>
                </c:pt>
                <c:pt idx="50">
                  <c:v>10</c:v>
                </c:pt>
                <c:pt idx="51">
                  <c:v>11</c:v>
                </c:pt>
                <c:pt idx="52">
                  <c:v>10</c:v>
                </c:pt>
                <c:pt idx="53">
                  <c:v>11</c:v>
                </c:pt>
                <c:pt idx="54">
                  <c:v>7.92</c:v>
                </c:pt>
                <c:pt idx="55">
                  <c:v>7</c:v>
                </c:pt>
                <c:pt idx="56">
                  <c:v>11</c:v>
                </c:pt>
                <c:pt idx="57">
                  <c:v>11</c:v>
                </c:pt>
                <c:pt idx="58">
                  <c:v>10</c:v>
                </c:pt>
                <c:pt idx="59">
                  <c:v>12</c:v>
                </c:pt>
                <c:pt idx="60">
                  <c:v>10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8</c:v>
                </c:pt>
                <c:pt idx="130">
                  <c:v>10</c:v>
                </c:pt>
                <c:pt idx="131" formatCode="0">
                  <c:v>10</c:v>
                </c:pt>
                <c:pt idx="132" formatCode="0">
                  <c:v>10</c:v>
                </c:pt>
                <c:pt idx="133" formatCode="0">
                  <c:v>10</c:v>
                </c:pt>
                <c:pt idx="134" formatCode="0">
                  <c:v>10</c:v>
                </c:pt>
                <c:pt idx="135" formatCode="0">
                  <c:v>10</c:v>
                </c:pt>
                <c:pt idx="136" formatCode="0">
                  <c:v>10</c:v>
                </c:pt>
                <c:pt idx="137" formatCode="0">
                  <c:v>10</c:v>
                </c:pt>
                <c:pt idx="138" formatCode="0">
                  <c:v>10</c:v>
                </c:pt>
                <c:pt idx="139" formatCode="0">
                  <c:v>10</c:v>
                </c:pt>
                <c:pt idx="140" formatCode="0">
                  <c:v>10</c:v>
                </c:pt>
                <c:pt idx="141" formatCode="0">
                  <c:v>10</c:v>
                </c:pt>
                <c:pt idx="142" formatCode="0">
                  <c:v>10</c:v>
                </c:pt>
                <c:pt idx="143" formatCode="0">
                  <c:v>10</c:v>
                </c:pt>
                <c:pt idx="144" formatCode="0">
                  <c:v>10</c:v>
                </c:pt>
                <c:pt idx="145" formatCode="0">
                  <c:v>10</c:v>
                </c:pt>
                <c:pt idx="146" formatCode="0">
                  <c:v>10</c:v>
                </c:pt>
                <c:pt idx="147" formatCode="0">
                  <c:v>10</c:v>
                </c:pt>
                <c:pt idx="148" formatCode="0">
                  <c:v>10</c:v>
                </c:pt>
                <c:pt idx="149" formatCode="0">
                  <c:v>10</c:v>
                </c:pt>
                <c:pt idx="150" formatCode="0">
                  <c:v>10</c:v>
                </c:pt>
                <c:pt idx="151" formatCode="0">
                  <c:v>10</c:v>
                </c:pt>
                <c:pt idx="152" formatCode="0">
                  <c:v>10</c:v>
                </c:pt>
                <c:pt idx="153" formatCode="0">
                  <c:v>10</c:v>
                </c:pt>
                <c:pt idx="154" formatCode="0">
                  <c:v>10</c:v>
                </c:pt>
                <c:pt idx="155" formatCode="0">
                  <c:v>9</c:v>
                </c:pt>
                <c:pt idx="156" formatCode="0">
                  <c:v>9</c:v>
                </c:pt>
                <c:pt idx="157" formatCode="0">
                  <c:v>9</c:v>
                </c:pt>
                <c:pt idx="158" formatCode="0">
                  <c:v>9</c:v>
                </c:pt>
                <c:pt idx="159" formatCode="0">
                  <c:v>9</c:v>
                </c:pt>
                <c:pt idx="160" formatCode="0">
                  <c:v>9</c:v>
                </c:pt>
                <c:pt idx="161" formatCode="0">
                  <c:v>9</c:v>
                </c:pt>
                <c:pt idx="162" formatCode="0">
                  <c:v>9</c:v>
                </c:pt>
                <c:pt idx="163" formatCode="0">
                  <c:v>8</c:v>
                </c:pt>
                <c:pt idx="164" formatCode="General">
                  <c:v>8</c:v>
                </c:pt>
                <c:pt idx="165" formatCode="General">
                  <c:v>8</c:v>
                </c:pt>
                <c:pt idx="166" formatCode="General">
                  <c:v>8</c:v>
                </c:pt>
                <c:pt idx="167" formatCode="General">
                  <c:v>11</c:v>
                </c:pt>
                <c:pt idx="168" formatCode="General">
                  <c:v>10</c:v>
                </c:pt>
                <c:pt idx="169" formatCode="General">
                  <c:v>10</c:v>
                </c:pt>
                <c:pt idx="170" formatCode="General">
                  <c:v>10</c:v>
                </c:pt>
                <c:pt idx="171" formatCode="General">
                  <c:v>10</c:v>
                </c:pt>
                <c:pt idx="172" formatCode="General">
                  <c:v>10</c:v>
                </c:pt>
                <c:pt idx="173" formatCode="General">
                  <c:v>8</c:v>
                </c:pt>
                <c:pt idx="174" formatCode="General">
                  <c:v>9</c:v>
                </c:pt>
                <c:pt idx="175" formatCode="General">
                  <c:v>10</c:v>
                </c:pt>
                <c:pt idx="176" formatCode="General">
                  <c:v>10</c:v>
                </c:pt>
                <c:pt idx="177" formatCode="General">
                  <c:v>10</c:v>
                </c:pt>
                <c:pt idx="178" formatCode="General">
                  <c:v>10</c:v>
                </c:pt>
                <c:pt idx="179" formatCode="General">
                  <c:v>11</c:v>
                </c:pt>
                <c:pt idx="180" formatCode="General">
                  <c:v>11</c:v>
                </c:pt>
                <c:pt idx="181" formatCode="General">
                  <c:v>11</c:v>
                </c:pt>
                <c:pt idx="182" formatCode="General">
                  <c:v>10</c:v>
                </c:pt>
                <c:pt idx="183" formatCode="General">
                  <c:v>10</c:v>
                </c:pt>
                <c:pt idx="184" formatCode="General">
                  <c:v>10</c:v>
                </c:pt>
                <c:pt idx="185" formatCode="General">
                  <c:v>10</c:v>
                </c:pt>
                <c:pt idx="186" formatCode="General">
                  <c:v>10</c:v>
                </c:pt>
                <c:pt idx="187" formatCode="General">
                  <c:v>10</c:v>
                </c:pt>
                <c:pt idx="188" formatCode="General">
                  <c:v>10</c:v>
                </c:pt>
                <c:pt idx="189" formatCode="General">
                  <c:v>10</c:v>
                </c:pt>
                <c:pt idx="190" formatCode="General">
                  <c:v>10</c:v>
                </c:pt>
                <c:pt idx="191" formatCode="General">
                  <c:v>10</c:v>
                </c:pt>
                <c:pt idx="192" formatCode="General">
                  <c:v>10</c:v>
                </c:pt>
                <c:pt idx="193" formatCode="General">
                  <c:v>10</c:v>
                </c:pt>
                <c:pt idx="194" formatCode="General">
                  <c:v>10</c:v>
                </c:pt>
                <c:pt idx="195" formatCode="General">
                  <c:v>8</c:v>
                </c:pt>
                <c:pt idx="196" formatCode="General">
                  <c:v>7</c:v>
                </c:pt>
                <c:pt idx="197" formatCode="General">
                  <c:v>9</c:v>
                </c:pt>
                <c:pt idx="198" formatCode="General">
                  <c:v>8</c:v>
                </c:pt>
                <c:pt idx="199" formatCode="General">
                  <c:v>9</c:v>
                </c:pt>
                <c:pt idx="200" formatCode="General">
                  <c:v>11</c:v>
                </c:pt>
                <c:pt idx="201" formatCode="General">
                  <c:v>11</c:v>
                </c:pt>
                <c:pt idx="202" formatCode="General">
                  <c:v>8</c:v>
                </c:pt>
                <c:pt idx="203" formatCode="General">
                  <c:v>9</c:v>
                </c:pt>
                <c:pt idx="204" formatCode="General">
                  <c:v>9</c:v>
                </c:pt>
                <c:pt idx="205" formatCode="General">
                  <c:v>9</c:v>
                </c:pt>
                <c:pt idx="206" formatCode="General">
                  <c:v>9</c:v>
                </c:pt>
                <c:pt idx="207" formatCode="General">
                  <c:v>11</c:v>
                </c:pt>
                <c:pt idx="208" formatCode="General">
                  <c:v>9</c:v>
                </c:pt>
                <c:pt idx="209" formatCode="General">
                  <c:v>11</c:v>
                </c:pt>
                <c:pt idx="210" formatCode="General">
                  <c:v>11</c:v>
                </c:pt>
                <c:pt idx="211" formatCode="General">
                  <c:v>9</c:v>
                </c:pt>
                <c:pt idx="212" formatCode="General">
                  <c:v>9</c:v>
                </c:pt>
                <c:pt idx="213" formatCode="General">
                  <c:v>9</c:v>
                </c:pt>
                <c:pt idx="214" formatCode="General">
                  <c:v>9</c:v>
                </c:pt>
                <c:pt idx="215" formatCode="General">
                  <c:v>9</c:v>
                </c:pt>
                <c:pt idx="216" formatCode="General">
                  <c:v>9</c:v>
                </c:pt>
                <c:pt idx="217" formatCode="General">
                  <c:v>9</c:v>
                </c:pt>
                <c:pt idx="218" formatCode="General">
                  <c:v>9</c:v>
                </c:pt>
                <c:pt idx="219" formatCode="General">
                  <c:v>9</c:v>
                </c:pt>
                <c:pt idx="220" formatCode="General">
                  <c:v>9</c:v>
                </c:pt>
                <c:pt idx="221" formatCode="General">
                  <c:v>9</c:v>
                </c:pt>
                <c:pt idx="222" formatCode="General">
                  <c:v>10</c:v>
                </c:pt>
                <c:pt idx="223" formatCode="General">
                  <c:v>10</c:v>
                </c:pt>
                <c:pt idx="224" formatCode="General">
                  <c:v>10</c:v>
                </c:pt>
                <c:pt idx="225" formatCode="General">
                  <c:v>10</c:v>
                </c:pt>
                <c:pt idx="226" formatCode="General">
                  <c:v>10</c:v>
                </c:pt>
                <c:pt idx="227" formatCode="General">
                  <c:v>14</c:v>
                </c:pt>
                <c:pt idx="228" formatCode="General">
                  <c:v>12</c:v>
                </c:pt>
                <c:pt idx="229" formatCode="General">
                  <c:v>12</c:v>
                </c:pt>
                <c:pt idx="230" formatCode="General">
                  <c:v>16</c:v>
                </c:pt>
                <c:pt idx="231" formatCode="General">
                  <c:v>15</c:v>
                </c:pt>
                <c:pt idx="232" formatCode="General">
                  <c:v>15</c:v>
                </c:pt>
                <c:pt idx="233" formatCode="General">
                  <c:v>15</c:v>
                </c:pt>
                <c:pt idx="234" formatCode="General">
                  <c:v>15</c:v>
                </c:pt>
                <c:pt idx="236" formatCode="General">
                  <c:v>14</c:v>
                </c:pt>
                <c:pt idx="237" formatCode="General">
                  <c:v>14</c:v>
                </c:pt>
                <c:pt idx="238" formatCode="General">
                  <c:v>14</c:v>
                </c:pt>
                <c:pt idx="239" formatCode="General">
                  <c:v>14</c:v>
                </c:pt>
                <c:pt idx="240" formatCode="General">
                  <c:v>14</c:v>
                </c:pt>
                <c:pt idx="241" formatCode="General">
                  <c:v>14</c:v>
                </c:pt>
                <c:pt idx="242" formatCode="General">
                  <c:v>15</c:v>
                </c:pt>
                <c:pt idx="243" formatCode="General">
                  <c:v>15</c:v>
                </c:pt>
                <c:pt idx="244" formatCode="General">
                  <c:v>14</c:v>
                </c:pt>
                <c:pt idx="245" formatCode="General">
                  <c:v>14</c:v>
                </c:pt>
                <c:pt idx="246" formatCode="General">
                  <c:v>15</c:v>
                </c:pt>
                <c:pt idx="247" formatCode="General">
                  <c:v>14</c:v>
                </c:pt>
                <c:pt idx="248" formatCode="General">
                  <c:v>14</c:v>
                </c:pt>
                <c:pt idx="249" formatCode="General">
                  <c:v>14</c:v>
                </c:pt>
                <c:pt idx="250" formatCode="General">
                  <c:v>15</c:v>
                </c:pt>
                <c:pt idx="251" formatCode="General">
                  <c:v>15</c:v>
                </c:pt>
                <c:pt idx="252" formatCode="General">
                  <c:v>11</c:v>
                </c:pt>
                <c:pt idx="253" formatCode="General">
                  <c:v>9</c:v>
                </c:pt>
                <c:pt idx="254" formatCode="General">
                  <c:v>10</c:v>
                </c:pt>
                <c:pt idx="255" formatCode="General">
                  <c:v>7</c:v>
                </c:pt>
                <c:pt idx="256" formatCode="General">
                  <c:v>7</c:v>
                </c:pt>
                <c:pt idx="257" formatCode="General">
                  <c:v>8</c:v>
                </c:pt>
                <c:pt idx="258" formatCode="General">
                  <c:v>8</c:v>
                </c:pt>
                <c:pt idx="259" formatCode="General">
                  <c:v>8</c:v>
                </c:pt>
                <c:pt idx="260" formatCode="hh:mm">
                  <c:v>0.32847222222222222</c:v>
                </c:pt>
                <c:pt idx="261" formatCode="hh:mm">
                  <c:v>0.32500000000000001</c:v>
                </c:pt>
                <c:pt idx="262" formatCode="General">
                  <c:v>9</c:v>
                </c:pt>
                <c:pt idx="263" formatCode="General">
                  <c:v>10</c:v>
                </c:pt>
                <c:pt idx="264" formatCode="General">
                  <c:v>8</c:v>
                </c:pt>
                <c:pt idx="265" formatCode="General">
                  <c:v>8</c:v>
                </c:pt>
                <c:pt idx="266" formatCode="General">
                  <c:v>8</c:v>
                </c:pt>
                <c:pt idx="267" formatCode="General">
                  <c:v>8</c:v>
                </c:pt>
                <c:pt idx="268" formatCode="General">
                  <c:v>7</c:v>
                </c:pt>
                <c:pt idx="269" formatCode="General">
                  <c:v>7</c:v>
                </c:pt>
                <c:pt idx="270" formatCode="General">
                  <c:v>9</c:v>
                </c:pt>
                <c:pt idx="271" formatCode="General">
                  <c:v>9</c:v>
                </c:pt>
                <c:pt idx="272" formatCode="General">
                  <c:v>8</c:v>
                </c:pt>
                <c:pt idx="273" formatCode="General">
                  <c:v>8</c:v>
                </c:pt>
                <c:pt idx="274" formatCode="General">
                  <c:v>8</c:v>
                </c:pt>
                <c:pt idx="275" formatCode="General">
                  <c:v>7</c:v>
                </c:pt>
                <c:pt idx="276" formatCode="General">
                  <c:v>7</c:v>
                </c:pt>
                <c:pt idx="277" formatCode="General">
                  <c:v>7</c:v>
                </c:pt>
                <c:pt idx="278" formatCode="General">
                  <c:v>7</c:v>
                </c:pt>
                <c:pt idx="279" formatCode="General">
                  <c:v>7</c:v>
                </c:pt>
                <c:pt idx="280" formatCode="General">
                  <c:v>7</c:v>
                </c:pt>
                <c:pt idx="281" formatCode="General">
                  <c:v>7</c:v>
                </c:pt>
                <c:pt idx="282" formatCode="General">
                  <c:v>7</c:v>
                </c:pt>
                <c:pt idx="283" formatCode="General">
                  <c:v>5</c:v>
                </c:pt>
                <c:pt idx="284" formatCode="General">
                  <c:v>6</c:v>
                </c:pt>
                <c:pt idx="285" formatCode="General">
                  <c:v>7</c:v>
                </c:pt>
                <c:pt idx="286" formatCode="General">
                  <c:v>7</c:v>
                </c:pt>
                <c:pt idx="287" formatCode="General">
                  <c:v>7</c:v>
                </c:pt>
                <c:pt idx="288" formatCode="General">
                  <c:v>7</c:v>
                </c:pt>
                <c:pt idx="289" formatCode="General">
                  <c:v>7</c:v>
                </c:pt>
                <c:pt idx="290" formatCode="General">
                  <c:v>7</c:v>
                </c:pt>
                <c:pt idx="291" formatCode="General">
                  <c:v>7</c:v>
                </c:pt>
                <c:pt idx="292" formatCode="General">
                  <c:v>7</c:v>
                </c:pt>
                <c:pt idx="293" formatCode="General">
                  <c:v>8</c:v>
                </c:pt>
                <c:pt idx="294" formatCode="General">
                  <c:v>8</c:v>
                </c:pt>
                <c:pt idx="295" formatCode="General">
                  <c:v>8</c:v>
                </c:pt>
                <c:pt idx="296" formatCode="General">
                  <c:v>8</c:v>
                </c:pt>
                <c:pt idx="297" formatCode="General">
                  <c:v>8</c:v>
                </c:pt>
                <c:pt idx="298" formatCode="General">
                  <c:v>8</c:v>
                </c:pt>
                <c:pt idx="299" formatCode="General">
                  <c:v>7</c:v>
                </c:pt>
                <c:pt idx="300" formatCode="General">
                  <c:v>7</c:v>
                </c:pt>
                <c:pt idx="301" formatCode="General">
                  <c:v>7</c:v>
                </c:pt>
                <c:pt idx="302" formatCode="General">
                  <c:v>8</c:v>
                </c:pt>
                <c:pt idx="303" formatCode="General">
                  <c:v>8</c:v>
                </c:pt>
                <c:pt idx="304" formatCode="General">
                  <c:v>8</c:v>
                </c:pt>
                <c:pt idx="305" formatCode="General">
                  <c:v>9</c:v>
                </c:pt>
                <c:pt idx="306" formatCode="General">
                  <c:v>7</c:v>
                </c:pt>
                <c:pt idx="307" formatCode="General">
                  <c:v>7</c:v>
                </c:pt>
                <c:pt idx="308" formatCode="General">
                  <c:v>7</c:v>
                </c:pt>
                <c:pt idx="309" formatCode="General">
                  <c:v>7</c:v>
                </c:pt>
                <c:pt idx="310" formatCode="General">
                  <c:v>9</c:v>
                </c:pt>
                <c:pt idx="311" formatCode="General">
                  <c:v>9</c:v>
                </c:pt>
                <c:pt idx="312" formatCode="General">
                  <c:v>9</c:v>
                </c:pt>
                <c:pt idx="313" formatCode="General">
                  <c:v>9</c:v>
                </c:pt>
                <c:pt idx="314" formatCode="General">
                  <c:v>7</c:v>
                </c:pt>
                <c:pt idx="315" formatCode="General">
                  <c:v>7</c:v>
                </c:pt>
                <c:pt idx="316" formatCode="General">
                  <c:v>8</c:v>
                </c:pt>
                <c:pt idx="317" formatCode="General">
                  <c:v>7</c:v>
                </c:pt>
                <c:pt idx="318" formatCode="General">
                  <c:v>8</c:v>
                </c:pt>
                <c:pt idx="319" formatCode="General">
                  <c:v>9</c:v>
                </c:pt>
                <c:pt idx="320" formatCode="General">
                  <c:v>9</c:v>
                </c:pt>
                <c:pt idx="321" formatCode="General">
                  <c:v>7</c:v>
                </c:pt>
                <c:pt idx="322" formatCode="General">
                  <c:v>7</c:v>
                </c:pt>
                <c:pt idx="323" formatCode="General">
                  <c:v>7</c:v>
                </c:pt>
                <c:pt idx="324" formatCode="General">
                  <c:v>7</c:v>
                </c:pt>
                <c:pt idx="325" formatCode="General">
                  <c:v>7</c:v>
                </c:pt>
                <c:pt idx="326" formatCode="General">
                  <c:v>7</c:v>
                </c:pt>
                <c:pt idx="327" formatCode="General">
                  <c:v>7</c:v>
                </c:pt>
                <c:pt idx="328" formatCode="General">
                  <c:v>7</c:v>
                </c:pt>
                <c:pt idx="329" formatCode="General">
                  <c:v>7</c:v>
                </c:pt>
                <c:pt idx="330" formatCode="General">
                  <c:v>7</c:v>
                </c:pt>
                <c:pt idx="331" formatCode="General">
                  <c:v>7</c:v>
                </c:pt>
                <c:pt idx="332" formatCode="General">
                  <c:v>7</c:v>
                </c:pt>
                <c:pt idx="333" formatCode="General">
                  <c:v>7</c:v>
                </c:pt>
                <c:pt idx="334" formatCode="General">
                  <c:v>7</c:v>
                </c:pt>
                <c:pt idx="335" formatCode="General">
                  <c:v>7</c:v>
                </c:pt>
                <c:pt idx="336" formatCode="General">
                  <c:v>7</c:v>
                </c:pt>
                <c:pt idx="337" formatCode="General">
                  <c:v>6</c:v>
                </c:pt>
                <c:pt idx="338" formatCode="General">
                  <c:v>6</c:v>
                </c:pt>
                <c:pt idx="339" formatCode="General">
                  <c:v>6</c:v>
                </c:pt>
                <c:pt idx="340" formatCode="General">
                  <c:v>6</c:v>
                </c:pt>
                <c:pt idx="341" formatCode="General">
                  <c:v>7</c:v>
                </c:pt>
                <c:pt idx="342" formatCode="General">
                  <c:v>7</c:v>
                </c:pt>
                <c:pt idx="343" formatCode="General">
                  <c:v>7</c:v>
                </c:pt>
                <c:pt idx="344" formatCode="General">
                  <c:v>7</c:v>
                </c:pt>
                <c:pt idx="345" formatCode="General">
                  <c:v>7</c:v>
                </c:pt>
                <c:pt idx="346" formatCode="General">
                  <c:v>7</c:v>
                </c:pt>
                <c:pt idx="347" formatCode="General">
                  <c:v>7</c:v>
                </c:pt>
                <c:pt idx="348" formatCode="General">
                  <c:v>7</c:v>
                </c:pt>
                <c:pt idx="349" formatCode="General">
                  <c:v>7</c:v>
                </c:pt>
                <c:pt idx="350" formatCode="General">
                  <c:v>7</c:v>
                </c:pt>
                <c:pt idx="351" formatCode="General">
                  <c:v>7</c:v>
                </c:pt>
                <c:pt idx="352" formatCode="General">
                  <c:v>7</c:v>
                </c:pt>
                <c:pt idx="353" formatCode="General">
                  <c:v>6</c:v>
                </c:pt>
                <c:pt idx="354" formatCode="General">
                  <c:v>6</c:v>
                </c:pt>
                <c:pt idx="355" formatCode="General">
                  <c:v>6</c:v>
                </c:pt>
                <c:pt idx="356" formatCode="General">
                  <c:v>8</c:v>
                </c:pt>
                <c:pt idx="357" formatCode="General">
                  <c:v>8</c:v>
                </c:pt>
                <c:pt idx="358" formatCode="General">
                  <c:v>8</c:v>
                </c:pt>
                <c:pt idx="359" formatCode="General">
                  <c:v>6</c:v>
                </c:pt>
                <c:pt idx="360" formatCode="General">
                  <c:v>6</c:v>
                </c:pt>
                <c:pt idx="361" formatCode="General">
                  <c:v>6</c:v>
                </c:pt>
                <c:pt idx="362" formatCode="General">
                  <c:v>6</c:v>
                </c:pt>
                <c:pt idx="363" formatCode="General">
                  <c:v>7</c:v>
                </c:pt>
                <c:pt idx="364" formatCode="General">
                  <c:v>7</c:v>
                </c:pt>
                <c:pt idx="365" formatCode="General">
                  <c:v>7</c:v>
                </c:pt>
                <c:pt idx="366" formatCode="General">
                  <c:v>7</c:v>
                </c:pt>
                <c:pt idx="367" formatCode="General">
                  <c:v>7</c:v>
                </c:pt>
                <c:pt idx="368" formatCode="General">
                  <c:v>7</c:v>
                </c:pt>
                <c:pt idx="369" formatCode="General">
                  <c:v>6</c:v>
                </c:pt>
                <c:pt idx="370" formatCode="General">
                  <c:v>6</c:v>
                </c:pt>
                <c:pt idx="371" formatCode="General">
                  <c:v>7</c:v>
                </c:pt>
                <c:pt idx="372" formatCode="General">
                  <c:v>7</c:v>
                </c:pt>
                <c:pt idx="373" formatCode="General">
                  <c:v>7</c:v>
                </c:pt>
                <c:pt idx="374" formatCode="General">
                  <c:v>7</c:v>
                </c:pt>
                <c:pt idx="375" formatCode="General">
                  <c:v>7</c:v>
                </c:pt>
                <c:pt idx="376" formatCode="General">
                  <c:v>7</c:v>
                </c:pt>
                <c:pt idx="377" formatCode="General">
                  <c:v>6</c:v>
                </c:pt>
                <c:pt idx="378" formatCode="General">
                  <c:v>6</c:v>
                </c:pt>
                <c:pt idx="379" formatCode="General">
                  <c:v>6</c:v>
                </c:pt>
                <c:pt idx="380" formatCode="General">
                  <c:v>6</c:v>
                </c:pt>
                <c:pt idx="381" formatCode="General">
                  <c:v>6</c:v>
                </c:pt>
                <c:pt idx="382" formatCode="General">
                  <c:v>6</c:v>
                </c:pt>
                <c:pt idx="383" formatCode="General">
                  <c:v>6</c:v>
                </c:pt>
                <c:pt idx="384" formatCode="General">
                  <c:v>6</c:v>
                </c:pt>
                <c:pt idx="385" formatCode="General">
                  <c:v>6</c:v>
                </c:pt>
                <c:pt idx="386" formatCode="General">
                  <c:v>6</c:v>
                </c:pt>
                <c:pt idx="387" formatCode="General">
                  <c:v>6</c:v>
                </c:pt>
                <c:pt idx="388" formatCode="General">
                  <c:v>6</c:v>
                </c:pt>
                <c:pt idx="389" formatCode="General">
                  <c:v>6</c:v>
                </c:pt>
                <c:pt idx="390" formatCode="General">
                  <c:v>6</c:v>
                </c:pt>
                <c:pt idx="391" formatCode="General">
                  <c:v>6</c:v>
                </c:pt>
                <c:pt idx="392" formatCode="General">
                  <c:v>6</c:v>
                </c:pt>
                <c:pt idx="393" formatCode="General">
                  <c:v>6</c:v>
                </c:pt>
                <c:pt idx="394" formatCode="General">
                  <c:v>6</c:v>
                </c:pt>
                <c:pt idx="395" formatCode="General">
                  <c:v>8</c:v>
                </c:pt>
                <c:pt idx="396" formatCode="General">
                  <c:v>8</c:v>
                </c:pt>
                <c:pt idx="397" formatCode="General">
                  <c:v>8</c:v>
                </c:pt>
                <c:pt idx="398" formatCode="General">
                  <c:v>8</c:v>
                </c:pt>
                <c:pt idx="399" formatCode="General">
                  <c:v>8</c:v>
                </c:pt>
                <c:pt idx="400" formatCode="General">
                  <c:v>8</c:v>
                </c:pt>
                <c:pt idx="401" formatCode="General">
                  <c:v>9</c:v>
                </c:pt>
                <c:pt idx="402" formatCode="General">
                  <c:v>9</c:v>
                </c:pt>
                <c:pt idx="403" formatCode="General">
                  <c:v>9</c:v>
                </c:pt>
                <c:pt idx="404" formatCode="General">
                  <c:v>9</c:v>
                </c:pt>
                <c:pt idx="405" formatCode="General">
                  <c:v>9</c:v>
                </c:pt>
                <c:pt idx="406" formatCode="General">
                  <c:v>9</c:v>
                </c:pt>
                <c:pt idx="407" formatCode="General">
                  <c:v>9</c:v>
                </c:pt>
                <c:pt idx="408" formatCode="General">
                  <c:v>9</c:v>
                </c:pt>
                <c:pt idx="409" formatCode="General">
                  <c:v>6</c:v>
                </c:pt>
                <c:pt idx="410" formatCode="General">
                  <c:v>6</c:v>
                </c:pt>
                <c:pt idx="411" formatCode="General">
                  <c:v>6</c:v>
                </c:pt>
                <c:pt idx="412" formatCode="General">
                  <c:v>6</c:v>
                </c:pt>
                <c:pt idx="413" formatCode="General">
                  <c:v>6</c:v>
                </c:pt>
                <c:pt idx="414" formatCode="General">
                  <c:v>5.96</c:v>
                </c:pt>
                <c:pt idx="415" formatCode="General">
                  <c:v>6</c:v>
                </c:pt>
                <c:pt idx="416" formatCode="General">
                  <c:v>6</c:v>
                </c:pt>
                <c:pt idx="417" formatCode="General">
                  <c:v>6.08</c:v>
                </c:pt>
                <c:pt idx="418" formatCode="General">
                  <c:v>6.18</c:v>
                </c:pt>
                <c:pt idx="419" formatCode="General">
                  <c:v>9.91</c:v>
                </c:pt>
                <c:pt idx="420" formatCode="General">
                  <c:v>6.21</c:v>
                </c:pt>
                <c:pt idx="421" formatCode="General">
                  <c:v>6.3</c:v>
                </c:pt>
                <c:pt idx="422" formatCode="General">
                  <c:v>5.35</c:v>
                </c:pt>
                <c:pt idx="423" formatCode="General">
                  <c:v>6.32</c:v>
                </c:pt>
                <c:pt idx="424" formatCode="General">
                  <c:v>6.33</c:v>
                </c:pt>
                <c:pt idx="425" formatCode="General">
                  <c:v>6.22</c:v>
                </c:pt>
                <c:pt idx="426" formatCode="General">
                  <c:v>6.39</c:v>
                </c:pt>
                <c:pt idx="427" formatCode="General">
                  <c:v>6.22</c:v>
                </c:pt>
                <c:pt idx="428" formatCode="General">
                  <c:v>6.34</c:v>
                </c:pt>
                <c:pt idx="429" formatCode="General">
                  <c:v>6.38</c:v>
                </c:pt>
                <c:pt idx="430" formatCode="General">
                  <c:v>6.77</c:v>
                </c:pt>
                <c:pt idx="431" formatCode="General">
                  <c:v>7.83</c:v>
                </c:pt>
                <c:pt idx="432" formatCode="General">
                  <c:v>5.58</c:v>
                </c:pt>
                <c:pt idx="433" formatCode="General">
                  <c:v>5.26</c:v>
                </c:pt>
                <c:pt idx="434" formatCode="General">
                  <c:v>6.27</c:v>
                </c:pt>
                <c:pt idx="435" formatCode="General">
                  <c:v>7.22</c:v>
                </c:pt>
                <c:pt idx="436" formatCode="General">
                  <c:v>5.33</c:v>
                </c:pt>
                <c:pt idx="437" formatCode="General">
                  <c:v>6.84</c:v>
                </c:pt>
                <c:pt idx="438" formatCode="General">
                  <c:v>7.34</c:v>
                </c:pt>
                <c:pt idx="439" formatCode="General">
                  <c:v>7.68</c:v>
                </c:pt>
                <c:pt idx="440" formatCode="General">
                  <c:v>6.1</c:v>
                </c:pt>
                <c:pt idx="441" formatCode="General">
                  <c:v>6.8</c:v>
                </c:pt>
                <c:pt idx="442" formatCode="General">
                  <c:v>7.03</c:v>
                </c:pt>
                <c:pt idx="443" formatCode="General">
                  <c:v>7.39</c:v>
                </c:pt>
                <c:pt idx="444" formatCode="General">
                  <c:v>7.5</c:v>
                </c:pt>
                <c:pt idx="445" formatCode="General">
                  <c:v>7.48</c:v>
                </c:pt>
                <c:pt idx="446" formatCode="General">
                  <c:v>7.7</c:v>
                </c:pt>
                <c:pt idx="447" formatCode="General">
                  <c:v>7.19</c:v>
                </c:pt>
                <c:pt idx="448" formatCode="General">
                  <c:v>5.71</c:v>
                </c:pt>
                <c:pt idx="449" formatCode="General">
                  <c:v>5.73</c:v>
                </c:pt>
                <c:pt idx="450" formatCode="General">
                  <c:v>7.76</c:v>
                </c:pt>
                <c:pt idx="451" formatCode="General">
                  <c:v>7.63</c:v>
                </c:pt>
                <c:pt idx="452" formatCode="General">
                  <c:v>6.68</c:v>
                </c:pt>
                <c:pt idx="453" formatCode="General">
                  <c:v>5.66</c:v>
                </c:pt>
                <c:pt idx="454" formatCode="General">
                  <c:v>6.57</c:v>
                </c:pt>
                <c:pt idx="455" formatCode="General">
                  <c:v>5.51</c:v>
                </c:pt>
                <c:pt idx="456" formatCode="General">
                  <c:v>5.75</c:v>
                </c:pt>
                <c:pt idx="457" formatCode="General">
                  <c:v>5.76</c:v>
                </c:pt>
                <c:pt idx="458" formatCode="General">
                  <c:v>5.36</c:v>
                </c:pt>
                <c:pt idx="459" formatCode="General">
                  <c:v>6.37</c:v>
                </c:pt>
                <c:pt idx="460" formatCode="General">
                  <c:v>5.33</c:v>
                </c:pt>
                <c:pt idx="461" formatCode="General">
                  <c:v>5.28</c:v>
                </c:pt>
                <c:pt idx="462" formatCode="General">
                  <c:v>5.68</c:v>
                </c:pt>
                <c:pt idx="463" formatCode="General">
                  <c:v>5.55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5.82</c:v>
                </c:pt>
                <c:pt idx="472" formatCode="General">
                  <c:v>5.78</c:v>
                </c:pt>
                <c:pt idx="473" formatCode="General">
                  <c:v>6.56</c:v>
                </c:pt>
                <c:pt idx="474" formatCode="General">
                  <c:v>6.62</c:v>
                </c:pt>
                <c:pt idx="475" formatCode="General">
                  <c:v>6.18</c:v>
                </c:pt>
                <c:pt idx="476" formatCode="General">
                  <c:v>6.37</c:v>
                </c:pt>
                <c:pt idx="477" formatCode="General">
                  <c:v>6.36</c:v>
                </c:pt>
                <c:pt idx="478" formatCode="General">
                  <c:v>6.4</c:v>
                </c:pt>
                <c:pt idx="479" formatCode="General">
                  <c:v>6.32</c:v>
                </c:pt>
                <c:pt idx="480" formatCode="General">
                  <c:v>5.27</c:v>
                </c:pt>
                <c:pt idx="481" formatCode="General">
                  <c:v>5.81</c:v>
                </c:pt>
                <c:pt idx="482" formatCode="General">
                  <c:v>5.86</c:v>
                </c:pt>
                <c:pt idx="483" formatCode="General">
                  <c:v>6.88</c:v>
                </c:pt>
                <c:pt idx="484" formatCode="General">
                  <c:v>6.6</c:v>
                </c:pt>
                <c:pt idx="485" formatCode="General">
                  <c:v>6.61</c:v>
                </c:pt>
                <c:pt idx="486" formatCode="General">
                  <c:v>5.75</c:v>
                </c:pt>
                <c:pt idx="487" formatCode="General">
                  <c:v>5.92</c:v>
                </c:pt>
                <c:pt idx="488" formatCode="General">
                  <c:v>6.51</c:v>
                </c:pt>
                <c:pt idx="489" formatCode="General">
                  <c:v>7.41</c:v>
                </c:pt>
                <c:pt idx="490" formatCode="General">
                  <c:v>7.24</c:v>
                </c:pt>
                <c:pt idx="491" formatCode="General">
                  <c:v>6.41</c:v>
                </c:pt>
                <c:pt idx="492" formatCode="General">
                  <c:v>7.21</c:v>
                </c:pt>
                <c:pt idx="493" formatCode="General">
                  <c:v>6.68</c:v>
                </c:pt>
                <c:pt idx="494" formatCode="General">
                  <c:v>5.48</c:v>
                </c:pt>
                <c:pt idx="495" formatCode="General">
                  <c:v>6.78</c:v>
                </c:pt>
                <c:pt idx="496" formatCode="General">
                  <c:v>5.51</c:v>
                </c:pt>
                <c:pt idx="497" formatCode="General">
                  <c:v>7.36</c:v>
                </c:pt>
                <c:pt idx="498" formatCode="General">
                  <c:v>7.49</c:v>
                </c:pt>
                <c:pt idx="499" formatCode="General">
                  <c:v>4.51</c:v>
                </c:pt>
                <c:pt idx="500" formatCode="General">
                  <c:v>7.33</c:v>
                </c:pt>
                <c:pt idx="501" formatCode="General">
                  <c:v>7.48</c:v>
                </c:pt>
                <c:pt idx="502" formatCode="General">
                  <c:v>5.61</c:v>
                </c:pt>
                <c:pt idx="503" formatCode="General">
                  <c:v>6.72</c:v>
                </c:pt>
                <c:pt idx="504" formatCode="General">
                  <c:v>6.64</c:v>
                </c:pt>
                <c:pt idx="505" formatCode="General">
                  <c:v>7.08</c:v>
                </c:pt>
                <c:pt idx="506" formatCode="General">
                  <c:v>6.72</c:v>
                </c:pt>
                <c:pt idx="507" formatCode="General">
                  <c:v>7.43</c:v>
                </c:pt>
                <c:pt idx="508" formatCode="General">
                  <c:v>7.03</c:v>
                </c:pt>
                <c:pt idx="509" formatCode="General">
                  <c:v>7.87</c:v>
                </c:pt>
                <c:pt idx="510" formatCode="General">
                  <c:v>7.76</c:v>
                </c:pt>
                <c:pt idx="511" formatCode="General">
                  <c:v>7.12</c:v>
                </c:pt>
                <c:pt idx="512" formatCode="General">
                  <c:v>7.77</c:v>
                </c:pt>
                <c:pt idx="513" formatCode="General">
                  <c:v>7.93</c:v>
                </c:pt>
                <c:pt idx="514" formatCode="General">
                  <c:v>7.64</c:v>
                </c:pt>
                <c:pt idx="515" formatCode="General">
                  <c:v>8.64</c:v>
                </c:pt>
                <c:pt idx="516" formatCode="General">
                  <c:v>7.73</c:v>
                </c:pt>
                <c:pt idx="517" formatCode="General">
                  <c:v>8.91</c:v>
                </c:pt>
                <c:pt idx="518" formatCode="General">
                  <c:v>8.99</c:v>
                </c:pt>
                <c:pt idx="519" formatCode="General">
                  <c:v>7.61</c:v>
                </c:pt>
                <c:pt idx="520" formatCode="General">
                  <c:v>7.64</c:v>
                </c:pt>
                <c:pt idx="521" formatCode="General">
                  <c:v>7.82</c:v>
                </c:pt>
                <c:pt idx="522" formatCode="General">
                  <c:v>7.59</c:v>
                </c:pt>
                <c:pt idx="523" formatCode="General">
                  <c:v>7.83</c:v>
                </c:pt>
                <c:pt idx="524" formatCode="General">
                  <c:v>7.64</c:v>
                </c:pt>
                <c:pt idx="525" formatCode="General">
                  <c:v>8.18</c:v>
                </c:pt>
                <c:pt idx="526" formatCode="General">
                  <c:v>8.6999999999999993</c:v>
                </c:pt>
                <c:pt idx="527" formatCode="General">
                  <c:v>6.95</c:v>
                </c:pt>
                <c:pt idx="528" formatCode="General">
                  <c:v>7.78</c:v>
                </c:pt>
                <c:pt idx="529" formatCode="General">
                  <c:v>7</c:v>
                </c:pt>
                <c:pt idx="530" formatCode="General">
                  <c:v>6.56</c:v>
                </c:pt>
                <c:pt idx="531" formatCode="General">
                  <c:v>7.18</c:v>
                </c:pt>
                <c:pt idx="532" formatCode="General">
                  <c:v>7.17</c:v>
                </c:pt>
                <c:pt idx="533" formatCode="General">
                  <c:v>6.18</c:v>
                </c:pt>
                <c:pt idx="534" formatCode="General">
                  <c:v>5.51</c:v>
                </c:pt>
                <c:pt idx="535" formatCode="General">
                  <c:v>6.91</c:v>
                </c:pt>
                <c:pt idx="536" formatCode="General">
                  <c:v>6.89</c:v>
                </c:pt>
                <c:pt idx="537" formatCode="General">
                  <c:v>6.73</c:v>
                </c:pt>
                <c:pt idx="538" formatCode="General">
                  <c:v>6.82</c:v>
                </c:pt>
                <c:pt idx="539" formatCode="General">
                  <c:v>6.89</c:v>
                </c:pt>
                <c:pt idx="540" formatCode="General">
                  <c:v>6.78</c:v>
                </c:pt>
                <c:pt idx="541" formatCode="General">
                  <c:v>7.99</c:v>
                </c:pt>
                <c:pt idx="542" formatCode="General">
                  <c:v>7.87</c:v>
                </c:pt>
                <c:pt idx="543" formatCode="General">
                  <c:v>7.78</c:v>
                </c:pt>
                <c:pt idx="544" formatCode="General">
                  <c:v>7.38</c:v>
                </c:pt>
                <c:pt idx="545" formatCode="General">
                  <c:v>7.66</c:v>
                </c:pt>
                <c:pt idx="546" formatCode="General">
                  <c:v>6.58</c:v>
                </c:pt>
                <c:pt idx="547" formatCode="General">
                  <c:v>6.68</c:v>
                </c:pt>
                <c:pt idx="548" formatCode="General">
                  <c:v>7.83</c:v>
                </c:pt>
                <c:pt idx="549" formatCode="General">
                  <c:v>6.98</c:v>
                </c:pt>
                <c:pt idx="550" formatCode="General">
                  <c:v>6.88</c:v>
                </c:pt>
                <c:pt idx="551" formatCode="General">
                  <c:v>6.98</c:v>
                </c:pt>
                <c:pt idx="552" formatCode="General">
                  <c:v>6.99</c:v>
                </c:pt>
                <c:pt idx="553" formatCode="General">
                  <c:v>6.77</c:v>
                </c:pt>
                <c:pt idx="554" formatCode="General">
                  <c:v>6.79</c:v>
                </c:pt>
                <c:pt idx="555" formatCode="General">
                  <c:v>7.54</c:v>
                </c:pt>
                <c:pt idx="556" formatCode="General">
                  <c:v>7.39</c:v>
                </c:pt>
                <c:pt idx="557" formatCode="General">
                  <c:v>8.48</c:v>
                </c:pt>
                <c:pt idx="558" formatCode="General">
                  <c:v>8.6999999999999993</c:v>
                </c:pt>
                <c:pt idx="559" formatCode="General">
                  <c:v>5.99</c:v>
                </c:pt>
                <c:pt idx="560" formatCode="General">
                  <c:v>5.97</c:v>
                </c:pt>
                <c:pt idx="561" formatCode="General">
                  <c:v>6.84</c:v>
                </c:pt>
                <c:pt idx="562" formatCode="General">
                  <c:v>8.31</c:v>
                </c:pt>
                <c:pt idx="563" formatCode="General">
                  <c:v>8.9499999999999993</c:v>
                </c:pt>
                <c:pt idx="564" formatCode="General">
                  <c:v>7.54</c:v>
                </c:pt>
                <c:pt idx="565" formatCode="General">
                  <c:v>7.77</c:v>
                </c:pt>
                <c:pt idx="566" formatCode="General">
                  <c:v>6.78</c:v>
                </c:pt>
                <c:pt idx="567" formatCode="General">
                  <c:v>6.45</c:v>
                </c:pt>
                <c:pt idx="568" formatCode="General">
                  <c:v>6.52</c:v>
                </c:pt>
                <c:pt idx="569" formatCode="General">
                  <c:v>6.7</c:v>
                </c:pt>
                <c:pt idx="570" formatCode="General">
                  <c:v>6.68</c:v>
                </c:pt>
                <c:pt idx="571" formatCode="General">
                  <c:v>6.77</c:v>
                </c:pt>
                <c:pt idx="572" formatCode="General">
                  <c:v>7.74</c:v>
                </c:pt>
                <c:pt idx="573" formatCode="General">
                  <c:v>7.99</c:v>
                </c:pt>
                <c:pt idx="574" formatCode="General">
                  <c:v>8.7799999999999994</c:v>
                </c:pt>
                <c:pt idx="575" formatCode="General">
                  <c:v>6.79</c:v>
                </c:pt>
                <c:pt idx="576" formatCode="General">
                  <c:v>6.87</c:v>
                </c:pt>
                <c:pt idx="577" formatCode="General">
                  <c:v>6.69</c:v>
                </c:pt>
                <c:pt idx="578" formatCode="General">
                  <c:v>6.78</c:v>
                </c:pt>
                <c:pt idx="579" formatCode="General">
                  <c:v>6.88</c:v>
                </c:pt>
                <c:pt idx="580" formatCode="General">
                  <c:v>6.71</c:v>
                </c:pt>
                <c:pt idx="581" formatCode="General">
                  <c:v>6.99</c:v>
                </c:pt>
                <c:pt idx="582" formatCode="General">
                  <c:v>6.71</c:v>
                </c:pt>
                <c:pt idx="583" formatCode="General">
                  <c:v>6.59</c:v>
                </c:pt>
                <c:pt idx="584" formatCode="General">
                  <c:v>5.61</c:v>
                </c:pt>
                <c:pt idx="585" formatCode="General">
                  <c:v>6.32</c:v>
                </c:pt>
                <c:pt idx="586" formatCode="General">
                  <c:v>5.59</c:v>
                </c:pt>
                <c:pt idx="587" formatCode="General">
                  <c:v>6.51</c:v>
                </c:pt>
                <c:pt idx="588" formatCode="General">
                  <c:v>6.93</c:v>
                </c:pt>
                <c:pt idx="589" formatCode="General">
                  <c:v>5.92</c:v>
                </c:pt>
                <c:pt idx="590" formatCode="General">
                  <c:v>6.57</c:v>
                </c:pt>
                <c:pt idx="591" formatCode="General">
                  <c:v>6.37</c:v>
                </c:pt>
                <c:pt idx="592" formatCode="General">
                  <c:v>6.06</c:v>
                </c:pt>
                <c:pt idx="593" formatCode="General">
                  <c:v>6.23</c:v>
                </c:pt>
                <c:pt idx="594" formatCode="General">
                  <c:v>5.61</c:v>
                </c:pt>
                <c:pt idx="595" formatCode="General">
                  <c:v>6.79</c:v>
                </c:pt>
                <c:pt idx="596" formatCode="General">
                  <c:v>6.29</c:v>
                </c:pt>
                <c:pt idx="597" formatCode="General">
                  <c:v>6.3</c:v>
                </c:pt>
                <c:pt idx="598" formatCode="General">
                  <c:v>6.64</c:v>
                </c:pt>
                <c:pt idx="599" formatCode="General">
                  <c:v>6.27</c:v>
                </c:pt>
                <c:pt idx="600" formatCode="General">
                  <c:v>6.29</c:v>
                </c:pt>
                <c:pt idx="601" formatCode="General">
                  <c:v>6.36</c:v>
                </c:pt>
                <c:pt idx="602" formatCode="General">
                  <c:v>6.4</c:v>
                </c:pt>
                <c:pt idx="603" formatCode="General">
                  <c:v>6.39</c:v>
                </c:pt>
                <c:pt idx="604" formatCode="General">
                  <c:v>6.54</c:v>
                </c:pt>
                <c:pt idx="605" formatCode="General">
                  <c:v>6.6</c:v>
                </c:pt>
                <c:pt idx="606" formatCode="General">
                  <c:v>6</c:v>
                </c:pt>
                <c:pt idx="607" formatCode="General">
                  <c:v>6.53</c:v>
                </c:pt>
                <c:pt idx="608" formatCode="General">
                  <c:v>6.55</c:v>
                </c:pt>
                <c:pt idx="609" formatCode="General">
                  <c:v>6.64</c:v>
                </c:pt>
                <c:pt idx="610" formatCode="General">
                  <c:v>6.12</c:v>
                </c:pt>
                <c:pt idx="611" formatCode="General">
                  <c:v>6.54</c:v>
                </c:pt>
                <c:pt idx="612" formatCode="General">
                  <c:v>6.72</c:v>
                </c:pt>
                <c:pt idx="613" formatCode="General">
                  <c:v>6.89</c:v>
                </c:pt>
                <c:pt idx="614" formatCode="General">
                  <c:v>6.98</c:v>
                </c:pt>
                <c:pt idx="615" formatCode="General">
                  <c:v>9.86</c:v>
                </c:pt>
                <c:pt idx="616" formatCode="General">
                  <c:v>9.98</c:v>
                </c:pt>
                <c:pt idx="617" formatCode="General">
                  <c:v>9.68</c:v>
                </c:pt>
                <c:pt idx="618" formatCode="General">
                  <c:v>9.36</c:v>
                </c:pt>
                <c:pt idx="619" formatCode="General">
                  <c:v>9.7799999999999994</c:v>
                </c:pt>
                <c:pt idx="620" formatCode="General">
                  <c:v>9.8699999999999992</c:v>
                </c:pt>
                <c:pt idx="621" formatCode="General">
                  <c:v>9.4</c:v>
                </c:pt>
                <c:pt idx="622" formatCode="General">
                  <c:v>9.6199999999999992</c:v>
                </c:pt>
                <c:pt idx="623" formatCode="General">
                  <c:v>7.35</c:v>
                </c:pt>
                <c:pt idx="624" formatCode="General">
                  <c:v>7.45</c:v>
                </c:pt>
                <c:pt idx="625" formatCode="General">
                  <c:v>7.51</c:v>
                </c:pt>
                <c:pt idx="626" formatCode="General">
                  <c:v>6.84</c:v>
                </c:pt>
                <c:pt idx="627" formatCode="General">
                  <c:v>6.77</c:v>
                </c:pt>
                <c:pt idx="628" formatCode="General">
                  <c:v>6.83</c:v>
                </c:pt>
                <c:pt idx="629" formatCode="General">
                  <c:v>6.94</c:v>
                </c:pt>
                <c:pt idx="630" formatCode="General">
                  <c:v>7.18</c:v>
                </c:pt>
                <c:pt idx="631" formatCode="General">
                  <c:v>6.84</c:v>
                </c:pt>
                <c:pt idx="632" formatCode="General">
                  <c:v>6.84</c:v>
                </c:pt>
                <c:pt idx="633" formatCode="General">
                  <c:v>6.69</c:v>
                </c:pt>
                <c:pt idx="634" formatCode="General">
                  <c:v>6.81</c:v>
                </c:pt>
                <c:pt idx="635" formatCode="General">
                  <c:v>7.81</c:v>
                </c:pt>
                <c:pt idx="636" formatCode="General">
                  <c:v>7.85</c:v>
                </c:pt>
                <c:pt idx="637" formatCode="General">
                  <c:v>7.25</c:v>
                </c:pt>
                <c:pt idx="638" formatCode="General">
                  <c:v>7.22</c:v>
                </c:pt>
                <c:pt idx="639" formatCode="General">
                  <c:v>6</c:v>
                </c:pt>
                <c:pt idx="640" formatCode="General">
                  <c:v>6.99</c:v>
                </c:pt>
                <c:pt idx="641" formatCode="General">
                  <c:v>6.98</c:v>
                </c:pt>
                <c:pt idx="642" formatCode="General">
                  <c:v>6.34</c:v>
                </c:pt>
                <c:pt idx="643" formatCode="General">
                  <c:v>6.05</c:v>
                </c:pt>
                <c:pt idx="644" formatCode="General">
                  <c:v>5.03</c:v>
                </c:pt>
                <c:pt idx="645" formatCode="General">
                  <c:v>6.14</c:v>
                </c:pt>
                <c:pt idx="646" formatCode="General">
                  <c:v>6.22</c:v>
                </c:pt>
                <c:pt idx="647" formatCode="General">
                  <c:v>5.26</c:v>
                </c:pt>
                <c:pt idx="648" formatCode="General">
                  <c:v>5.18</c:v>
                </c:pt>
                <c:pt idx="649" formatCode="General">
                  <c:v>5.71</c:v>
                </c:pt>
                <c:pt idx="650" formatCode="General">
                  <c:v>6.26</c:v>
                </c:pt>
                <c:pt idx="651" formatCode="General">
                  <c:v>5.69</c:v>
                </c:pt>
                <c:pt idx="652" formatCode="General">
                  <c:v>6.32</c:v>
                </c:pt>
                <c:pt idx="653" formatCode="General">
                  <c:v>6.31</c:v>
                </c:pt>
                <c:pt idx="654" formatCode="General">
                  <c:v>5.32</c:v>
                </c:pt>
                <c:pt idx="655" formatCode="General">
                  <c:v>5.89</c:v>
                </c:pt>
                <c:pt idx="656" formatCode="General">
                  <c:v>5.47</c:v>
                </c:pt>
                <c:pt idx="657" formatCode="General">
                  <c:v>6</c:v>
                </c:pt>
                <c:pt idx="658" formatCode="General">
                  <c:v>5.61</c:v>
                </c:pt>
                <c:pt idx="659" formatCode="General">
                  <c:v>5.78</c:v>
                </c:pt>
                <c:pt idx="660" formatCode="General">
                  <c:v>5.4</c:v>
                </c:pt>
                <c:pt idx="661" formatCode="General">
                  <c:v>5.51</c:v>
                </c:pt>
                <c:pt idx="662" formatCode="General">
                  <c:v>3.91</c:v>
                </c:pt>
                <c:pt idx="663" formatCode="General">
                  <c:v>5.89</c:v>
                </c:pt>
                <c:pt idx="664" formatCode="General">
                  <c:v>5.98</c:v>
                </c:pt>
                <c:pt idx="665" formatCode="General">
                  <c:v>5.99</c:v>
                </c:pt>
                <c:pt idx="666" formatCode="General">
                  <c:v>5.78</c:v>
                </c:pt>
                <c:pt idx="667" formatCode="General">
                  <c:v>6.19</c:v>
                </c:pt>
                <c:pt idx="668" formatCode="General">
                  <c:v>6.82</c:v>
                </c:pt>
                <c:pt idx="669" formatCode="General">
                  <c:v>5.73</c:v>
                </c:pt>
                <c:pt idx="670" formatCode="General">
                  <c:v>5.73</c:v>
                </c:pt>
                <c:pt idx="671" formatCode="General">
                  <c:v>5.98</c:v>
                </c:pt>
                <c:pt idx="672" formatCode="General">
                  <c:v>5.84</c:v>
                </c:pt>
                <c:pt idx="673" formatCode="General">
                  <c:v>5.59</c:v>
                </c:pt>
                <c:pt idx="674" formatCode="General">
                  <c:v>5.83</c:v>
                </c:pt>
                <c:pt idx="675" formatCode="General">
                  <c:v>5.8</c:v>
                </c:pt>
                <c:pt idx="676" formatCode="General">
                  <c:v>6.9</c:v>
                </c:pt>
                <c:pt idx="677" formatCode="General">
                  <c:v>5.69</c:v>
                </c:pt>
                <c:pt idx="678" formatCode="General">
                  <c:v>5.6</c:v>
                </c:pt>
                <c:pt idx="679" formatCode="General">
                  <c:v>6.97</c:v>
                </c:pt>
                <c:pt idx="680" formatCode="General">
                  <c:v>6.59</c:v>
                </c:pt>
                <c:pt idx="681" formatCode="General">
                  <c:v>6.91</c:v>
                </c:pt>
                <c:pt idx="682" formatCode="General">
                  <c:v>6.93</c:v>
                </c:pt>
                <c:pt idx="683" formatCode="General">
                  <c:v>6.98</c:v>
                </c:pt>
                <c:pt idx="684" formatCode="General">
                  <c:v>6.77</c:v>
                </c:pt>
                <c:pt idx="685" formatCode="General">
                  <c:v>6.24</c:v>
                </c:pt>
                <c:pt idx="686" formatCode="General">
                  <c:v>6.18</c:v>
                </c:pt>
                <c:pt idx="687" formatCode="General">
                  <c:v>6.09</c:v>
                </c:pt>
                <c:pt idx="688" formatCode="General">
                  <c:v>6.09</c:v>
                </c:pt>
                <c:pt idx="689" formatCode="General">
                  <c:v>6.71</c:v>
                </c:pt>
                <c:pt idx="690" formatCode="General">
                  <c:v>6.8</c:v>
                </c:pt>
                <c:pt idx="691" formatCode="General">
                  <c:v>7.7</c:v>
                </c:pt>
                <c:pt idx="692" formatCode="General">
                  <c:v>7.08</c:v>
                </c:pt>
                <c:pt idx="693" formatCode="General">
                  <c:v>6.8</c:v>
                </c:pt>
                <c:pt idx="694" formatCode="General">
                  <c:v>6.18</c:v>
                </c:pt>
                <c:pt idx="695" formatCode="General">
                  <c:v>6.09</c:v>
                </c:pt>
                <c:pt idx="696" formatCode="General">
                  <c:v>6.09</c:v>
                </c:pt>
                <c:pt idx="697" formatCode="General">
                  <c:v>6.71</c:v>
                </c:pt>
                <c:pt idx="698" formatCode="General">
                  <c:v>6.8</c:v>
                </c:pt>
                <c:pt idx="699" formatCode="General">
                  <c:v>7.7</c:v>
                </c:pt>
                <c:pt idx="700" formatCode="General">
                  <c:v>7</c:v>
                </c:pt>
                <c:pt idx="701" formatCode="General">
                  <c:v>6.43</c:v>
                </c:pt>
                <c:pt idx="702" formatCode="General">
                  <c:v>6.82</c:v>
                </c:pt>
                <c:pt idx="703" formatCode="General">
                  <c:v>6.73</c:v>
                </c:pt>
                <c:pt idx="704" formatCode="General">
                  <c:v>6.55</c:v>
                </c:pt>
                <c:pt idx="705" formatCode="General">
                  <c:v>6.89</c:v>
                </c:pt>
                <c:pt idx="706" formatCode="General">
                  <c:v>6.48</c:v>
                </c:pt>
                <c:pt idx="707" formatCode="General">
                  <c:v>6.74</c:v>
                </c:pt>
                <c:pt idx="708" formatCode="General">
                  <c:v>6.77</c:v>
                </c:pt>
                <c:pt idx="709" formatCode="General">
                  <c:v>6.94</c:v>
                </c:pt>
                <c:pt idx="710" formatCode="General">
                  <c:v>6.98</c:v>
                </c:pt>
                <c:pt idx="711" formatCode="General">
                  <c:v>6.97</c:v>
                </c:pt>
                <c:pt idx="712" formatCode="General">
                  <c:v>6.71</c:v>
                </c:pt>
                <c:pt idx="713" formatCode="General">
                  <c:v>6.52</c:v>
                </c:pt>
                <c:pt idx="714" formatCode="General">
                  <c:v>6.35</c:v>
                </c:pt>
                <c:pt idx="715" formatCode="General">
                  <c:v>6.79</c:v>
                </c:pt>
                <c:pt idx="716" formatCode="General">
                  <c:v>5.93</c:v>
                </c:pt>
                <c:pt idx="717" formatCode="General">
                  <c:v>5.78</c:v>
                </c:pt>
                <c:pt idx="718" formatCode="General">
                  <c:v>5.99</c:v>
                </c:pt>
                <c:pt idx="719" formatCode="General">
                  <c:v>5.59</c:v>
                </c:pt>
                <c:pt idx="720" formatCode="General">
                  <c:v>5.48</c:v>
                </c:pt>
                <c:pt idx="721" formatCode="General">
                  <c:v>5.94</c:v>
                </c:pt>
                <c:pt idx="722" formatCode="General">
                  <c:v>5.59</c:v>
                </c:pt>
                <c:pt idx="723" formatCode="General">
                  <c:v>5.78</c:v>
                </c:pt>
                <c:pt idx="724" formatCode="General">
                  <c:v>5.65</c:v>
                </c:pt>
                <c:pt idx="725" formatCode="General">
                  <c:v>6.69</c:v>
                </c:pt>
                <c:pt idx="726" formatCode="General">
                  <c:v>5.66</c:v>
                </c:pt>
                <c:pt idx="727" formatCode="General">
                  <c:v>5.71</c:v>
                </c:pt>
                <c:pt idx="728" formatCode="General">
                  <c:v>5.83</c:v>
                </c:pt>
                <c:pt idx="729" formatCode="General">
                  <c:v>5.04</c:v>
                </c:pt>
                <c:pt idx="730" formatCode="General">
                  <c:v>5.88</c:v>
                </c:pt>
                <c:pt idx="731" formatCode="General">
                  <c:v>6.93</c:v>
                </c:pt>
                <c:pt idx="732" formatCode="General">
                  <c:v>5.14</c:v>
                </c:pt>
                <c:pt idx="733" formatCode="General">
                  <c:v>5.18</c:v>
                </c:pt>
                <c:pt idx="734" formatCode="General">
                  <c:v>5.48</c:v>
                </c:pt>
                <c:pt idx="735" formatCode="General">
                  <c:v>5.68</c:v>
                </c:pt>
                <c:pt idx="736" formatCode="General">
                  <c:v>5.7</c:v>
                </c:pt>
                <c:pt idx="737" formatCode="General">
                  <c:v>6.4</c:v>
                </c:pt>
                <c:pt idx="738" formatCode="General">
                  <c:v>6.94</c:v>
                </c:pt>
                <c:pt idx="739" formatCode="General">
                  <c:v>6.44</c:v>
                </c:pt>
                <c:pt idx="740" formatCode="General">
                  <c:v>7.47</c:v>
                </c:pt>
                <c:pt idx="741" formatCode="General">
                  <c:v>7.52</c:v>
                </c:pt>
                <c:pt idx="742" formatCode="General">
                  <c:v>7.92</c:v>
                </c:pt>
                <c:pt idx="743" formatCode="General">
                  <c:v>6.8</c:v>
                </c:pt>
                <c:pt idx="744" formatCode="General">
                  <c:v>6.78</c:v>
                </c:pt>
                <c:pt idx="745" formatCode="General">
                  <c:v>6.7</c:v>
                </c:pt>
                <c:pt idx="746" formatCode="General">
                  <c:v>7.67</c:v>
                </c:pt>
                <c:pt idx="747" formatCode="General">
                  <c:v>6.89</c:v>
                </c:pt>
                <c:pt idx="748" formatCode="General">
                  <c:v>6.47</c:v>
                </c:pt>
                <c:pt idx="749" formatCode="General">
                  <c:v>6.55</c:v>
                </c:pt>
                <c:pt idx="750" formatCode="General">
                  <c:v>6.67</c:v>
                </c:pt>
                <c:pt idx="751" formatCode="General">
                  <c:v>6.92</c:v>
                </c:pt>
                <c:pt idx="752" formatCode="General">
                  <c:v>6.48</c:v>
                </c:pt>
                <c:pt idx="753" formatCode="General">
                  <c:v>7.88</c:v>
                </c:pt>
                <c:pt idx="754" formatCode="General">
                  <c:v>5.93</c:v>
                </c:pt>
                <c:pt idx="755" formatCode="General">
                  <c:v>5.84</c:v>
                </c:pt>
                <c:pt idx="756" formatCode="General">
                  <c:v>5.58</c:v>
                </c:pt>
                <c:pt idx="757" formatCode="General">
                  <c:v>5.87</c:v>
                </c:pt>
                <c:pt idx="758" formatCode="General">
                  <c:v>6.8</c:v>
                </c:pt>
                <c:pt idx="759" formatCode="General">
                  <c:v>6.91</c:v>
                </c:pt>
                <c:pt idx="760" formatCode="General">
                  <c:v>7.59</c:v>
                </c:pt>
                <c:pt idx="761" formatCode="General">
                  <c:v>11.28</c:v>
                </c:pt>
                <c:pt idx="762" formatCode="General">
                  <c:v>10.29</c:v>
                </c:pt>
                <c:pt idx="763" formatCode="General">
                  <c:v>10.48</c:v>
                </c:pt>
                <c:pt idx="764" formatCode="General">
                  <c:v>11.64</c:v>
                </c:pt>
                <c:pt idx="765" formatCode="General">
                  <c:v>11.49</c:v>
                </c:pt>
                <c:pt idx="766" formatCode="General">
                  <c:v>8.6999999999999993</c:v>
                </c:pt>
                <c:pt idx="767" formatCode="General">
                  <c:v>8.81</c:v>
                </c:pt>
                <c:pt idx="768" formatCode="General">
                  <c:v>8.9700000000000006</c:v>
                </c:pt>
                <c:pt idx="769" formatCode="General">
                  <c:v>4.6100000000000003</c:v>
                </c:pt>
                <c:pt idx="770" formatCode="General">
                  <c:v>4.78</c:v>
                </c:pt>
                <c:pt idx="771" formatCode="General">
                  <c:v>6.79</c:v>
                </c:pt>
                <c:pt idx="772" formatCode="General">
                  <c:v>6.5</c:v>
                </c:pt>
                <c:pt idx="773" formatCode="General">
                  <c:v>5.18</c:v>
                </c:pt>
                <c:pt idx="774" formatCode="General">
                  <c:v>6.78</c:v>
                </c:pt>
                <c:pt idx="775" formatCode="General">
                  <c:v>6.77</c:v>
                </c:pt>
                <c:pt idx="776" formatCode="General">
                  <c:v>7.91</c:v>
                </c:pt>
                <c:pt idx="777" formatCode="General">
                  <c:v>4.6100000000000003</c:v>
                </c:pt>
                <c:pt idx="778" formatCode="General">
                  <c:v>4.78</c:v>
                </c:pt>
                <c:pt idx="779" formatCode="General">
                  <c:v>6.79</c:v>
                </c:pt>
                <c:pt idx="780" formatCode="General">
                  <c:v>6.5</c:v>
                </c:pt>
                <c:pt idx="781" formatCode="General">
                  <c:v>5.18</c:v>
                </c:pt>
                <c:pt idx="782" formatCode="General">
                  <c:v>6.78</c:v>
                </c:pt>
                <c:pt idx="783" formatCode="General">
                  <c:v>6.77</c:v>
                </c:pt>
                <c:pt idx="784" formatCode="General">
                  <c:v>7.91</c:v>
                </c:pt>
                <c:pt idx="785" formatCode="General">
                  <c:v>6.28</c:v>
                </c:pt>
                <c:pt idx="786" formatCode="General">
                  <c:v>6.38</c:v>
                </c:pt>
                <c:pt idx="787" formatCode="General">
                  <c:v>6.84</c:v>
                </c:pt>
                <c:pt idx="788" formatCode="General">
                  <c:v>6.88</c:v>
                </c:pt>
                <c:pt idx="789" formatCode="General">
                  <c:v>6.92</c:v>
                </c:pt>
                <c:pt idx="790" formatCode="General">
                  <c:v>7.82</c:v>
                </c:pt>
                <c:pt idx="791" formatCode="General">
                  <c:v>6.93</c:v>
                </c:pt>
                <c:pt idx="792" formatCode="General">
                  <c:v>6.77</c:v>
                </c:pt>
                <c:pt idx="793" formatCode="General">
                  <c:v>6.06</c:v>
                </c:pt>
                <c:pt idx="794" formatCode="General">
                  <c:v>6.11</c:v>
                </c:pt>
                <c:pt idx="795" formatCode="General">
                  <c:v>6.45</c:v>
                </c:pt>
                <c:pt idx="796" formatCode="General">
                  <c:v>6.48</c:v>
                </c:pt>
                <c:pt idx="797" formatCode="General">
                  <c:v>6.57</c:v>
                </c:pt>
                <c:pt idx="798" formatCode="General">
                  <c:v>6.92</c:v>
                </c:pt>
                <c:pt idx="799" formatCode="General">
                  <c:v>6.98</c:v>
                </c:pt>
                <c:pt idx="800" formatCode="General">
                  <c:v>6.89</c:v>
                </c:pt>
                <c:pt idx="801" formatCode="General">
                  <c:v>8</c:v>
                </c:pt>
                <c:pt idx="802" formatCode="General">
                  <c:v>8.99</c:v>
                </c:pt>
                <c:pt idx="803" formatCode="General">
                  <c:v>8.5399999999999991</c:v>
                </c:pt>
                <c:pt idx="804" formatCode="General">
                  <c:v>7.78</c:v>
                </c:pt>
                <c:pt idx="805" formatCode="General">
                  <c:v>7.8</c:v>
                </c:pt>
                <c:pt idx="806" formatCode="General">
                  <c:v>7.68</c:v>
                </c:pt>
                <c:pt idx="807" formatCode="General">
                  <c:v>7.88</c:v>
                </c:pt>
                <c:pt idx="808" formatCode="General">
                  <c:v>7.68</c:v>
                </c:pt>
                <c:pt idx="809" formatCode="General">
                  <c:v>100.2</c:v>
                </c:pt>
                <c:pt idx="810" formatCode="General">
                  <c:v>45.14</c:v>
                </c:pt>
                <c:pt idx="811" formatCode="General">
                  <c:v>36.24</c:v>
                </c:pt>
                <c:pt idx="812" formatCode="General">
                  <c:v>26.04</c:v>
                </c:pt>
                <c:pt idx="813" formatCode="General">
                  <c:v>26.91</c:v>
                </c:pt>
                <c:pt idx="814" formatCode="General">
                  <c:v>8.81</c:v>
                </c:pt>
                <c:pt idx="815" formatCode="General">
                  <c:v>8.89</c:v>
                </c:pt>
                <c:pt idx="816" formatCode="General">
                  <c:v>8.8800000000000008</c:v>
                </c:pt>
                <c:pt idx="817" formatCode="General">
                  <c:v>7.31</c:v>
                </c:pt>
                <c:pt idx="818" formatCode="General">
                  <c:v>7.33</c:v>
                </c:pt>
                <c:pt idx="819" formatCode="General">
                  <c:v>8.43</c:v>
                </c:pt>
                <c:pt idx="820" formatCode="General">
                  <c:v>8.49</c:v>
                </c:pt>
                <c:pt idx="821" formatCode="General">
                  <c:v>8.77</c:v>
                </c:pt>
                <c:pt idx="822" formatCode="General">
                  <c:v>7.49</c:v>
                </c:pt>
                <c:pt idx="823" formatCode="General">
                  <c:v>7.91</c:v>
                </c:pt>
                <c:pt idx="824" formatCode="General">
                  <c:v>7.84</c:v>
                </c:pt>
                <c:pt idx="825" formatCode="General">
                  <c:v>5.44</c:v>
                </c:pt>
                <c:pt idx="826" formatCode="General">
                  <c:v>5.44</c:v>
                </c:pt>
                <c:pt idx="827" formatCode="General">
                  <c:v>5.6</c:v>
                </c:pt>
                <c:pt idx="828" formatCode="General">
                  <c:v>5.48</c:v>
                </c:pt>
                <c:pt idx="829" formatCode="General">
                  <c:v>5.68</c:v>
                </c:pt>
                <c:pt idx="830" formatCode="General">
                  <c:v>6.7</c:v>
                </c:pt>
                <c:pt idx="831" formatCode="General">
                  <c:v>6.19</c:v>
                </c:pt>
                <c:pt idx="832" formatCode="General">
                  <c:v>8.9</c:v>
                </c:pt>
                <c:pt idx="833" formatCode="General">
                  <c:v>5.44</c:v>
                </c:pt>
                <c:pt idx="834" formatCode="General">
                  <c:v>5.3</c:v>
                </c:pt>
                <c:pt idx="835" formatCode="General">
                  <c:v>5.6</c:v>
                </c:pt>
                <c:pt idx="836" formatCode="General">
                  <c:v>5.48</c:v>
                </c:pt>
                <c:pt idx="837" formatCode="General">
                  <c:v>5.23</c:v>
                </c:pt>
                <c:pt idx="838" formatCode="General">
                  <c:v>6.7</c:v>
                </c:pt>
                <c:pt idx="839" formatCode="General">
                  <c:v>6.19</c:v>
                </c:pt>
                <c:pt idx="840" formatCode="General">
                  <c:v>8.9</c:v>
                </c:pt>
                <c:pt idx="841" formatCode="General">
                  <c:v>6.37</c:v>
                </c:pt>
                <c:pt idx="842" formatCode="General">
                  <c:v>6.71</c:v>
                </c:pt>
                <c:pt idx="843" formatCode="General">
                  <c:v>6.39</c:v>
                </c:pt>
                <c:pt idx="844" formatCode="General">
                  <c:v>6.43</c:v>
                </c:pt>
                <c:pt idx="845" formatCode="General">
                  <c:v>6.48</c:v>
                </c:pt>
                <c:pt idx="846" formatCode="General">
                  <c:v>6.52</c:v>
                </c:pt>
                <c:pt idx="847" formatCode="General">
                  <c:v>6.48</c:v>
                </c:pt>
                <c:pt idx="848" formatCode="General">
                  <c:v>6.5</c:v>
                </c:pt>
                <c:pt idx="849" formatCode="General">
                  <c:v>5.27</c:v>
                </c:pt>
                <c:pt idx="850" formatCode="General">
                  <c:v>5.38</c:v>
                </c:pt>
                <c:pt idx="851" formatCode="General">
                  <c:v>5.4</c:v>
                </c:pt>
                <c:pt idx="852" formatCode="General">
                  <c:v>5.54</c:v>
                </c:pt>
                <c:pt idx="853" formatCode="General">
                  <c:v>6.7</c:v>
                </c:pt>
                <c:pt idx="854" formatCode="General">
                  <c:v>6.81</c:v>
                </c:pt>
                <c:pt idx="855" formatCode="General">
                  <c:v>6.68</c:v>
                </c:pt>
                <c:pt idx="856" formatCode="General">
                  <c:v>6.73</c:v>
                </c:pt>
                <c:pt idx="857" formatCode="General">
                  <c:v>6.35</c:v>
                </c:pt>
                <c:pt idx="858" formatCode="General">
                  <c:v>6.48</c:v>
                </c:pt>
                <c:pt idx="859" formatCode="General">
                  <c:v>6.38</c:v>
                </c:pt>
                <c:pt idx="860" formatCode="General">
                  <c:v>6.81</c:v>
                </c:pt>
                <c:pt idx="861" formatCode="General">
                  <c:v>6.49</c:v>
                </c:pt>
                <c:pt idx="862" formatCode="General">
                  <c:v>6.53</c:v>
                </c:pt>
                <c:pt idx="863" formatCode="General">
                  <c:v>7.83</c:v>
                </c:pt>
                <c:pt idx="864" formatCode="General">
                  <c:v>7.88</c:v>
                </c:pt>
                <c:pt idx="865" formatCode="General">
                  <c:v>7.5</c:v>
                </c:pt>
                <c:pt idx="866" formatCode="General">
                  <c:v>7.49</c:v>
                </c:pt>
                <c:pt idx="867" formatCode="General">
                  <c:v>7.78</c:v>
                </c:pt>
                <c:pt idx="868" formatCode="General">
                  <c:v>6.91</c:v>
                </c:pt>
                <c:pt idx="869" formatCode="General">
                  <c:v>7.8</c:v>
                </c:pt>
                <c:pt idx="870" formatCode="General">
                  <c:v>5.15</c:v>
                </c:pt>
                <c:pt idx="871" formatCode="General">
                  <c:v>5.66</c:v>
                </c:pt>
                <c:pt idx="872" formatCode="General">
                  <c:v>7.89</c:v>
                </c:pt>
                <c:pt idx="873" formatCode="General">
                  <c:v>7.24</c:v>
                </c:pt>
                <c:pt idx="874" formatCode="General">
                  <c:v>7.28</c:v>
                </c:pt>
                <c:pt idx="875" formatCode="General">
                  <c:v>7.82</c:v>
                </c:pt>
                <c:pt idx="876" formatCode="General">
                  <c:v>7.52</c:v>
                </c:pt>
                <c:pt idx="877" formatCode="General">
                  <c:v>7.8</c:v>
                </c:pt>
                <c:pt idx="878" formatCode="General">
                  <c:v>6.93</c:v>
                </c:pt>
                <c:pt idx="879" formatCode="General">
                  <c:v>6.77</c:v>
                </c:pt>
                <c:pt idx="880" formatCode="General">
                  <c:v>6.79</c:v>
                </c:pt>
                <c:pt idx="881" formatCode="General">
                  <c:v>7</c:v>
                </c:pt>
                <c:pt idx="882" formatCode="General">
                  <c:v>7</c:v>
                </c:pt>
                <c:pt idx="883" formatCode="General">
                  <c:v>7</c:v>
                </c:pt>
                <c:pt idx="884" formatCode="General">
                  <c:v>7</c:v>
                </c:pt>
                <c:pt idx="885" formatCode="General">
                  <c:v>7</c:v>
                </c:pt>
                <c:pt idx="886" formatCode="General">
                  <c:v>7</c:v>
                </c:pt>
                <c:pt idx="887" formatCode="General">
                  <c:v>8.98</c:v>
                </c:pt>
                <c:pt idx="888" formatCode="General">
                  <c:v>7</c:v>
                </c:pt>
                <c:pt idx="889" formatCode="General">
                  <c:v>7.32</c:v>
                </c:pt>
                <c:pt idx="890" formatCode="General">
                  <c:v>7.37</c:v>
                </c:pt>
                <c:pt idx="891" formatCode="General">
                  <c:v>7.23</c:v>
                </c:pt>
                <c:pt idx="892" formatCode="General">
                  <c:v>7.4</c:v>
                </c:pt>
                <c:pt idx="893" formatCode="General">
                  <c:v>7.71</c:v>
                </c:pt>
                <c:pt idx="894" formatCode="General">
                  <c:v>7.11</c:v>
                </c:pt>
                <c:pt idx="895" formatCode="General">
                  <c:v>7</c:v>
                </c:pt>
                <c:pt idx="896" formatCode="General">
                  <c:v>7</c:v>
                </c:pt>
                <c:pt idx="897" formatCode="General">
                  <c:v>7</c:v>
                </c:pt>
                <c:pt idx="898" formatCode="General">
                  <c:v>7</c:v>
                </c:pt>
                <c:pt idx="899" formatCode="General">
                  <c:v>7</c:v>
                </c:pt>
                <c:pt idx="900" formatCode="General">
                  <c:v>7</c:v>
                </c:pt>
                <c:pt idx="901" formatCode="General">
                  <c:v>7</c:v>
                </c:pt>
                <c:pt idx="902" formatCode="General">
                  <c:v>7</c:v>
                </c:pt>
                <c:pt idx="903" formatCode="General">
                  <c:v>6.19</c:v>
                </c:pt>
                <c:pt idx="904" formatCode="General">
                  <c:v>5.79</c:v>
                </c:pt>
                <c:pt idx="905" formatCode="General">
                  <c:v>5.92</c:v>
                </c:pt>
                <c:pt idx="906" formatCode="General">
                  <c:v>5.81</c:v>
                </c:pt>
                <c:pt idx="907" formatCode="General">
                  <c:v>7.66</c:v>
                </c:pt>
                <c:pt idx="908" formatCode="General">
                  <c:v>7.94</c:v>
                </c:pt>
                <c:pt idx="909" formatCode="General">
                  <c:v>7.77</c:v>
                </c:pt>
                <c:pt idx="910" formatCode="General">
                  <c:v>5.99</c:v>
                </c:pt>
                <c:pt idx="911" formatCode="General">
                  <c:v>6</c:v>
                </c:pt>
                <c:pt idx="912" formatCode="General">
                  <c:v>6</c:v>
                </c:pt>
                <c:pt idx="913" formatCode="General">
                  <c:v>6</c:v>
                </c:pt>
                <c:pt idx="914" formatCode="General">
                  <c:v>6</c:v>
                </c:pt>
                <c:pt idx="915" formatCode="General">
                  <c:v>6</c:v>
                </c:pt>
                <c:pt idx="916" formatCode="General">
                  <c:v>7</c:v>
                </c:pt>
                <c:pt idx="917" formatCode="General">
                  <c:v>7</c:v>
                </c:pt>
                <c:pt idx="918" formatCode="General">
                  <c:v>7</c:v>
                </c:pt>
                <c:pt idx="919" formatCode="General">
                  <c:v>6.7</c:v>
                </c:pt>
                <c:pt idx="920" formatCode="General">
                  <c:v>6.84</c:v>
                </c:pt>
                <c:pt idx="921" formatCode="General">
                  <c:v>6.73</c:v>
                </c:pt>
                <c:pt idx="922" formatCode="General">
                  <c:v>6.76</c:v>
                </c:pt>
                <c:pt idx="923" formatCode="General">
                  <c:v>7.98</c:v>
                </c:pt>
                <c:pt idx="924" formatCode="General">
                  <c:v>6.3</c:v>
                </c:pt>
                <c:pt idx="925" formatCode="General">
                  <c:v>5.19</c:v>
                </c:pt>
                <c:pt idx="926" formatCode="General">
                  <c:v>5.78</c:v>
                </c:pt>
                <c:pt idx="927" formatCode="General">
                  <c:v>5.9</c:v>
                </c:pt>
                <c:pt idx="928" formatCode="General">
                  <c:v>6.78</c:v>
                </c:pt>
                <c:pt idx="929" formatCode="General">
                  <c:v>6.48</c:v>
                </c:pt>
                <c:pt idx="930" formatCode="General">
                  <c:v>6.7</c:v>
                </c:pt>
                <c:pt idx="931" formatCode="General">
                  <c:v>6.9</c:v>
                </c:pt>
                <c:pt idx="932" formatCode="General">
                  <c:v>6.03</c:v>
                </c:pt>
                <c:pt idx="933" formatCode="General">
                  <c:v>6.11</c:v>
                </c:pt>
                <c:pt idx="934" formatCode="General">
                  <c:v>6.08</c:v>
                </c:pt>
                <c:pt idx="935" formatCode="General">
                  <c:v>5.15</c:v>
                </c:pt>
                <c:pt idx="936" formatCode="General">
                  <c:v>5.39</c:v>
                </c:pt>
                <c:pt idx="937" formatCode="General">
                  <c:v>5.0599999999999996</c:v>
                </c:pt>
                <c:pt idx="938" formatCode="General">
                  <c:v>5.03</c:v>
                </c:pt>
                <c:pt idx="939" formatCode="General">
                  <c:v>5.81</c:v>
                </c:pt>
                <c:pt idx="940" formatCode="General">
                  <c:v>6.72</c:v>
                </c:pt>
                <c:pt idx="941" formatCode="General">
                  <c:v>6.78</c:v>
                </c:pt>
                <c:pt idx="942" formatCode="General">
                  <c:v>6.66</c:v>
                </c:pt>
                <c:pt idx="943" formatCode="General">
                  <c:v>6.74</c:v>
                </c:pt>
                <c:pt idx="944" formatCode="General">
                  <c:v>6.44</c:v>
                </c:pt>
                <c:pt idx="945" formatCode="General">
                  <c:v>6.72</c:v>
                </c:pt>
                <c:pt idx="946" formatCode="General">
                  <c:v>7.4</c:v>
                </c:pt>
                <c:pt idx="947" formatCode="General">
                  <c:v>37.479999999999997</c:v>
                </c:pt>
                <c:pt idx="948" formatCode="General">
                  <c:v>10.26</c:v>
                </c:pt>
                <c:pt idx="949" formatCode="General">
                  <c:v>10.18</c:v>
                </c:pt>
                <c:pt idx="950" formatCode="General">
                  <c:v>10.67</c:v>
                </c:pt>
                <c:pt idx="951" formatCode="General">
                  <c:v>10.39</c:v>
                </c:pt>
                <c:pt idx="952" formatCode="General">
                  <c:v>10.48</c:v>
                </c:pt>
                <c:pt idx="953" formatCode="General">
                  <c:v>10.53</c:v>
                </c:pt>
                <c:pt idx="954" formatCode="General">
                  <c:v>11.25</c:v>
                </c:pt>
                <c:pt idx="955" formatCode="General">
                  <c:v>6</c:v>
                </c:pt>
                <c:pt idx="956" formatCode="General">
                  <c:v>6</c:v>
                </c:pt>
                <c:pt idx="957" formatCode="General">
                  <c:v>6</c:v>
                </c:pt>
                <c:pt idx="958" formatCode="General">
                  <c:v>6</c:v>
                </c:pt>
                <c:pt idx="959" formatCode="General">
                  <c:v>6</c:v>
                </c:pt>
                <c:pt idx="960" formatCode="General">
                  <c:v>6</c:v>
                </c:pt>
                <c:pt idx="961" formatCode="General">
                  <c:v>6</c:v>
                </c:pt>
                <c:pt idx="962" formatCode="General">
                  <c:v>6</c:v>
                </c:pt>
                <c:pt idx="963" formatCode="General">
                  <c:v>291.3</c:v>
                </c:pt>
                <c:pt idx="964" formatCode="General">
                  <c:v>203</c:v>
                </c:pt>
                <c:pt idx="965" formatCode="General">
                  <c:v>15.77</c:v>
                </c:pt>
                <c:pt idx="966" formatCode="General">
                  <c:v>15.69</c:v>
                </c:pt>
                <c:pt idx="967" formatCode="General">
                  <c:v>16.79</c:v>
                </c:pt>
                <c:pt idx="968" formatCode="General">
                  <c:v>16.82</c:v>
                </c:pt>
                <c:pt idx="969" formatCode="General">
                  <c:v>14.68</c:v>
                </c:pt>
                <c:pt idx="970" formatCode="General">
                  <c:v>12.27</c:v>
                </c:pt>
                <c:pt idx="971" formatCode="General">
                  <c:v>10.29</c:v>
                </c:pt>
                <c:pt idx="972" formatCode="General">
                  <c:v>10.28</c:v>
                </c:pt>
                <c:pt idx="973" formatCode="General">
                  <c:v>6.6</c:v>
                </c:pt>
                <c:pt idx="974" formatCode="General">
                  <c:v>6.66</c:v>
                </c:pt>
                <c:pt idx="975" formatCode="General">
                  <c:v>7.8</c:v>
                </c:pt>
                <c:pt idx="976" formatCode="General">
                  <c:v>7.54</c:v>
                </c:pt>
                <c:pt idx="977" formatCode="General">
                  <c:v>7.78</c:v>
                </c:pt>
                <c:pt idx="978" formatCode="General">
                  <c:v>7.69</c:v>
                </c:pt>
                <c:pt idx="979" formatCode="hh:mm">
                  <c:v>0.27986111111111112</c:v>
                </c:pt>
                <c:pt idx="980" formatCode="General">
                  <c:v>5.91</c:v>
                </c:pt>
                <c:pt idx="981" formatCode="General">
                  <c:v>8.23</c:v>
                </c:pt>
                <c:pt idx="982" formatCode="General">
                  <c:v>7.3</c:v>
                </c:pt>
                <c:pt idx="983" formatCode="General">
                  <c:v>7.8</c:v>
                </c:pt>
                <c:pt idx="984" formatCode="General">
                  <c:v>8.7799999999999994</c:v>
                </c:pt>
                <c:pt idx="985" formatCode="General">
                  <c:v>8.6999999999999993</c:v>
                </c:pt>
                <c:pt idx="986" formatCode="General">
                  <c:v>290.3</c:v>
                </c:pt>
                <c:pt idx="987" formatCode="General">
                  <c:v>298.60000000000002</c:v>
                </c:pt>
                <c:pt idx="988" formatCode="General">
                  <c:v>295.39999999999998</c:v>
                </c:pt>
                <c:pt idx="989" formatCode="General">
                  <c:v>299.39999999999998</c:v>
                </c:pt>
                <c:pt idx="990" formatCode="General">
                  <c:v>64.91</c:v>
                </c:pt>
                <c:pt idx="991" formatCode="General">
                  <c:v>71.39</c:v>
                </c:pt>
                <c:pt idx="992" formatCode="General">
                  <c:v>93.33</c:v>
                </c:pt>
                <c:pt idx="993" formatCode="General">
                  <c:v>37.75</c:v>
                </c:pt>
                <c:pt idx="994" formatCode="General">
                  <c:v>35.29</c:v>
                </c:pt>
                <c:pt idx="995" formatCode="General">
                  <c:v>43.24</c:v>
                </c:pt>
                <c:pt idx="996" formatCode="General">
                  <c:v>38.65</c:v>
                </c:pt>
                <c:pt idx="997" formatCode="General">
                  <c:v>39.71</c:v>
                </c:pt>
                <c:pt idx="998" formatCode="General">
                  <c:v>30.23</c:v>
                </c:pt>
                <c:pt idx="999" formatCode="General">
                  <c:v>30.24</c:v>
                </c:pt>
                <c:pt idx="1000" formatCode="General">
                  <c:v>28.54</c:v>
                </c:pt>
                <c:pt idx="1001" formatCode="General">
                  <c:v>45.62</c:v>
                </c:pt>
                <c:pt idx="1002" formatCode="General">
                  <c:v>48.78</c:v>
                </c:pt>
                <c:pt idx="1003" formatCode="General">
                  <c:v>35.96</c:v>
                </c:pt>
                <c:pt idx="1004" formatCode="General">
                  <c:v>35.78</c:v>
                </c:pt>
                <c:pt idx="1005" formatCode="General">
                  <c:v>37.979999999999997</c:v>
                </c:pt>
                <c:pt idx="1006" formatCode="General">
                  <c:v>21.9</c:v>
                </c:pt>
                <c:pt idx="1007" formatCode="General">
                  <c:v>21.91</c:v>
                </c:pt>
                <c:pt idx="1008" formatCode="General">
                  <c:v>21.3</c:v>
                </c:pt>
                <c:pt idx="1009" formatCode="General">
                  <c:v>21.42</c:v>
                </c:pt>
                <c:pt idx="1010" formatCode="General">
                  <c:v>22.34</c:v>
                </c:pt>
                <c:pt idx="1011" formatCode="General">
                  <c:v>22.7</c:v>
                </c:pt>
                <c:pt idx="1012" formatCode="General">
                  <c:v>22.72</c:v>
                </c:pt>
                <c:pt idx="1013" formatCode="General">
                  <c:v>22.77</c:v>
                </c:pt>
                <c:pt idx="1014" formatCode="General">
                  <c:v>19.600000000000001</c:v>
                </c:pt>
                <c:pt idx="1015" formatCode="General">
                  <c:v>19.62</c:v>
                </c:pt>
                <c:pt idx="1016" formatCode="General">
                  <c:v>19.79</c:v>
                </c:pt>
                <c:pt idx="1017" formatCode="General">
                  <c:v>18.89</c:v>
                </c:pt>
                <c:pt idx="1018" formatCode="General">
                  <c:v>16.71</c:v>
                </c:pt>
                <c:pt idx="1019" formatCode="General">
                  <c:v>16.809999999999999</c:v>
                </c:pt>
                <c:pt idx="1020" formatCode="General">
                  <c:v>15.25</c:v>
                </c:pt>
                <c:pt idx="1021" formatCode="General">
                  <c:v>15.48</c:v>
                </c:pt>
                <c:pt idx="1022" formatCode="General">
                  <c:v>15.08</c:v>
                </c:pt>
                <c:pt idx="1023" formatCode="General">
                  <c:v>15.52</c:v>
                </c:pt>
                <c:pt idx="1024" formatCode="General">
                  <c:v>15.16</c:v>
                </c:pt>
                <c:pt idx="1025" formatCode="General">
                  <c:v>13.48</c:v>
                </c:pt>
                <c:pt idx="1026" formatCode="General">
                  <c:v>13.9</c:v>
                </c:pt>
                <c:pt idx="1027" formatCode="General">
                  <c:v>12.72</c:v>
                </c:pt>
                <c:pt idx="1028" formatCode="General">
                  <c:v>16.579999999999998</c:v>
                </c:pt>
                <c:pt idx="1029" formatCode="General">
                  <c:v>16.600000000000001</c:v>
                </c:pt>
                <c:pt idx="1030" formatCode="General">
                  <c:v>16.64</c:v>
                </c:pt>
                <c:pt idx="1031" formatCode="General">
                  <c:v>18.559999999999999</c:v>
                </c:pt>
                <c:pt idx="1032" formatCode="General">
                  <c:v>18.59</c:v>
                </c:pt>
                <c:pt idx="1033" formatCode="General">
                  <c:v>18.03</c:v>
                </c:pt>
                <c:pt idx="1034" formatCode="General">
                  <c:v>18.7</c:v>
                </c:pt>
                <c:pt idx="1035" formatCode="General">
                  <c:v>18.89</c:v>
                </c:pt>
                <c:pt idx="1036" formatCode="General">
                  <c:v>17.07</c:v>
                </c:pt>
                <c:pt idx="1037" formatCode="General">
                  <c:v>17.149999999999999</c:v>
                </c:pt>
                <c:pt idx="1038" formatCode="General">
                  <c:v>17.97</c:v>
                </c:pt>
                <c:pt idx="1039" formatCode="General">
                  <c:v>19.84</c:v>
                </c:pt>
                <c:pt idx="1040" formatCode="General">
                  <c:v>19.93</c:v>
                </c:pt>
                <c:pt idx="1041" formatCode="General">
                  <c:v>20.91</c:v>
                </c:pt>
                <c:pt idx="1042" formatCode="General">
                  <c:v>20.83</c:v>
                </c:pt>
                <c:pt idx="1043" formatCode="General">
                  <c:v>20.98</c:v>
                </c:pt>
                <c:pt idx="1044" formatCode="General">
                  <c:v>12.56</c:v>
                </c:pt>
                <c:pt idx="1045" formatCode="General">
                  <c:v>12.59</c:v>
                </c:pt>
                <c:pt idx="1046" formatCode="General">
                  <c:v>12.63</c:v>
                </c:pt>
                <c:pt idx="1047" formatCode="General">
                  <c:v>12.82</c:v>
                </c:pt>
                <c:pt idx="1048" formatCode="General">
                  <c:v>12.8</c:v>
                </c:pt>
                <c:pt idx="1049" formatCode="General">
                  <c:v>13.91</c:v>
                </c:pt>
                <c:pt idx="1050" formatCode="General">
                  <c:v>14.97</c:v>
                </c:pt>
                <c:pt idx="1051" formatCode="General">
                  <c:v>14.84</c:v>
                </c:pt>
                <c:pt idx="1052" formatCode="General">
                  <c:v>10.5</c:v>
                </c:pt>
                <c:pt idx="1053" formatCode="General">
                  <c:v>10.82</c:v>
                </c:pt>
                <c:pt idx="1054" formatCode="General">
                  <c:v>10.64</c:v>
                </c:pt>
                <c:pt idx="1055" formatCode="General">
                  <c:v>11.09</c:v>
                </c:pt>
                <c:pt idx="1056" formatCode="General">
                  <c:v>11.61</c:v>
                </c:pt>
                <c:pt idx="1057" formatCode="General">
                  <c:v>11.87</c:v>
                </c:pt>
                <c:pt idx="1058" formatCode="General">
                  <c:v>10.46</c:v>
                </c:pt>
                <c:pt idx="1059" formatCode="General">
                  <c:v>10.68</c:v>
                </c:pt>
                <c:pt idx="1060" formatCode="General">
                  <c:v>10.91</c:v>
                </c:pt>
                <c:pt idx="1061" formatCode="General">
                  <c:v>10.92</c:v>
                </c:pt>
                <c:pt idx="1062" formatCode="General">
                  <c:v>9.26</c:v>
                </c:pt>
                <c:pt idx="1063" formatCode="General">
                  <c:v>9.92</c:v>
                </c:pt>
                <c:pt idx="1064" formatCode="General">
                  <c:v>9.56</c:v>
                </c:pt>
                <c:pt idx="1065" formatCode="General">
                  <c:v>9.33</c:v>
                </c:pt>
                <c:pt idx="1066" formatCode="General">
                  <c:v>9.3699999999999992</c:v>
                </c:pt>
                <c:pt idx="1067" formatCode="General">
                  <c:v>57.85</c:v>
                </c:pt>
                <c:pt idx="1068" formatCode="General">
                  <c:v>128.05000000000001</c:v>
                </c:pt>
                <c:pt idx="1069" formatCode="General">
                  <c:v>99.37</c:v>
                </c:pt>
                <c:pt idx="1070" formatCode="General">
                  <c:v>97.25</c:v>
                </c:pt>
                <c:pt idx="1071" formatCode="General">
                  <c:v>99.71</c:v>
                </c:pt>
                <c:pt idx="1072" formatCode="General">
                  <c:v>89.68</c:v>
                </c:pt>
                <c:pt idx="1073" formatCode="General">
                  <c:v>19.54</c:v>
                </c:pt>
                <c:pt idx="1074" formatCode="General">
                  <c:v>19.62</c:v>
                </c:pt>
                <c:pt idx="1075" formatCode="General">
                  <c:v>19.72</c:v>
                </c:pt>
                <c:pt idx="1076" formatCode="General">
                  <c:v>14.84</c:v>
                </c:pt>
                <c:pt idx="1077" formatCode="General">
                  <c:v>20.91</c:v>
                </c:pt>
                <c:pt idx="1078" formatCode="General">
                  <c:v>20.83</c:v>
                </c:pt>
                <c:pt idx="1079" formatCode="General">
                  <c:v>20.92</c:v>
                </c:pt>
                <c:pt idx="1080" formatCode="General">
                  <c:v>20.82</c:v>
                </c:pt>
                <c:pt idx="1081" formatCode="General">
                  <c:v>18.02</c:v>
                </c:pt>
                <c:pt idx="1082" formatCode="General">
                  <c:v>18.11</c:v>
                </c:pt>
                <c:pt idx="1083" formatCode="General">
                  <c:v>18.32</c:v>
                </c:pt>
                <c:pt idx="1084" formatCode="General">
                  <c:v>17.59</c:v>
                </c:pt>
                <c:pt idx="1085" formatCode="General">
                  <c:v>15.6</c:v>
                </c:pt>
                <c:pt idx="1086" formatCode="General">
                  <c:v>15.19</c:v>
                </c:pt>
                <c:pt idx="1087" formatCode="General">
                  <c:v>15.88</c:v>
                </c:pt>
                <c:pt idx="1088" formatCode="General">
                  <c:v>14.84</c:v>
                </c:pt>
                <c:pt idx="1089" formatCode="General">
                  <c:v>12.11</c:v>
                </c:pt>
                <c:pt idx="1090" formatCode="General">
                  <c:v>12.64</c:v>
                </c:pt>
                <c:pt idx="1091" formatCode="General">
                  <c:v>13.77</c:v>
                </c:pt>
                <c:pt idx="1092" formatCode="General">
                  <c:v>11.25</c:v>
                </c:pt>
                <c:pt idx="1093" formatCode="General">
                  <c:v>12.7</c:v>
                </c:pt>
                <c:pt idx="1094" formatCode="General">
                  <c:v>11.05</c:v>
                </c:pt>
                <c:pt idx="1095" formatCode="General">
                  <c:v>12.09</c:v>
                </c:pt>
                <c:pt idx="1096" formatCode="General">
                  <c:v>10.3</c:v>
                </c:pt>
                <c:pt idx="1097" formatCode="General">
                  <c:v>10.130000000000001</c:v>
                </c:pt>
                <c:pt idx="1098" formatCode="General">
                  <c:v>10.61</c:v>
                </c:pt>
                <c:pt idx="1099" formatCode="General">
                  <c:v>10.5</c:v>
                </c:pt>
                <c:pt idx="1100" formatCode="General">
                  <c:v>10.8</c:v>
                </c:pt>
                <c:pt idx="1101" formatCode="General">
                  <c:v>11.89</c:v>
                </c:pt>
                <c:pt idx="1102" formatCode="General">
                  <c:v>11.69</c:v>
                </c:pt>
                <c:pt idx="1103" formatCode="General">
                  <c:v>10.69</c:v>
                </c:pt>
                <c:pt idx="1104" formatCode="General">
                  <c:v>10.26</c:v>
                </c:pt>
                <c:pt idx="1105" formatCode="General">
                  <c:v>10.39</c:v>
                </c:pt>
                <c:pt idx="1106" formatCode="General">
                  <c:v>10.53</c:v>
                </c:pt>
                <c:pt idx="1107" formatCode="General">
                  <c:v>11.7</c:v>
                </c:pt>
                <c:pt idx="1108" formatCode="General">
                  <c:v>62.47</c:v>
                </c:pt>
                <c:pt idx="1109" formatCode="General">
                  <c:v>66.73</c:v>
                </c:pt>
                <c:pt idx="1110" formatCode="General">
                  <c:v>98.83</c:v>
                </c:pt>
                <c:pt idx="1111" formatCode="General">
                  <c:v>99.69</c:v>
                </c:pt>
                <c:pt idx="1112" formatCode="General">
                  <c:v>98.73</c:v>
                </c:pt>
                <c:pt idx="1113" formatCode="General">
                  <c:v>91.64</c:v>
                </c:pt>
                <c:pt idx="1114" formatCode="General">
                  <c:v>95.54</c:v>
                </c:pt>
                <c:pt idx="1115" formatCode="General">
                  <c:v>83.7</c:v>
                </c:pt>
                <c:pt idx="1116" formatCode="General">
                  <c:v>12.3</c:v>
                </c:pt>
                <c:pt idx="1117" formatCode="General">
                  <c:v>12.42</c:v>
                </c:pt>
                <c:pt idx="1118" formatCode="General">
                  <c:v>12.28</c:v>
                </c:pt>
                <c:pt idx="1119" formatCode="General">
                  <c:v>26.52</c:v>
                </c:pt>
                <c:pt idx="1120" formatCode="General">
                  <c:v>26.56</c:v>
                </c:pt>
                <c:pt idx="1121" formatCode="General">
                  <c:v>27.8</c:v>
                </c:pt>
                <c:pt idx="1122" formatCode="General">
                  <c:v>27.91</c:v>
                </c:pt>
                <c:pt idx="1123" formatCode="General">
                  <c:v>28.72</c:v>
                </c:pt>
                <c:pt idx="1124" formatCode="General">
                  <c:v>20.11</c:v>
                </c:pt>
                <c:pt idx="1125" formatCode="General">
                  <c:v>29.29</c:v>
                </c:pt>
                <c:pt idx="1126" formatCode="General">
                  <c:v>20.48</c:v>
                </c:pt>
                <c:pt idx="1127" formatCode="General">
                  <c:v>20.48</c:v>
                </c:pt>
                <c:pt idx="1128" formatCode="General">
                  <c:v>10.23</c:v>
                </c:pt>
                <c:pt idx="1129" formatCode="General">
                  <c:v>9.8800000000000008</c:v>
                </c:pt>
                <c:pt idx="1130" formatCode="General">
                  <c:v>10.63</c:v>
                </c:pt>
                <c:pt idx="1131" formatCode="General">
                  <c:v>9.09</c:v>
                </c:pt>
                <c:pt idx="1132" formatCode="General">
                  <c:v>9.89</c:v>
                </c:pt>
                <c:pt idx="1133" formatCode="General">
                  <c:v>9.89</c:v>
                </c:pt>
                <c:pt idx="1134" formatCode="General">
                  <c:v>9.91</c:v>
                </c:pt>
                <c:pt idx="1135" formatCode="General">
                  <c:v>10.93</c:v>
                </c:pt>
                <c:pt idx="1136" formatCode="General">
                  <c:v>75.78</c:v>
                </c:pt>
                <c:pt idx="1137" formatCode="General">
                  <c:v>76.91</c:v>
                </c:pt>
                <c:pt idx="1138" formatCode="General">
                  <c:v>94.68</c:v>
                </c:pt>
                <c:pt idx="1139" formatCode="General">
                  <c:v>92.82</c:v>
                </c:pt>
                <c:pt idx="1140" formatCode="General">
                  <c:v>95.75</c:v>
                </c:pt>
                <c:pt idx="1141" formatCode="General">
                  <c:v>46.72</c:v>
                </c:pt>
                <c:pt idx="1142" formatCode="General">
                  <c:v>48.82</c:v>
                </c:pt>
                <c:pt idx="1143" formatCode="General">
                  <c:v>52.77</c:v>
                </c:pt>
                <c:pt idx="1144" formatCode="General">
                  <c:v>9.35</c:v>
                </c:pt>
                <c:pt idx="1145" formatCode="General">
                  <c:v>8.6999999999999993</c:v>
                </c:pt>
                <c:pt idx="1146" formatCode="General">
                  <c:v>8.77</c:v>
                </c:pt>
                <c:pt idx="1147" formatCode="General">
                  <c:v>15.52</c:v>
                </c:pt>
                <c:pt idx="1148" formatCode="General">
                  <c:v>15.85</c:v>
                </c:pt>
                <c:pt idx="1149" formatCode="General">
                  <c:v>14.35</c:v>
                </c:pt>
                <c:pt idx="1150" formatCode="General">
                  <c:v>18.91</c:v>
                </c:pt>
                <c:pt idx="1151" formatCode="General">
                  <c:v>20.48</c:v>
                </c:pt>
                <c:pt idx="1152" formatCode="General">
                  <c:v>12.21</c:v>
                </c:pt>
                <c:pt idx="1153" formatCode="General">
                  <c:v>12.99</c:v>
                </c:pt>
                <c:pt idx="1154" formatCode="General">
                  <c:v>12.66</c:v>
                </c:pt>
                <c:pt idx="1155" formatCode="General">
                  <c:v>11.58</c:v>
                </c:pt>
                <c:pt idx="1156" formatCode="General">
                  <c:v>11.98</c:v>
                </c:pt>
                <c:pt idx="1157" formatCode="General">
                  <c:v>15.66</c:v>
                </c:pt>
                <c:pt idx="1158" formatCode="General">
                  <c:v>15.72</c:v>
                </c:pt>
                <c:pt idx="1159" formatCode="General">
                  <c:v>11.17</c:v>
                </c:pt>
                <c:pt idx="1160" formatCode="General">
                  <c:v>11.56</c:v>
                </c:pt>
                <c:pt idx="1161" formatCode="hh:mm">
                  <c:v>10.4</c:v>
                </c:pt>
                <c:pt idx="1162" formatCode="General">
                  <c:v>10.7</c:v>
                </c:pt>
                <c:pt idx="1163" formatCode="General">
                  <c:v>9.84</c:v>
                </c:pt>
                <c:pt idx="1164" formatCode="General">
                  <c:v>22.45</c:v>
                </c:pt>
                <c:pt idx="1165" formatCode="General">
                  <c:v>23.99</c:v>
                </c:pt>
                <c:pt idx="1166" formatCode="General">
                  <c:v>10.76</c:v>
                </c:pt>
                <c:pt idx="1167" formatCode="General">
                  <c:v>10.91</c:v>
                </c:pt>
                <c:pt idx="1168" formatCode="General">
                  <c:v>10.98</c:v>
                </c:pt>
                <c:pt idx="1169" formatCode="General">
                  <c:v>8.9</c:v>
                </c:pt>
                <c:pt idx="1170" formatCode="General">
                  <c:v>42.04</c:v>
                </c:pt>
                <c:pt idx="1171" formatCode="General">
                  <c:v>44.19</c:v>
                </c:pt>
                <c:pt idx="1172" formatCode="General">
                  <c:v>44.66</c:v>
                </c:pt>
                <c:pt idx="1173" formatCode="General">
                  <c:v>50.75</c:v>
                </c:pt>
                <c:pt idx="1174" formatCode="General">
                  <c:v>25.18</c:v>
                </c:pt>
                <c:pt idx="1175" formatCode="General">
                  <c:v>2.73</c:v>
                </c:pt>
                <c:pt idx="1176" formatCode="General">
                  <c:v>28.7</c:v>
                </c:pt>
                <c:pt idx="1177" formatCode="General">
                  <c:v>28.35</c:v>
                </c:pt>
                <c:pt idx="1178" formatCode="General">
                  <c:v>97.84</c:v>
                </c:pt>
                <c:pt idx="1179" formatCode="General">
                  <c:v>102.7</c:v>
                </c:pt>
                <c:pt idx="1180" formatCode="General">
                  <c:v>78.5</c:v>
                </c:pt>
                <c:pt idx="1181" formatCode="General">
                  <c:v>90.13</c:v>
                </c:pt>
                <c:pt idx="1182" formatCode="General">
                  <c:v>91.63</c:v>
                </c:pt>
                <c:pt idx="1183" formatCode="General">
                  <c:v>213.04</c:v>
                </c:pt>
                <c:pt idx="1184" formatCode="General">
                  <c:v>78.66</c:v>
                </c:pt>
                <c:pt idx="1185" formatCode="General">
                  <c:v>52.22</c:v>
                </c:pt>
                <c:pt idx="1186" formatCode="General">
                  <c:v>78.349999999999994</c:v>
                </c:pt>
                <c:pt idx="1187" formatCode="General">
                  <c:v>64.5</c:v>
                </c:pt>
                <c:pt idx="1188" formatCode="General">
                  <c:v>56.47</c:v>
                </c:pt>
                <c:pt idx="1189" formatCode="General">
                  <c:v>948.8</c:v>
                </c:pt>
                <c:pt idx="1190" formatCode="General">
                  <c:v>925.5</c:v>
                </c:pt>
                <c:pt idx="1191" formatCode="General">
                  <c:v>911.11</c:v>
                </c:pt>
                <c:pt idx="1192" formatCode="General">
                  <c:v>60.33</c:v>
                </c:pt>
                <c:pt idx="1193" formatCode="General">
                  <c:v>85.71</c:v>
                </c:pt>
                <c:pt idx="1194" formatCode="General">
                  <c:v>99.89</c:v>
                </c:pt>
                <c:pt idx="1195" formatCode="General">
                  <c:v>17.489999999999998</c:v>
                </c:pt>
                <c:pt idx="1196" formatCode="General">
                  <c:v>42.62</c:v>
                </c:pt>
                <c:pt idx="1197" formatCode="General">
                  <c:v>26.84</c:v>
                </c:pt>
                <c:pt idx="1198" formatCode="General">
                  <c:v>21.15</c:v>
                </c:pt>
                <c:pt idx="1199" formatCode="General">
                  <c:v>19.52</c:v>
                </c:pt>
                <c:pt idx="1200" formatCode="General">
                  <c:v>20.399999999999999</c:v>
                </c:pt>
                <c:pt idx="1201" formatCode="General">
                  <c:v>17.79</c:v>
                </c:pt>
                <c:pt idx="1202" formatCode="General">
                  <c:v>20.99</c:v>
                </c:pt>
                <c:pt idx="1203" formatCode="General">
                  <c:v>71.61</c:v>
                </c:pt>
                <c:pt idx="1204" formatCode="General">
                  <c:v>70.69</c:v>
                </c:pt>
                <c:pt idx="1205" formatCode="General">
                  <c:v>73.14</c:v>
                </c:pt>
                <c:pt idx="1206" formatCode="General">
                  <c:v>77.19</c:v>
                </c:pt>
                <c:pt idx="1207" formatCode="General">
                  <c:v>98.72</c:v>
                </c:pt>
                <c:pt idx="1208" formatCode="General">
                  <c:v>98.74</c:v>
                </c:pt>
                <c:pt idx="1209" formatCode="General">
                  <c:v>99.89</c:v>
                </c:pt>
                <c:pt idx="1210" formatCode="General">
                  <c:v>185.8</c:v>
                </c:pt>
                <c:pt idx="1211" formatCode="General">
                  <c:v>185.6</c:v>
                </c:pt>
                <c:pt idx="1212" formatCode="General">
                  <c:v>97.35</c:v>
                </c:pt>
                <c:pt idx="1213" formatCode="General">
                  <c:v>64.78</c:v>
                </c:pt>
                <c:pt idx="1214" formatCode="General">
                  <c:v>20.97</c:v>
                </c:pt>
                <c:pt idx="1215" formatCode="General">
                  <c:v>19.350000000000001</c:v>
                </c:pt>
                <c:pt idx="1216" formatCode="General">
                  <c:v>18.47</c:v>
                </c:pt>
                <c:pt idx="1217" formatCode="General">
                  <c:v>18.77</c:v>
                </c:pt>
                <c:pt idx="1218" formatCode="General">
                  <c:v>40.590000000000003</c:v>
                </c:pt>
                <c:pt idx="1219" formatCode="General">
                  <c:v>22.88</c:v>
                </c:pt>
                <c:pt idx="1220" formatCode="General">
                  <c:v>24.18</c:v>
                </c:pt>
                <c:pt idx="1221" formatCode="General">
                  <c:v>17.95</c:v>
                </c:pt>
                <c:pt idx="1222" formatCode="General">
                  <c:v>21.92</c:v>
                </c:pt>
                <c:pt idx="1223" formatCode="General">
                  <c:v>25.99</c:v>
                </c:pt>
                <c:pt idx="1224" formatCode="General">
                  <c:v>12.99</c:v>
                </c:pt>
                <c:pt idx="1225" formatCode="General">
                  <c:v>18.66</c:v>
                </c:pt>
                <c:pt idx="1226" formatCode="General">
                  <c:v>15.84</c:v>
                </c:pt>
                <c:pt idx="1227" formatCode="General">
                  <c:v>17.54</c:v>
                </c:pt>
                <c:pt idx="1228" formatCode="General">
                  <c:v>15.19</c:v>
                </c:pt>
                <c:pt idx="1229" formatCode="General">
                  <c:v>14.64</c:v>
                </c:pt>
                <c:pt idx="1230" formatCode="General">
                  <c:v>14.68</c:v>
                </c:pt>
                <c:pt idx="1231" formatCode="General">
                  <c:v>13.92</c:v>
                </c:pt>
                <c:pt idx="1232" formatCode="General">
                  <c:v>12.3</c:v>
                </c:pt>
                <c:pt idx="1233" formatCode="General">
                  <c:v>14.35</c:v>
                </c:pt>
                <c:pt idx="1234" formatCode="General">
                  <c:v>12.68</c:v>
                </c:pt>
                <c:pt idx="1235" formatCode="General">
                  <c:v>14.54</c:v>
                </c:pt>
                <c:pt idx="1236" formatCode="General">
                  <c:v>13.43</c:v>
                </c:pt>
                <c:pt idx="1237" formatCode="General">
                  <c:v>13.79</c:v>
                </c:pt>
                <c:pt idx="1238" formatCode="General">
                  <c:v>10.7</c:v>
                </c:pt>
                <c:pt idx="1239" formatCode="General">
                  <c:v>16.97</c:v>
                </c:pt>
                <c:pt idx="1240" formatCode="General">
                  <c:v>29.45</c:v>
                </c:pt>
                <c:pt idx="1241" formatCode="General">
                  <c:v>35.64</c:v>
                </c:pt>
                <c:pt idx="1242" formatCode="General">
                  <c:v>298</c:v>
                </c:pt>
                <c:pt idx="1243" formatCode="General">
                  <c:v>264.8</c:v>
                </c:pt>
                <c:pt idx="1244" formatCode="General">
                  <c:v>17.399999999999999</c:v>
                </c:pt>
                <c:pt idx="1245" formatCode="General">
                  <c:v>17.68</c:v>
                </c:pt>
                <c:pt idx="1246" formatCode="General">
                  <c:v>18.940000000000001</c:v>
                </c:pt>
                <c:pt idx="1247" formatCode="General">
                  <c:v>19.63</c:v>
                </c:pt>
                <c:pt idx="1248" formatCode="General">
                  <c:v>39.659999999999997</c:v>
                </c:pt>
                <c:pt idx="1249" formatCode="General">
                  <c:v>38.770000000000003</c:v>
                </c:pt>
                <c:pt idx="1250" formatCode="General">
                  <c:v>38.1</c:v>
                </c:pt>
                <c:pt idx="1251" formatCode="General">
                  <c:v>24.54</c:v>
                </c:pt>
                <c:pt idx="1252" formatCode="General">
                  <c:v>24.6</c:v>
                </c:pt>
                <c:pt idx="1253" formatCode="General">
                  <c:v>24.14</c:v>
                </c:pt>
                <c:pt idx="1254" formatCode="General">
                  <c:v>24.75</c:v>
                </c:pt>
                <c:pt idx="1255" formatCode="General">
                  <c:v>28.45</c:v>
                </c:pt>
                <c:pt idx="1256" formatCode="General">
                  <c:v>60.38</c:v>
                </c:pt>
                <c:pt idx="1257" formatCode="General">
                  <c:v>60.78</c:v>
                </c:pt>
                <c:pt idx="1258" formatCode="General">
                  <c:v>48.5</c:v>
                </c:pt>
                <c:pt idx="1259" formatCode="General">
                  <c:v>48.72</c:v>
                </c:pt>
                <c:pt idx="1260" formatCode="General">
                  <c:v>48.8</c:v>
                </c:pt>
                <c:pt idx="1261" formatCode="General">
                  <c:v>48.94</c:v>
                </c:pt>
                <c:pt idx="1262" formatCode="General">
                  <c:v>20.61</c:v>
                </c:pt>
                <c:pt idx="1263" formatCode="General">
                  <c:v>20.71</c:v>
                </c:pt>
                <c:pt idx="1264" formatCode="General">
                  <c:v>20.69</c:v>
                </c:pt>
                <c:pt idx="1265" formatCode="General">
                  <c:v>20.77</c:v>
                </c:pt>
                <c:pt idx="1266" formatCode="General">
                  <c:v>20.53</c:v>
                </c:pt>
                <c:pt idx="1267" formatCode="General">
                  <c:v>19.78</c:v>
                </c:pt>
                <c:pt idx="1268" formatCode="General">
                  <c:v>19.329999999999998</c:v>
                </c:pt>
                <c:pt idx="1269" formatCode="General">
                  <c:v>15.35</c:v>
                </c:pt>
                <c:pt idx="1270" formatCode="General">
                  <c:v>15.84</c:v>
                </c:pt>
                <c:pt idx="1271" formatCode="General">
                  <c:v>15.91</c:v>
                </c:pt>
                <c:pt idx="1272" formatCode="General">
                  <c:v>19.88</c:v>
                </c:pt>
                <c:pt idx="1273" formatCode="General">
                  <c:v>19.920000000000002</c:v>
                </c:pt>
                <c:pt idx="1274" formatCode="General">
                  <c:v>15.83</c:v>
                </c:pt>
                <c:pt idx="1275" formatCode="General">
                  <c:v>15.97</c:v>
                </c:pt>
                <c:pt idx="1276" formatCode="General">
                  <c:v>14.48</c:v>
                </c:pt>
                <c:pt idx="1277" formatCode="General">
                  <c:v>14.94</c:v>
                </c:pt>
                <c:pt idx="1278" formatCode="General">
                  <c:v>14.77</c:v>
                </c:pt>
                <c:pt idx="1279" formatCode="General">
                  <c:v>13.7</c:v>
                </c:pt>
                <c:pt idx="1280" formatCode="General">
                  <c:v>13.72</c:v>
                </c:pt>
                <c:pt idx="1281" formatCode="General">
                  <c:v>13.1</c:v>
                </c:pt>
                <c:pt idx="1282" formatCode="General">
                  <c:v>13.36</c:v>
                </c:pt>
                <c:pt idx="1283" formatCode="General">
                  <c:v>14.85</c:v>
                </c:pt>
                <c:pt idx="1284" formatCode="General">
                  <c:v>14.77</c:v>
                </c:pt>
                <c:pt idx="1285" formatCode="General">
                  <c:v>19.93</c:v>
                </c:pt>
                <c:pt idx="1286" formatCode="General">
                  <c:v>19.989999999999998</c:v>
                </c:pt>
                <c:pt idx="1287" formatCode="General">
                  <c:v>19.63</c:v>
                </c:pt>
                <c:pt idx="1288" formatCode="General">
                  <c:v>22.93</c:v>
                </c:pt>
                <c:pt idx="1289" formatCode="General">
                  <c:v>22.98</c:v>
                </c:pt>
                <c:pt idx="1290" formatCode="General">
                  <c:v>15.88</c:v>
                </c:pt>
                <c:pt idx="1291" formatCode="General">
                  <c:v>15.91</c:v>
                </c:pt>
                <c:pt idx="1292" formatCode="General">
                  <c:v>15.84</c:v>
                </c:pt>
                <c:pt idx="1293" formatCode="General">
                  <c:v>15.73</c:v>
                </c:pt>
                <c:pt idx="1294" formatCode="General">
                  <c:v>15.69</c:v>
                </c:pt>
                <c:pt idx="1295" formatCode="General">
                  <c:v>17.93</c:v>
                </c:pt>
                <c:pt idx="1296" formatCode="General">
                  <c:v>18.88</c:v>
                </c:pt>
                <c:pt idx="1297" formatCode="General">
                  <c:v>13.11</c:v>
                </c:pt>
                <c:pt idx="1298" formatCode="General">
                  <c:v>13.18</c:v>
                </c:pt>
                <c:pt idx="1299" formatCode="General">
                  <c:v>13.42</c:v>
                </c:pt>
                <c:pt idx="1300" formatCode="General">
                  <c:v>13.57</c:v>
                </c:pt>
                <c:pt idx="1301" formatCode="General">
                  <c:v>13.8</c:v>
                </c:pt>
                <c:pt idx="1302" formatCode="General">
                  <c:v>15.78</c:v>
                </c:pt>
                <c:pt idx="1303" formatCode="General">
                  <c:v>17.93</c:v>
                </c:pt>
                <c:pt idx="1304" formatCode="General">
                  <c:v>300.8</c:v>
                </c:pt>
                <c:pt idx="1305" formatCode="General">
                  <c:v>299.60000000000002</c:v>
                </c:pt>
                <c:pt idx="1306" formatCode="General">
                  <c:v>37.840000000000003</c:v>
                </c:pt>
                <c:pt idx="1307" formatCode="General">
                  <c:v>39.840000000000003</c:v>
                </c:pt>
                <c:pt idx="1308" formatCode="General">
                  <c:v>39.659999999999997</c:v>
                </c:pt>
                <c:pt idx="1309" formatCode="General">
                  <c:v>23.65</c:v>
                </c:pt>
                <c:pt idx="1310" formatCode="General">
                  <c:v>35.93</c:v>
                </c:pt>
                <c:pt idx="1311" formatCode="General">
                  <c:v>37.83</c:v>
                </c:pt>
                <c:pt idx="1312" formatCode="General">
                  <c:v>21.84</c:v>
                </c:pt>
                <c:pt idx="1313" formatCode="General">
                  <c:v>21.94</c:v>
                </c:pt>
                <c:pt idx="1314" formatCode="General">
                  <c:v>21.66</c:v>
                </c:pt>
                <c:pt idx="1315" formatCode="General">
                  <c:v>24.78</c:v>
                </c:pt>
                <c:pt idx="1316" formatCode="General">
                  <c:v>20.64</c:v>
                </c:pt>
                <c:pt idx="1317" formatCode="General">
                  <c:v>20.74</c:v>
                </c:pt>
                <c:pt idx="1318" formatCode="General">
                  <c:v>20.77</c:v>
                </c:pt>
                <c:pt idx="1319" formatCode="General">
                  <c:v>19.68</c:v>
                </c:pt>
                <c:pt idx="1320" formatCode="General">
                  <c:v>19.170000000000002</c:v>
                </c:pt>
                <c:pt idx="1321" formatCode="General">
                  <c:v>18.66</c:v>
                </c:pt>
                <c:pt idx="1322" formatCode="General">
                  <c:v>18.54</c:v>
                </c:pt>
                <c:pt idx="1323" formatCode="General">
                  <c:v>15.35</c:v>
                </c:pt>
                <c:pt idx="1324" formatCode="General">
                  <c:v>14.7</c:v>
                </c:pt>
                <c:pt idx="1325" formatCode="General">
                  <c:v>14.84</c:v>
                </c:pt>
                <c:pt idx="1326" formatCode="General">
                  <c:v>18.16</c:v>
                </c:pt>
                <c:pt idx="1327" formatCode="General">
                  <c:v>18.350000000000001</c:v>
                </c:pt>
                <c:pt idx="1328" formatCode="General">
                  <c:v>18.48</c:v>
                </c:pt>
                <c:pt idx="1329" formatCode="General">
                  <c:v>18.93</c:v>
                </c:pt>
                <c:pt idx="1330" formatCode="General">
                  <c:v>17.47</c:v>
                </c:pt>
                <c:pt idx="1331" formatCode="General">
                  <c:v>17.73</c:v>
                </c:pt>
                <c:pt idx="1332" formatCode="General">
                  <c:v>17.77</c:v>
                </c:pt>
                <c:pt idx="1333" formatCode="General">
                  <c:v>20.7</c:v>
                </c:pt>
                <c:pt idx="1334" formatCode="General">
                  <c:v>21.84</c:v>
                </c:pt>
                <c:pt idx="1335" formatCode="General">
                  <c:v>21.93</c:v>
                </c:pt>
                <c:pt idx="1336" formatCode="General">
                  <c:v>21.85</c:v>
                </c:pt>
                <c:pt idx="1337" formatCode="General">
                  <c:v>17.079999999999998</c:v>
                </c:pt>
                <c:pt idx="1338" formatCode="General">
                  <c:v>17.72</c:v>
                </c:pt>
                <c:pt idx="1339" formatCode="General">
                  <c:v>17.8</c:v>
                </c:pt>
                <c:pt idx="1340" formatCode="General">
                  <c:v>18.190000000000001</c:v>
                </c:pt>
                <c:pt idx="1341" formatCode="General">
                  <c:v>18.73</c:v>
                </c:pt>
                <c:pt idx="1342" formatCode="General">
                  <c:v>19.97</c:v>
                </c:pt>
                <c:pt idx="1343" formatCode="General">
                  <c:v>16.8</c:v>
                </c:pt>
                <c:pt idx="1344" formatCode="General">
                  <c:v>15.91</c:v>
                </c:pt>
                <c:pt idx="1345" formatCode="General">
                  <c:v>15.73</c:v>
                </c:pt>
                <c:pt idx="1346" formatCode="General">
                  <c:v>15.78</c:v>
                </c:pt>
                <c:pt idx="1347" formatCode="General">
                  <c:v>14.93</c:v>
                </c:pt>
                <c:pt idx="1348" formatCode="General">
                  <c:v>14.78</c:v>
                </c:pt>
                <c:pt idx="1349" formatCode="General">
                  <c:v>17.71</c:v>
                </c:pt>
                <c:pt idx="1350" formatCode="General">
                  <c:v>18.98</c:v>
                </c:pt>
                <c:pt idx="1351" formatCode="General">
                  <c:v>17.690000000000001</c:v>
                </c:pt>
                <c:pt idx="1352" formatCode="General">
                  <c:v>17.75</c:v>
                </c:pt>
                <c:pt idx="1353" formatCode="General">
                  <c:v>17.73</c:v>
                </c:pt>
                <c:pt idx="1354" formatCode="General">
                  <c:v>17.600000000000001</c:v>
                </c:pt>
                <c:pt idx="1355" formatCode="General">
                  <c:v>17.72</c:v>
                </c:pt>
                <c:pt idx="1356" formatCode="General">
                  <c:v>18.77</c:v>
                </c:pt>
                <c:pt idx="1357" formatCode="General">
                  <c:v>18.98</c:v>
                </c:pt>
                <c:pt idx="1358" formatCode="General">
                  <c:v>15.6</c:v>
                </c:pt>
                <c:pt idx="1359" formatCode="General">
                  <c:v>16.62</c:v>
                </c:pt>
                <c:pt idx="1360" formatCode="General">
                  <c:v>17.93</c:v>
                </c:pt>
                <c:pt idx="1361" formatCode="General">
                  <c:v>17.190000000000001</c:v>
                </c:pt>
                <c:pt idx="1362" formatCode="General">
                  <c:v>17.75</c:v>
                </c:pt>
                <c:pt idx="1363" formatCode="General">
                  <c:v>17.829999999999998</c:v>
                </c:pt>
                <c:pt idx="1364" formatCode="General">
                  <c:v>16.54</c:v>
                </c:pt>
                <c:pt idx="1365" formatCode="General">
                  <c:v>16.510000000000002</c:v>
                </c:pt>
                <c:pt idx="1366" formatCode="General">
                  <c:v>16.72</c:v>
                </c:pt>
                <c:pt idx="1367" formatCode="General">
                  <c:v>15.84</c:v>
                </c:pt>
                <c:pt idx="1368" formatCode="General">
                  <c:v>18.93</c:v>
                </c:pt>
                <c:pt idx="1369" formatCode="General">
                  <c:v>18.78</c:v>
                </c:pt>
                <c:pt idx="1370" formatCode="General">
                  <c:v>18.88</c:v>
                </c:pt>
                <c:pt idx="1371" formatCode="General">
                  <c:v>23.14</c:v>
                </c:pt>
                <c:pt idx="1372" formatCode="General">
                  <c:v>23.19</c:v>
                </c:pt>
                <c:pt idx="1373" formatCode="General">
                  <c:v>23.78</c:v>
                </c:pt>
                <c:pt idx="1374" formatCode="General">
                  <c:v>24.7</c:v>
                </c:pt>
                <c:pt idx="1375" formatCode="General">
                  <c:v>24.99</c:v>
                </c:pt>
                <c:pt idx="1376" formatCode="General">
                  <c:v>20.6</c:v>
                </c:pt>
                <c:pt idx="1377" formatCode="General">
                  <c:v>15.18</c:v>
                </c:pt>
                <c:pt idx="1378" formatCode="General">
                  <c:v>15.23</c:v>
                </c:pt>
                <c:pt idx="1379" formatCode="General">
                  <c:v>14.48</c:v>
                </c:pt>
                <c:pt idx="1380" formatCode="General">
                  <c:v>18.73</c:v>
                </c:pt>
                <c:pt idx="1381" formatCode="General">
                  <c:v>18.28</c:v>
                </c:pt>
                <c:pt idx="1382" formatCode="General">
                  <c:v>15.78</c:v>
                </c:pt>
                <c:pt idx="1383" formatCode="General">
                  <c:v>15.97</c:v>
                </c:pt>
                <c:pt idx="1384" formatCode="General">
                  <c:v>15.7</c:v>
                </c:pt>
                <c:pt idx="1385" formatCode="General">
                  <c:v>15.11</c:v>
                </c:pt>
                <c:pt idx="1386" formatCode="General">
                  <c:v>15.36</c:v>
                </c:pt>
                <c:pt idx="1387" formatCode="General">
                  <c:v>15.41</c:v>
                </c:pt>
                <c:pt idx="1388" formatCode="General">
                  <c:v>15.25</c:v>
                </c:pt>
                <c:pt idx="1389" formatCode="General">
                  <c:v>14.3</c:v>
                </c:pt>
                <c:pt idx="1390" formatCode="General">
                  <c:v>14.12</c:v>
                </c:pt>
                <c:pt idx="1391" formatCode="General">
                  <c:v>15.71</c:v>
                </c:pt>
                <c:pt idx="1392" formatCode="General">
                  <c:v>14.63</c:v>
                </c:pt>
                <c:pt idx="1393" formatCode="General">
                  <c:v>181.78</c:v>
                </c:pt>
                <c:pt idx="1394" formatCode="General">
                  <c:v>99.24</c:v>
                </c:pt>
                <c:pt idx="1395" formatCode="General">
                  <c:v>164.12</c:v>
                </c:pt>
                <c:pt idx="1396" formatCode="General">
                  <c:v>99.85</c:v>
                </c:pt>
                <c:pt idx="1397" formatCode="General">
                  <c:v>52.38</c:v>
                </c:pt>
                <c:pt idx="1398" formatCode="General">
                  <c:v>35.700000000000003</c:v>
                </c:pt>
                <c:pt idx="1399" formatCode="General">
                  <c:v>28.97</c:v>
                </c:pt>
                <c:pt idx="1400" formatCode="General">
                  <c:v>19.93</c:v>
                </c:pt>
                <c:pt idx="1401" formatCode="General">
                  <c:v>19.989999999999998</c:v>
                </c:pt>
                <c:pt idx="1402" formatCode="General">
                  <c:v>18.940000000000001</c:v>
                </c:pt>
                <c:pt idx="1403" formatCode="General">
                  <c:v>18.829999999999998</c:v>
                </c:pt>
                <c:pt idx="1404" formatCode="General">
                  <c:v>18.989999999999998</c:v>
                </c:pt>
                <c:pt idx="1405" formatCode="General">
                  <c:v>19.850000000000001</c:v>
                </c:pt>
                <c:pt idx="1406" formatCode="General">
                  <c:v>18.7</c:v>
                </c:pt>
                <c:pt idx="1407" formatCode="General">
                  <c:v>18.8</c:v>
                </c:pt>
                <c:pt idx="1408" formatCode="General">
                  <c:v>15.69</c:v>
                </c:pt>
                <c:pt idx="1409" formatCode="General">
                  <c:v>15.82</c:v>
                </c:pt>
                <c:pt idx="1410" formatCode="General">
                  <c:v>15.93</c:v>
                </c:pt>
                <c:pt idx="1411" formatCode="General">
                  <c:v>15.89</c:v>
                </c:pt>
                <c:pt idx="1412" formatCode="General">
                  <c:v>15.83</c:v>
                </c:pt>
                <c:pt idx="1413" formatCode="General">
                  <c:v>15.92</c:v>
                </c:pt>
                <c:pt idx="1414" formatCode="General">
                  <c:v>15.99</c:v>
                </c:pt>
                <c:pt idx="1415" formatCode="General">
                  <c:v>15.97</c:v>
                </c:pt>
                <c:pt idx="1416" formatCode="General">
                  <c:v>16.420000000000002</c:v>
                </c:pt>
                <c:pt idx="1417" formatCode="General">
                  <c:v>16.190000000000001</c:v>
                </c:pt>
                <c:pt idx="1418" formatCode="General">
                  <c:v>16.489999999999998</c:v>
                </c:pt>
                <c:pt idx="1419" formatCode="General">
                  <c:v>15.38</c:v>
                </c:pt>
                <c:pt idx="1420" formatCode="General">
                  <c:v>15.19</c:v>
                </c:pt>
                <c:pt idx="1421" formatCode="General">
                  <c:v>17.72</c:v>
                </c:pt>
                <c:pt idx="1422" formatCode="General">
                  <c:v>17.29</c:v>
                </c:pt>
                <c:pt idx="1423" formatCode="General">
                  <c:v>18.13</c:v>
                </c:pt>
                <c:pt idx="1424" formatCode="General">
                  <c:v>39.78</c:v>
                </c:pt>
                <c:pt idx="1425" formatCode="General">
                  <c:v>40.01</c:v>
                </c:pt>
                <c:pt idx="1426" formatCode="General">
                  <c:v>40.659999999999997</c:v>
                </c:pt>
                <c:pt idx="1427" formatCode="General">
                  <c:v>35.840000000000003</c:v>
                </c:pt>
                <c:pt idx="1428" formatCode="General">
                  <c:v>14.18</c:v>
                </c:pt>
                <c:pt idx="1429" formatCode="General">
                  <c:v>13.18</c:v>
                </c:pt>
                <c:pt idx="1430" formatCode="General">
                  <c:v>13.83</c:v>
                </c:pt>
                <c:pt idx="1431" formatCode="General">
                  <c:v>14.3</c:v>
                </c:pt>
                <c:pt idx="1432" formatCode="General">
                  <c:v>14.52</c:v>
                </c:pt>
                <c:pt idx="1433" formatCode="General">
                  <c:v>15.7</c:v>
                </c:pt>
                <c:pt idx="1434" formatCode="General">
                  <c:v>15.91</c:v>
                </c:pt>
                <c:pt idx="1435" formatCode="General">
                  <c:v>15.68</c:v>
                </c:pt>
                <c:pt idx="1436" formatCode="General">
                  <c:v>17.809999999999999</c:v>
                </c:pt>
                <c:pt idx="1437" formatCode="General">
                  <c:v>17.93</c:v>
                </c:pt>
                <c:pt idx="1438" formatCode="General">
                  <c:v>15</c:v>
                </c:pt>
                <c:pt idx="1439" formatCode="General">
                  <c:v>15.11</c:v>
                </c:pt>
                <c:pt idx="1440" formatCode="General">
                  <c:v>15.22</c:v>
                </c:pt>
                <c:pt idx="1441" formatCode="General">
                  <c:v>16.84</c:v>
                </c:pt>
                <c:pt idx="1442" formatCode="General">
                  <c:v>22.93</c:v>
                </c:pt>
                <c:pt idx="1443" formatCode="General">
                  <c:v>22.38</c:v>
                </c:pt>
                <c:pt idx="1444" formatCode="General">
                  <c:v>16.04</c:v>
                </c:pt>
                <c:pt idx="1445" formatCode="General">
                  <c:v>16.190000000000001</c:v>
                </c:pt>
                <c:pt idx="1446" formatCode="General">
                  <c:v>17.82</c:v>
                </c:pt>
                <c:pt idx="1447" formatCode="General">
                  <c:v>16.91</c:v>
                </c:pt>
                <c:pt idx="1448" formatCode="General">
                  <c:v>16.14</c:v>
                </c:pt>
                <c:pt idx="1449" formatCode="General">
                  <c:v>17.73</c:v>
                </c:pt>
                <c:pt idx="1450" formatCode="General">
                  <c:v>17.850000000000001</c:v>
                </c:pt>
                <c:pt idx="1451" formatCode="General">
                  <c:v>15.4</c:v>
                </c:pt>
                <c:pt idx="1452" formatCode="General">
                  <c:v>15.6</c:v>
                </c:pt>
                <c:pt idx="1453" formatCode="General">
                  <c:v>14.75</c:v>
                </c:pt>
                <c:pt idx="1454" formatCode="General">
                  <c:v>16.78</c:v>
                </c:pt>
                <c:pt idx="1455" formatCode="General">
                  <c:v>13.18</c:v>
                </c:pt>
                <c:pt idx="1456" formatCode="General">
                  <c:v>13.8</c:v>
                </c:pt>
                <c:pt idx="1457" formatCode="General">
                  <c:v>16.91</c:v>
                </c:pt>
                <c:pt idx="1458" formatCode="General">
                  <c:v>13.77</c:v>
                </c:pt>
                <c:pt idx="1459" formatCode="General">
                  <c:v>16.32</c:v>
                </c:pt>
                <c:pt idx="1460" formatCode="General">
                  <c:v>16.43</c:v>
                </c:pt>
                <c:pt idx="1461" formatCode="General">
                  <c:v>16.600000000000001</c:v>
                </c:pt>
                <c:pt idx="1462" formatCode="General">
                  <c:v>25.04</c:v>
                </c:pt>
                <c:pt idx="1463" formatCode="General">
                  <c:v>25.63</c:v>
                </c:pt>
                <c:pt idx="1464" formatCode="General">
                  <c:v>26.64</c:v>
                </c:pt>
                <c:pt idx="1465" formatCode="General">
                  <c:v>26.91</c:v>
                </c:pt>
                <c:pt idx="1466" formatCode="General">
                  <c:v>20.8</c:v>
                </c:pt>
                <c:pt idx="1467" formatCode="General">
                  <c:v>21.73</c:v>
                </c:pt>
                <c:pt idx="1468" formatCode="General">
                  <c:v>21.98</c:v>
                </c:pt>
                <c:pt idx="1469" formatCode="General">
                  <c:v>12.58</c:v>
                </c:pt>
                <c:pt idx="1470" formatCode="General">
                  <c:v>12.69</c:v>
                </c:pt>
                <c:pt idx="1471" formatCode="General">
                  <c:v>12.72</c:v>
                </c:pt>
                <c:pt idx="1472" formatCode="General">
                  <c:v>15.7</c:v>
                </c:pt>
                <c:pt idx="1473" formatCode="General">
                  <c:v>90.34</c:v>
                </c:pt>
                <c:pt idx="1474" formatCode="General">
                  <c:v>83.06</c:v>
                </c:pt>
                <c:pt idx="1475" formatCode="General">
                  <c:v>24.01</c:v>
                </c:pt>
                <c:pt idx="1476" formatCode="General">
                  <c:v>22.18</c:v>
                </c:pt>
                <c:pt idx="1477" formatCode="General">
                  <c:v>53.19</c:v>
                </c:pt>
                <c:pt idx="1478" formatCode="General">
                  <c:v>18.8</c:v>
                </c:pt>
                <c:pt idx="1479" formatCode="General">
                  <c:v>18.850000000000001</c:v>
                </c:pt>
                <c:pt idx="1480" formatCode="General">
                  <c:v>19.7</c:v>
                </c:pt>
                <c:pt idx="1481" formatCode="General">
                  <c:v>14.55</c:v>
                </c:pt>
                <c:pt idx="1482" formatCode="General">
                  <c:v>14.6</c:v>
                </c:pt>
                <c:pt idx="1483" formatCode="General">
                  <c:v>14.28</c:v>
                </c:pt>
                <c:pt idx="1484" formatCode="General">
                  <c:v>14.84</c:v>
                </c:pt>
                <c:pt idx="1485" formatCode="General">
                  <c:v>14.93</c:v>
                </c:pt>
                <c:pt idx="1486" formatCode="General">
                  <c:v>14.61</c:v>
                </c:pt>
                <c:pt idx="1487" formatCode="General">
                  <c:v>14.68</c:v>
                </c:pt>
                <c:pt idx="1488" formatCode="General">
                  <c:v>14.83</c:v>
                </c:pt>
                <c:pt idx="1489" formatCode="General">
                  <c:v>14.15</c:v>
                </c:pt>
                <c:pt idx="1490" formatCode="General">
                  <c:v>14.83</c:v>
                </c:pt>
                <c:pt idx="1491" formatCode="General">
                  <c:v>14.91</c:v>
                </c:pt>
                <c:pt idx="1492" formatCode="General">
                  <c:v>15.81</c:v>
                </c:pt>
                <c:pt idx="1493" formatCode="General">
                  <c:v>15.64</c:v>
                </c:pt>
                <c:pt idx="1494" formatCode="General">
                  <c:v>14</c:v>
                </c:pt>
                <c:pt idx="1495" formatCode="General">
                  <c:v>14</c:v>
                </c:pt>
                <c:pt idx="1496" formatCode="General">
                  <c:v>14</c:v>
                </c:pt>
                <c:pt idx="1497" formatCode="General">
                  <c:v>14</c:v>
                </c:pt>
                <c:pt idx="1498" formatCode="General">
                  <c:v>14</c:v>
                </c:pt>
                <c:pt idx="1499" formatCode="General">
                  <c:v>14</c:v>
                </c:pt>
                <c:pt idx="1500" formatCode="General">
                  <c:v>14</c:v>
                </c:pt>
                <c:pt idx="1501" formatCode="General">
                  <c:v>14</c:v>
                </c:pt>
                <c:pt idx="1502" formatCode="General">
                  <c:v>13.06</c:v>
                </c:pt>
                <c:pt idx="1503" formatCode="General">
                  <c:v>13.11</c:v>
                </c:pt>
                <c:pt idx="1504" formatCode="General">
                  <c:v>15.59</c:v>
                </c:pt>
                <c:pt idx="1505" formatCode="General">
                  <c:v>15.66</c:v>
                </c:pt>
                <c:pt idx="1506" formatCode="General">
                  <c:v>15.77</c:v>
                </c:pt>
                <c:pt idx="1507" formatCode="General">
                  <c:v>15.8</c:v>
                </c:pt>
                <c:pt idx="1508" formatCode="General">
                  <c:v>18.829999999999998</c:v>
                </c:pt>
                <c:pt idx="1509" formatCode="General">
                  <c:v>18.91</c:v>
                </c:pt>
                <c:pt idx="1510" formatCode="General">
                  <c:v>12.78</c:v>
                </c:pt>
                <c:pt idx="1511" formatCode="General">
                  <c:v>12.91</c:v>
                </c:pt>
                <c:pt idx="1512" formatCode="General">
                  <c:v>12.83</c:v>
                </c:pt>
                <c:pt idx="1513" formatCode="General">
                  <c:v>12.18</c:v>
                </c:pt>
                <c:pt idx="1514" formatCode="General">
                  <c:v>14.21</c:v>
                </c:pt>
                <c:pt idx="1515" formatCode="General">
                  <c:v>15.83</c:v>
                </c:pt>
                <c:pt idx="1516" formatCode="General">
                  <c:v>14.23</c:v>
                </c:pt>
                <c:pt idx="1517" formatCode="General">
                  <c:v>14.8</c:v>
                </c:pt>
                <c:pt idx="1518" formatCode="General">
                  <c:v>12.73</c:v>
                </c:pt>
                <c:pt idx="1519" formatCode="General">
                  <c:v>12.83</c:v>
                </c:pt>
                <c:pt idx="1520" formatCode="General">
                  <c:v>15.89</c:v>
                </c:pt>
                <c:pt idx="1521" formatCode="General">
                  <c:v>15.99</c:v>
                </c:pt>
                <c:pt idx="1522" formatCode="General">
                  <c:v>15.83</c:v>
                </c:pt>
                <c:pt idx="1523" formatCode="General">
                  <c:v>12.91</c:v>
                </c:pt>
                <c:pt idx="1524" formatCode="General">
                  <c:v>12.99</c:v>
                </c:pt>
                <c:pt idx="1525" formatCode="General">
                  <c:v>11.78</c:v>
                </c:pt>
                <c:pt idx="1526" formatCode="General">
                  <c:v>11.91</c:v>
                </c:pt>
                <c:pt idx="1527" formatCode="General">
                  <c:v>11.83</c:v>
                </c:pt>
                <c:pt idx="1528" formatCode="General">
                  <c:v>11.91</c:v>
                </c:pt>
                <c:pt idx="1529" formatCode="General">
                  <c:v>14.66</c:v>
                </c:pt>
                <c:pt idx="1530" formatCode="General">
                  <c:v>14.48</c:v>
                </c:pt>
                <c:pt idx="1531" formatCode="General">
                  <c:v>14.99</c:v>
                </c:pt>
                <c:pt idx="1532" formatCode="General">
                  <c:v>14.87</c:v>
                </c:pt>
                <c:pt idx="1533" formatCode="General">
                  <c:v>11.92</c:v>
                </c:pt>
                <c:pt idx="1534" formatCode="General">
                  <c:v>11.84</c:v>
                </c:pt>
                <c:pt idx="1535" formatCode="General">
                  <c:v>11.68</c:v>
                </c:pt>
                <c:pt idx="1536" formatCode="General">
                  <c:v>15.18</c:v>
                </c:pt>
                <c:pt idx="1537" formatCode="General">
                  <c:v>14.22</c:v>
                </c:pt>
                <c:pt idx="1538" formatCode="General">
                  <c:v>15.69</c:v>
                </c:pt>
                <c:pt idx="1539" formatCode="General">
                  <c:v>15.71</c:v>
                </c:pt>
                <c:pt idx="1540" formatCode="General">
                  <c:v>15.7</c:v>
                </c:pt>
                <c:pt idx="1541" formatCode="General">
                  <c:v>11.27</c:v>
                </c:pt>
                <c:pt idx="1542" formatCode="General">
                  <c:v>11.48</c:v>
                </c:pt>
                <c:pt idx="1543" formatCode="General">
                  <c:v>12.91</c:v>
                </c:pt>
                <c:pt idx="1544" formatCode="General">
                  <c:v>13.98</c:v>
                </c:pt>
                <c:pt idx="1545" formatCode="General">
                  <c:v>14</c:v>
                </c:pt>
                <c:pt idx="1546" formatCode="General">
                  <c:v>14.83</c:v>
                </c:pt>
                <c:pt idx="1547" formatCode="General">
                  <c:v>14</c:v>
                </c:pt>
                <c:pt idx="1548" formatCode="General">
                  <c:v>14.78</c:v>
                </c:pt>
                <c:pt idx="1549" formatCode="General">
                  <c:v>11.61</c:v>
                </c:pt>
                <c:pt idx="1550" formatCode="General">
                  <c:v>11.12</c:v>
                </c:pt>
                <c:pt idx="1551" formatCode="General">
                  <c:v>11.67</c:v>
                </c:pt>
                <c:pt idx="1552" formatCode="General">
                  <c:v>14.91</c:v>
                </c:pt>
                <c:pt idx="1553" formatCode="General">
                  <c:v>15.92</c:v>
                </c:pt>
                <c:pt idx="1554" formatCode="General">
                  <c:v>15.38</c:v>
                </c:pt>
                <c:pt idx="1555" formatCode="General">
                  <c:v>15.42</c:v>
                </c:pt>
                <c:pt idx="1556" formatCode="General">
                  <c:v>15.78</c:v>
                </c:pt>
                <c:pt idx="1557" formatCode="General">
                  <c:v>13.17</c:v>
                </c:pt>
                <c:pt idx="1558" formatCode="General">
                  <c:v>13.17</c:v>
                </c:pt>
                <c:pt idx="1559" formatCode="General">
                  <c:v>15.91</c:v>
                </c:pt>
                <c:pt idx="1560" formatCode="General">
                  <c:v>15.88</c:v>
                </c:pt>
                <c:pt idx="1561" formatCode="General">
                  <c:v>13.72</c:v>
                </c:pt>
                <c:pt idx="1562" formatCode="General">
                  <c:v>16.350000000000001</c:v>
                </c:pt>
                <c:pt idx="1563" formatCode="General">
                  <c:v>16.420000000000002</c:v>
                </c:pt>
                <c:pt idx="1564" formatCode="General">
                  <c:v>16.72</c:v>
                </c:pt>
                <c:pt idx="1565" formatCode="General">
                  <c:v>12.09</c:v>
                </c:pt>
                <c:pt idx="1566" formatCode="General">
                  <c:v>12.39</c:v>
                </c:pt>
                <c:pt idx="1567" formatCode="General">
                  <c:v>10.72</c:v>
                </c:pt>
                <c:pt idx="1568" formatCode="General">
                  <c:v>10.67</c:v>
                </c:pt>
                <c:pt idx="1569" formatCode="General">
                  <c:v>10.27</c:v>
                </c:pt>
                <c:pt idx="1570" formatCode="General">
                  <c:v>10.32</c:v>
                </c:pt>
                <c:pt idx="1571" formatCode="General">
                  <c:v>10.9</c:v>
                </c:pt>
                <c:pt idx="1572" formatCode="General">
                  <c:v>10.91</c:v>
                </c:pt>
                <c:pt idx="1573" formatCode="General">
                  <c:v>9.27</c:v>
                </c:pt>
                <c:pt idx="1574" formatCode="General">
                  <c:v>9.48</c:v>
                </c:pt>
                <c:pt idx="1575" formatCode="General">
                  <c:v>9.83</c:v>
                </c:pt>
                <c:pt idx="1576" formatCode="General">
                  <c:v>9.98</c:v>
                </c:pt>
                <c:pt idx="1577" formatCode="General">
                  <c:v>9.99</c:v>
                </c:pt>
                <c:pt idx="1578" formatCode="General">
                  <c:v>9.68</c:v>
                </c:pt>
                <c:pt idx="1579" formatCode="General">
                  <c:v>9.8800000000000008</c:v>
                </c:pt>
                <c:pt idx="1580" formatCode="General">
                  <c:v>9.5399999999999991</c:v>
                </c:pt>
                <c:pt idx="1581" formatCode="General">
                  <c:v>11</c:v>
                </c:pt>
                <c:pt idx="1582" formatCode="General">
                  <c:v>11</c:v>
                </c:pt>
                <c:pt idx="1583" formatCode="General">
                  <c:v>10</c:v>
                </c:pt>
                <c:pt idx="1584" formatCode="General">
                  <c:v>11</c:v>
                </c:pt>
                <c:pt idx="1585" formatCode="General">
                  <c:v>10</c:v>
                </c:pt>
                <c:pt idx="1586" formatCode="General">
                  <c:v>10</c:v>
                </c:pt>
                <c:pt idx="1587" formatCode="General">
                  <c:v>10</c:v>
                </c:pt>
                <c:pt idx="1588" formatCode="General">
                  <c:v>10</c:v>
                </c:pt>
                <c:pt idx="1589" formatCode="General">
                  <c:v>11.65</c:v>
                </c:pt>
                <c:pt idx="1590" formatCode="General">
                  <c:v>11.91</c:v>
                </c:pt>
                <c:pt idx="1591" formatCode="General">
                  <c:v>11.81</c:v>
                </c:pt>
                <c:pt idx="1592" formatCode="General">
                  <c:v>10.14</c:v>
                </c:pt>
                <c:pt idx="1593" formatCode="General">
                  <c:v>10.91</c:v>
                </c:pt>
                <c:pt idx="1594" formatCode="General">
                  <c:v>13.68</c:v>
                </c:pt>
                <c:pt idx="1595" formatCode="General">
                  <c:v>13.91</c:v>
                </c:pt>
                <c:pt idx="1596" formatCode="General">
                  <c:v>13.88</c:v>
                </c:pt>
                <c:pt idx="1597" formatCode="General">
                  <c:v>99.44</c:v>
                </c:pt>
                <c:pt idx="1598" formatCode="General">
                  <c:v>75.680000000000007</c:v>
                </c:pt>
                <c:pt idx="1599" formatCode="General">
                  <c:v>10.130000000000001</c:v>
                </c:pt>
                <c:pt idx="1600" formatCode="General">
                  <c:v>15.79</c:v>
                </c:pt>
                <c:pt idx="1601" formatCode="General">
                  <c:v>15.82</c:v>
                </c:pt>
                <c:pt idx="1602" formatCode="General">
                  <c:v>17.7</c:v>
                </c:pt>
                <c:pt idx="1603" formatCode="General">
                  <c:v>15.91</c:v>
                </c:pt>
                <c:pt idx="1604" formatCode="General">
                  <c:v>15.99</c:v>
                </c:pt>
                <c:pt idx="1605" formatCode="General">
                  <c:v>10.67</c:v>
                </c:pt>
                <c:pt idx="1606" formatCode="General">
                  <c:v>10</c:v>
                </c:pt>
                <c:pt idx="1607" formatCode="General">
                  <c:v>10.73</c:v>
                </c:pt>
                <c:pt idx="1608" formatCode="General">
                  <c:v>11.13</c:v>
                </c:pt>
                <c:pt idx="1609" formatCode="General">
                  <c:v>11.74</c:v>
                </c:pt>
                <c:pt idx="1610" formatCode="General">
                  <c:v>10.91</c:v>
                </c:pt>
                <c:pt idx="1611" formatCode="General">
                  <c:v>11.9</c:v>
                </c:pt>
                <c:pt idx="1612" formatCode="General">
                  <c:v>13.99</c:v>
                </c:pt>
                <c:pt idx="1613" formatCode="General">
                  <c:v>19.239999999999998</c:v>
                </c:pt>
                <c:pt idx="1614" formatCode="General">
                  <c:v>19.28</c:v>
                </c:pt>
                <c:pt idx="1615" formatCode="General">
                  <c:v>19.3</c:v>
                </c:pt>
                <c:pt idx="1616" formatCode="General">
                  <c:v>14.15</c:v>
                </c:pt>
                <c:pt idx="1617" formatCode="General">
                  <c:v>14.35</c:v>
                </c:pt>
                <c:pt idx="1618" formatCode="General">
                  <c:v>15.28</c:v>
                </c:pt>
                <c:pt idx="1619" formatCode="General">
                  <c:v>15.22</c:v>
                </c:pt>
                <c:pt idx="1620" formatCode="General">
                  <c:v>17.809999999999999</c:v>
                </c:pt>
                <c:pt idx="1621" formatCode="General">
                  <c:v>12.34</c:v>
                </c:pt>
                <c:pt idx="1622" formatCode="General">
                  <c:v>12.72</c:v>
                </c:pt>
                <c:pt idx="1623" formatCode="General">
                  <c:v>12.6</c:v>
                </c:pt>
                <c:pt idx="1624" formatCode="General">
                  <c:v>12.58</c:v>
                </c:pt>
                <c:pt idx="1625" formatCode="General">
                  <c:v>12.4</c:v>
                </c:pt>
                <c:pt idx="1626" formatCode="General">
                  <c:v>12.64</c:v>
                </c:pt>
                <c:pt idx="1627" formatCode="General">
                  <c:v>12.82</c:v>
                </c:pt>
                <c:pt idx="1628" formatCode="General">
                  <c:v>12.95</c:v>
                </c:pt>
                <c:pt idx="1629" formatCode="General">
                  <c:v>12.78</c:v>
                </c:pt>
                <c:pt idx="1630" formatCode="General">
                  <c:v>11.41</c:v>
                </c:pt>
                <c:pt idx="1631" formatCode="General">
                  <c:v>11.11</c:v>
                </c:pt>
                <c:pt idx="1632" formatCode="General">
                  <c:v>11.18</c:v>
                </c:pt>
                <c:pt idx="1633" formatCode="General">
                  <c:v>11.71</c:v>
                </c:pt>
                <c:pt idx="1634" formatCode="General">
                  <c:v>10.09</c:v>
                </c:pt>
                <c:pt idx="1635" formatCode="General">
                  <c:v>10.19</c:v>
                </c:pt>
                <c:pt idx="1636" formatCode="General">
                  <c:v>10.28</c:v>
                </c:pt>
                <c:pt idx="1637" formatCode="General">
                  <c:v>10.72</c:v>
                </c:pt>
                <c:pt idx="1638" formatCode="General">
                  <c:v>10.81</c:v>
                </c:pt>
                <c:pt idx="1639" formatCode="General">
                  <c:v>10.39</c:v>
                </c:pt>
                <c:pt idx="1640" formatCode="General">
                  <c:v>10.48</c:v>
                </c:pt>
                <c:pt idx="1641" formatCode="General">
                  <c:v>10.66</c:v>
                </c:pt>
                <c:pt idx="1642" formatCode="General">
                  <c:v>10.25</c:v>
                </c:pt>
                <c:pt idx="1643" formatCode="General">
                  <c:v>10.119999999999999</c:v>
                </c:pt>
                <c:pt idx="1644" formatCode="General">
                  <c:v>10.19</c:v>
                </c:pt>
                <c:pt idx="1645" formatCode="General">
                  <c:v>10.27</c:v>
                </c:pt>
                <c:pt idx="1646" formatCode="General">
                  <c:v>10.35</c:v>
                </c:pt>
                <c:pt idx="1647" formatCode="General">
                  <c:v>10.28</c:v>
                </c:pt>
                <c:pt idx="1648" formatCode="General">
                  <c:v>10.130000000000001</c:v>
                </c:pt>
                <c:pt idx="1649" formatCode="General">
                  <c:v>10.53</c:v>
                </c:pt>
                <c:pt idx="1650" formatCode="General">
                  <c:v>10.59</c:v>
                </c:pt>
                <c:pt idx="1651" formatCode="General">
                  <c:v>10.97</c:v>
                </c:pt>
                <c:pt idx="1652" formatCode="General">
                  <c:v>18.989999999999998</c:v>
                </c:pt>
                <c:pt idx="1653" formatCode="General">
                  <c:v>11.75</c:v>
                </c:pt>
                <c:pt idx="1654" formatCode="General">
                  <c:v>11.8</c:v>
                </c:pt>
                <c:pt idx="1655" formatCode="General">
                  <c:v>13.57</c:v>
                </c:pt>
                <c:pt idx="1656" formatCode="General">
                  <c:v>10.66</c:v>
                </c:pt>
                <c:pt idx="1657" formatCode="General">
                  <c:v>18.91</c:v>
                </c:pt>
                <c:pt idx="1658" formatCode="General">
                  <c:v>18.850000000000001</c:v>
                </c:pt>
                <c:pt idx="1659" formatCode="General">
                  <c:v>18.97</c:v>
                </c:pt>
                <c:pt idx="1660" formatCode="General">
                  <c:v>10.36</c:v>
                </c:pt>
                <c:pt idx="1661" formatCode="General">
                  <c:v>10.42</c:v>
                </c:pt>
                <c:pt idx="1662" formatCode="General">
                  <c:v>10.72</c:v>
                </c:pt>
                <c:pt idx="1663" formatCode="General">
                  <c:v>9.77</c:v>
                </c:pt>
                <c:pt idx="1664" formatCode="General">
                  <c:v>10.14</c:v>
                </c:pt>
                <c:pt idx="1665" formatCode="General">
                  <c:v>10.02</c:v>
                </c:pt>
                <c:pt idx="1666" formatCode="General">
                  <c:v>10.33</c:v>
                </c:pt>
                <c:pt idx="1667" formatCode="General">
                  <c:v>9.66</c:v>
                </c:pt>
                <c:pt idx="1668" formatCode="General">
                  <c:v>8.99</c:v>
                </c:pt>
                <c:pt idx="1669" formatCode="General">
                  <c:v>8.25</c:v>
                </c:pt>
                <c:pt idx="1670" formatCode="General">
                  <c:v>6.63</c:v>
                </c:pt>
                <c:pt idx="1671" formatCode="General">
                  <c:v>9.7799999999999994</c:v>
                </c:pt>
                <c:pt idx="1672" formatCode="General">
                  <c:v>9.91</c:v>
                </c:pt>
                <c:pt idx="1673" formatCode="General">
                  <c:v>9.6999999999999993</c:v>
                </c:pt>
                <c:pt idx="1674" formatCode="General">
                  <c:v>6.33</c:v>
                </c:pt>
                <c:pt idx="1675" formatCode="General">
                  <c:v>6.7</c:v>
                </c:pt>
                <c:pt idx="1676" formatCode="General">
                  <c:v>7.07</c:v>
                </c:pt>
                <c:pt idx="1677" formatCode="General">
                  <c:v>7.3</c:v>
                </c:pt>
                <c:pt idx="1678" formatCode="General">
                  <c:v>6.51</c:v>
                </c:pt>
                <c:pt idx="1679" formatCode="General">
                  <c:v>6.39</c:v>
                </c:pt>
                <c:pt idx="1680" formatCode="General">
                  <c:v>6.49</c:v>
                </c:pt>
                <c:pt idx="1681" formatCode="General">
                  <c:v>6.39</c:v>
                </c:pt>
                <c:pt idx="1682" formatCode="General">
                  <c:v>6.03</c:v>
                </c:pt>
                <c:pt idx="1683" formatCode="General">
                  <c:v>6.19</c:v>
                </c:pt>
                <c:pt idx="1684" formatCode="General">
                  <c:v>5.66</c:v>
                </c:pt>
                <c:pt idx="1685" formatCode="General">
                  <c:v>5.7</c:v>
                </c:pt>
                <c:pt idx="1686" formatCode="General">
                  <c:v>5.77</c:v>
                </c:pt>
                <c:pt idx="1687" formatCode="General">
                  <c:v>5.39</c:v>
                </c:pt>
                <c:pt idx="1688" formatCode="General">
                  <c:v>10.84</c:v>
                </c:pt>
                <c:pt idx="1689" formatCode="General">
                  <c:v>10.91</c:v>
                </c:pt>
                <c:pt idx="1690" formatCode="General">
                  <c:v>10.84</c:v>
                </c:pt>
                <c:pt idx="1691" formatCode="General">
                  <c:v>6.69</c:v>
                </c:pt>
                <c:pt idx="1692" formatCode="General">
                  <c:v>6.5</c:v>
                </c:pt>
                <c:pt idx="1693" formatCode="General">
                  <c:v>6.39</c:v>
                </c:pt>
                <c:pt idx="1694" formatCode="General">
                  <c:v>6.91</c:v>
                </c:pt>
                <c:pt idx="1695" formatCode="General">
                  <c:v>6.93</c:v>
                </c:pt>
                <c:pt idx="1696" formatCode="General">
                  <c:v>5.71</c:v>
                </c:pt>
                <c:pt idx="1697" formatCode="General">
                  <c:v>5.81</c:v>
                </c:pt>
                <c:pt idx="1698" formatCode="General">
                  <c:v>5.97</c:v>
                </c:pt>
                <c:pt idx="1699" formatCode="General">
                  <c:v>7.55</c:v>
                </c:pt>
                <c:pt idx="1700" formatCode="General">
                  <c:v>5.58</c:v>
                </c:pt>
                <c:pt idx="1701" formatCode="General">
                  <c:v>5.91</c:v>
                </c:pt>
                <c:pt idx="1702" formatCode="General">
                  <c:v>7.97</c:v>
                </c:pt>
                <c:pt idx="1703" formatCode="General">
                  <c:v>6.02</c:v>
                </c:pt>
                <c:pt idx="1704" formatCode="General">
                  <c:v>6.2</c:v>
                </c:pt>
                <c:pt idx="1705" formatCode="General">
                  <c:v>4.7300000000000004</c:v>
                </c:pt>
                <c:pt idx="1706" formatCode="General">
                  <c:v>4.53</c:v>
                </c:pt>
                <c:pt idx="1707" formatCode="General">
                  <c:v>6.35</c:v>
                </c:pt>
                <c:pt idx="1708" formatCode="General">
                  <c:v>3.81</c:v>
                </c:pt>
                <c:pt idx="1709" formatCode="General">
                  <c:v>5.83</c:v>
                </c:pt>
                <c:pt idx="1710" formatCode="General">
                  <c:v>5.92</c:v>
                </c:pt>
                <c:pt idx="1711" formatCode="General">
                  <c:v>4.54</c:v>
                </c:pt>
                <c:pt idx="1712" formatCode="General">
                  <c:v>4.5999999999999996</c:v>
                </c:pt>
                <c:pt idx="1713" formatCode="General">
                  <c:v>5.59</c:v>
                </c:pt>
                <c:pt idx="1714" formatCode="General">
                  <c:v>5.83</c:v>
                </c:pt>
                <c:pt idx="1715" formatCode="General">
                  <c:v>5.89</c:v>
                </c:pt>
                <c:pt idx="1716" formatCode="General">
                  <c:v>4.75</c:v>
                </c:pt>
                <c:pt idx="1717" formatCode="General">
                  <c:v>5.8</c:v>
                </c:pt>
                <c:pt idx="1718" formatCode="General">
                  <c:v>5.21</c:v>
                </c:pt>
                <c:pt idx="1719" formatCode="General">
                  <c:v>5.29</c:v>
                </c:pt>
                <c:pt idx="1720" formatCode="General">
                  <c:v>7.06</c:v>
                </c:pt>
                <c:pt idx="1721" formatCode="General">
                  <c:v>5.73</c:v>
                </c:pt>
                <c:pt idx="1722" formatCode="General">
                  <c:v>5.83</c:v>
                </c:pt>
                <c:pt idx="1723" formatCode="General">
                  <c:v>8.5</c:v>
                </c:pt>
                <c:pt idx="1724" formatCode="General">
                  <c:v>8.44</c:v>
                </c:pt>
                <c:pt idx="1725" formatCode="General">
                  <c:v>9.1</c:v>
                </c:pt>
                <c:pt idx="1726" formatCode="General">
                  <c:v>9.02</c:v>
                </c:pt>
                <c:pt idx="1727" formatCode="General">
                  <c:v>7.46</c:v>
                </c:pt>
                <c:pt idx="1728" formatCode="General">
                  <c:v>8.4499999999999993</c:v>
                </c:pt>
                <c:pt idx="1729" formatCode="General">
                  <c:v>8.7200000000000006</c:v>
                </c:pt>
                <c:pt idx="1730" formatCode="General">
                  <c:v>8.7799999999999994</c:v>
                </c:pt>
                <c:pt idx="1731" formatCode="General">
                  <c:v>8.92</c:v>
                </c:pt>
                <c:pt idx="1732" formatCode="General">
                  <c:v>8.48</c:v>
                </c:pt>
                <c:pt idx="1733" formatCode="General">
                  <c:v>8.77</c:v>
                </c:pt>
                <c:pt idx="1734" formatCode="General">
                  <c:v>8.91</c:v>
                </c:pt>
                <c:pt idx="1735" formatCode="General">
                  <c:v>8.85</c:v>
                </c:pt>
                <c:pt idx="1736" formatCode="General">
                  <c:v>8.7899999999999991</c:v>
                </c:pt>
                <c:pt idx="1737" formatCode="General">
                  <c:v>8.8800000000000008</c:v>
                </c:pt>
                <c:pt idx="1738" formatCode="General">
                  <c:v>10.53</c:v>
                </c:pt>
                <c:pt idx="1739" formatCode="General">
                  <c:v>8.98</c:v>
                </c:pt>
                <c:pt idx="1740" formatCode="General">
                  <c:v>8.68</c:v>
                </c:pt>
                <c:pt idx="1741" formatCode="General">
                  <c:v>8.7799999999999994</c:v>
                </c:pt>
                <c:pt idx="1742" formatCode="General">
                  <c:v>8.98</c:v>
                </c:pt>
                <c:pt idx="1743" formatCode="General">
                  <c:v>10.93</c:v>
                </c:pt>
                <c:pt idx="1744" formatCode="General">
                  <c:v>10.71</c:v>
                </c:pt>
                <c:pt idx="1745" formatCode="General">
                  <c:v>10.88</c:v>
                </c:pt>
                <c:pt idx="1746" formatCode="General">
                  <c:v>8.01</c:v>
                </c:pt>
                <c:pt idx="1747" formatCode="General">
                  <c:v>8.19</c:v>
                </c:pt>
                <c:pt idx="1748" formatCode="General">
                  <c:v>10.7</c:v>
                </c:pt>
                <c:pt idx="1749" formatCode="General">
                  <c:v>10.79</c:v>
                </c:pt>
                <c:pt idx="1750" formatCode="General">
                  <c:v>10.53</c:v>
                </c:pt>
                <c:pt idx="1751" formatCode="General">
                  <c:v>10.77</c:v>
                </c:pt>
                <c:pt idx="1752" formatCode="General">
                  <c:v>11.91</c:v>
                </c:pt>
                <c:pt idx="1753" formatCode="General">
                  <c:v>11.48</c:v>
                </c:pt>
                <c:pt idx="1754" formatCode="General">
                  <c:v>8.3000000000000007</c:v>
                </c:pt>
                <c:pt idx="1755" formatCode="General">
                  <c:v>8.6999999999999993</c:v>
                </c:pt>
                <c:pt idx="1756" formatCode="General">
                  <c:v>8.58</c:v>
                </c:pt>
                <c:pt idx="1757" formatCode="General">
                  <c:v>8.39</c:v>
                </c:pt>
                <c:pt idx="1758" formatCode="General">
                  <c:v>8.6999999999999993</c:v>
                </c:pt>
                <c:pt idx="1759" formatCode="General">
                  <c:v>8.14</c:v>
                </c:pt>
                <c:pt idx="1760" formatCode="General">
                  <c:v>8.2200000000000006</c:v>
                </c:pt>
                <c:pt idx="1761" formatCode="General">
                  <c:v>8.44</c:v>
                </c:pt>
                <c:pt idx="1762" formatCode="General">
                  <c:v>8.39</c:v>
                </c:pt>
                <c:pt idx="1763" formatCode="General">
                  <c:v>8.74</c:v>
                </c:pt>
                <c:pt idx="1764" formatCode="General">
                  <c:v>8.77</c:v>
                </c:pt>
                <c:pt idx="1765" formatCode="General">
                  <c:v>8.99</c:v>
                </c:pt>
                <c:pt idx="1766" formatCode="General">
                  <c:v>8.7899999999999991</c:v>
                </c:pt>
                <c:pt idx="1767" formatCode="General">
                  <c:v>7.42</c:v>
                </c:pt>
                <c:pt idx="1768" formatCode="General">
                  <c:v>7.33</c:v>
                </c:pt>
                <c:pt idx="1769" formatCode="General">
                  <c:v>7.19</c:v>
                </c:pt>
                <c:pt idx="1770" formatCode="General">
                  <c:v>7.87</c:v>
                </c:pt>
                <c:pt idx="1771" formatCode="General">
                  <c:v>7.88</c:v>
                </c:pt>
                <c:pt idx="1772" formatCode="General">
                  <c:v>7.33</c:v>
                </c:pt>
                <c:pt idx="1773" formatCode="General">
                  <c:v>7.12</c:v>
                </c:pt>
                <c:pt idx="1774" formatCode="General">
                  <c:v>10.1</c:v>
                </c:pt>
                <c:pt idx="1775" formatCode="General">
                  <c:v>10.25</c:v>
                </c:pt>
                <c:pt idx="1776" formatCode="General">
                  <c:v>8.25</c:v>
                </c:pt>
                <c:pt idx="1777" formatCode="General">
                  <c:v>8.08</c:v>
                </c:pt>
                <c:pt idx="1778" formatCode="General">
                  <c:v>8.11</c:v>
                </c:pt>
                <c:pt idx="1779" formatCode="General">
                  <c:v>6.33</c:v>
                </c:pt>
                <c:pt idx="1780" formatCode="General">
                  <c:v>6.38</c:v>
                </c:pt>
                <c:pt idx="1781" formatCode="General">
                  <c:v>8.99</c:v>
                </c:pt>
                <c:pt idx="1782" formatCode="General">
                  <c:v>8.6999999999999993</c:v>
                </c:pt>
                <c:pt idx="1783" formatCode="General">
                  <c:v>8.77</c:v>
                </c:pt>
                <c:pt idx="1784" formatCode="General">
                  <c:v>8.7899999999999991</c:v>
                </c:pt>
                <c:pt idx="1785" formatCode="General">
                  <c:v>9.5500000000000007</c:v>
                </c:pt>
                <c:pt idx="1786" formatCode="General">
                  <c:v>8.94</c:v>
                </c:pt>
                <c:pt idx="1787" formatCode="General">
                  <c:v>8.99</c:v>
                </c:pt>
                <c:pt idx="1788" formatCode="General">
                  <c:v>8.3000000000000007</c:v>
                </c:pt>
                <c:pt idx="1789" formatCode="General">
                  <c:v>7.89</c:v>
                </c:pt>
                <c:pt idx="1790" formatCode="General">
                  <c:v>7.94</c:v>
                </c:pt>
                <c:pt idx="1791" formatCode="General">
                  <c:v>8.4</c:v>
                </c:pt>
                <c:pt idx="1792" formatCode="General">
                  <c:v>8.33</c:v>
                </c:pt>
                <c:pt idx="1793" formatCode="General">
                  <c:v>8.5299999999999994</c:v>
                </c:pt>
                <c:pt idx="1794" formatCode="General">
                  <c:v>8.11</c:v>
                </c:pt>
                <c:pt idx="1795" formatCode="General">
                  <c:v>8.39</c:v>
                </c:pt>
                <c:pt idx="1796" formatCode="General">
                  <c:v>8.9700000000000006</c:v>
                </c:pt>
                <c:pt idx="1797" formatCode="General">
                  <c:v>6.21</c:v>
                </c:pt>
                <c:pt idx="1798" formatCode="General">
                  <c:v>6.3</c:v>
                </c:pt>
                <c:pt idx="1799" formatCode="General">
                  <c:v>6.48</c:v>
                </c:pt>
                <c:pt idx="1800" formatCode="General">
                  <c:v>6.79</c:v>
                </c:pt>
                <c:pt idx="1801" formatCode="General">
                  <c:v>6.7</c:v>
                </c:pt>
                <c:pt idx="1802" formatCode="General">
                  <c:v>6.83</c:v>
                </c:pt>
                <c:pt idx="1803" formatCode="General">
                  <c:v>6.88</c:v>
                </c:pt>
                <c:pt idx="1804" formatCode="General">
                  <c:v>7.02</c:v>
                </c:pt>
                <c:pt idx="1805" formatCode="General">
                  <c:v>7.11</c:v>
                </c:pt>
                <c:pt idx="1806" formatCode="General">
                  <c:v>7.08</c:v>
                </c:pt>
                <c:pt idx="1807" formatCode="General">
                  <c:v>7.36</c:v>
                </c:pt>
                <c:pt idx="1808" formatCode="General">
                  <c:v>8.02</c:v>
                </c:pt>
                <c:pt idx="1809" formatCode="General">
                  <c:v>8.19</c:v>
                </c:pt>
                <c:pt idx="1810" formatCode="General">
                  <c:v>8.83</c:v>
                </c:pt>
                <c:pt idx="1811" formatCode="General">
                  <c:v>7.77</c:v>
                </c:pt>
                <c:pt idx="1812" formatCode="General">
                  <c:v>7.67</c:v>
                </c:pt>
                <c:pt idx="1813" formatCode="General">
                  <c:v>8.93</c:v>
                </c:pt>
                <c:pt idx="1814" formatCode="General">
                  <c:v>9.3800000000000008</c:v>
                </c:pt>
                <c:pt idx="1815" formatCode="General">
                  <c:v>9.48</c:v>
                </c:pt>
                <c:pt idx="1816" formatCode="General">
                  <c:v>9.7200000000000006</c:v>
                </c:pt>
                <c:pt idx="1817" formatCode="General">
                  <c:v>8.19</c:v>
                </c:pt>
                <c:pt idx="1818" formatCode="General">
                  <c:v>8.23</c:v>
                </c:pt>
                <c:pt idx="1819" formatCode="General">
                  <c:v>8.1300000000000008</c:v>
                </c:pt>
                <c:pt idx="1820" formatCode="General">
                  <c:v>8.6999999999999993</c:v>
                </c:pt>
                <c:pt idx="1821" formatCode="General">
                  <c:v>7.27</c:v>
                </c:pt>
                <c:pt idx="1822" formatCode="General">
                  <c:v>7.12</c:v>
                </c:pt>
                <c:pt idx="1823" formatCode="General">
                  <c:v>7.09</c:v>
                </c:pt>
                <c:pt idx="1824" formatCode="General">
                  <c:v>7.24</c:v>
                </c:pt>
                <c:pt idx="1825" formatCode="General">
                  <c:v>7.28</c:v>
                </c:pt>
                <c:pt idx="1826" formatCode="General">
                  <c:v>7.1</c:v>
                </c:pt>
                <c:pt idx="1827" formatCode="General">
                  <c:v>7.78</c:v>
                </c:pt>
                <c:pt idx="1828" formatCode="General">
                  <c:v>7.95</c:v>
                </c:pt>
                <c:pt idx="1829" formatCode="General">
                  <c:v>7.88</c:v>
                </c:pt>
                <c:pt idx="1830" formatCode="General">
                  <c:v>7.16</c:v>
                </c:pt>
                <c:pt idx="1831" formatCode="General">
                  <c:v>7.97</c:v>
                </c:pt>
                <c:pt idx="1832" formatCode="General">
                  <c:v>7.89</c:v>
                </c:pt>
                <c:pt idx="1833" formatCode="General">
                  <c:v>7.78</c:v>
                </c:pt>
                <c:pt idx="1834" formatCode="General">
                  <c:v>7.11</c:v>
                </c:pt>
                <c:pt idx="1835" formatCode="General">
                  <c:v>7.83</c:v>
                </c:pt>
                <c:pt idx="1836" formatCode="General">
                  <c:v>7.91</c:v>
                </c:pt>
                <c:pt idx="1837" formatCode="General">
                  <c:v>7.99</c:v>
                </c:pt>
                <c:pt idx="1838" formatCode="General">
                  <c:v>7.94</c:v>
                </c:pt>
                <c:pt idx="1839" formatCode="General">
                  <c:v>7.83</c:v>
                </c:pt>
                <c:pt idx="1840" formatCode="General">
                  <c:v>7.88</c:v>
                </c:pt>
                <c:pt idx="1841" formatCode="General">
                  <c:v>99.81</c:v>
                </c:pt>
                <c:pt idx="1842" formatCode="General">
                  <c:v>198</c:v>
                </c:pt>
                <c:pt idx="1843" formatCode="General">
                  <c:v>143</c:v>
                </c:pt>
                <c:pt idx="1844" formatCode="General">
                  <c:v>33.79</c:v>
                </c:pt>
                <c:pt idx="1845" formatCode="General">
                  <c:v>11.24</c:v>
                </c:pt>
                <c:pt idx="1846" formatCode="General">
                  <c:v>7.1</c:v>
                </c:pt>
                <c:pt idx="1847" formatCode="General">
                  <c:v>7.52</c:v>
                </c:pt>
                <c:pt idx="1848" formatCode="General">
                  <c:v>8.52</c:v>
                </c:pt>
                <c:pt idx="1849" formatCode="General">
                  <c:v>8.6</c:v>
                </c:pt>
                <c:pt idx="1850" formatCode="General">
                  <c:v>8.42</c:v>
                </c:pt>
                <c:pt idx="1851" formatCode="General">
                  <c:v>8.3699999999999992</c:v>
                </c:pt>
                <c:pt idx="1852" formatCode="General">
                  <c:v>8.32</c:v>
                </c:pt>
                <c:pt idx="1853" formatCode="General">
                  <c:v>8.01</c:v>
                </c:pt>
                <c:pt idx="1854" formatCode="General">
                  <c:v>8.1300000000000008</c:v>
                </c:pt>
                <c:pt idx="1855" formatCode="General">
                  <c:v>8.3000000000000007</c:v>
                </c:pt>
                <c:pt idx="1856" formatCode="General">
                  <c:v>7.69</c:v>
                </c:pt>
                <c:pt idx="1857" formatCode="General">
                  <c:v>7.78</c:v>
                </c:pt>
                <c:pt idx="1858" formatCode="General">
                  <c:v>7.88</c:v>
                </c:pt>
                <c:pt idx="1859" formatCode="General">
                  <c:v>7.83</c:v>
                </c:pt>
                <c:pt idx="1860" formatCode="General">
                  <c:v>55.67</c:v>
                </c:pt>
                <c:pt idx="1861" formatCode="General">
                  <c:v>55.69</c:v>
                </c:pt>
                <c:pt idx="1862" formatCode="General">
                  <c:v>15.6</c:v>
                </c:pt>
                <c:pt idx="1863" formatCode="General">
                  <c:v>15.63</c:v>
                </c:pt>
                <c:pt idx="1864" formatCode="General">
                  <c:v>14.72</c:v>
                </c:pt>
                <c:pt idx="1865" formatCode="General">
                  <c:v>18.850000000000001</c:v>
                </c:pt>
                <c:pt idx="1866" formatCode="General">
                  <c:v>18.91</c:v>
                </c:pt>
                <c:pt idx="1867" formatCode="General">
                  <c:v>12.56</c:v>
                </c:pt>
                <c:pt idx="1868" formatCode="General">
                  <c:v>12.84</c:v>
                </c:pt>
                <c:pt idx="1869" formatCode="General">
                  <c:v>15.98</c:v>
                </c:pt>
                <c:pt idx="1870" formatCode="General">
                  <c:v>13.87</c:v>
                </c:pt>
                <c:pt idx="1871" formatCode="General">
                  <c:v>13.91</c:v>
                </c:pt>
                <c:pt idx="1872" formatCode="General">
                  <c:v>14.89</c:v>
                </c:pt>
                <c:pt idx="1873" formatCode="General">
                  <c:v>17.510000000000002</c:v>
                </c:pt>
                <c:pt idx="1874" formatCode="General">
                  <c:v>18.670000000000002</c:v>
                </c:pt>
                <c:pt idx="1875" formatCode="General">
                  <c:v>18.77</c:v>
                </c:pt>
                <c:pt idx="1876" formatCode="General">
                  <c:v>18.79</c:v>
                </c:pt>
                <c:pt idx="1877" formatCode="General">
                  <c:v>18.489999999999998</c:v>
                </c:pt>
                <c:pt idx="1878" formatCode="General">
                  <c:v>18.89</c:v>
                </c:pt>
                <c:pt idx="1879" formatCode="General">
                  <c:v>18.91</c:v>
                </c:pt>
                <c:pt idx="1880" formatCode="General">
                  <c:v>18.87</c:v>
                </c:pt>
                <c:pt idx="1881" formatCode="General">
                  <c:v>198.77</c:v>
                </c:pt>
                <c:pt idx="1882" formatCode="General">
                  <c:v>145.37</c:v>
                </c:pt>
                <c:pt idx="1883" formatCode="General">
                  <c:v>12.71</c:v>
                </c:pt>
                <c:pt idx="1884" formatCode="General">
                  <c:v>10.43</c:v>
                </c:pt>
                <c:pt idx="1885" formatCode="General">
                  <c:v>10.78</c:v>
                </c:pt>
                <c:pt idx="1886" formatCode="General">
                  <c:v>11.89</c:v>
                </c:pt>
                <c:pt idx="1887" formatCode="General">
                  <c:v>45.75</c:v>
                </c:pt>
                <c:pt idx="1888" formatCode="General">
                  <c:v>48.94</c:v>
                </c:pt>
                <c:pt idx="1889" formatCode="General">
                  <c:v>16.7</c:v>
                </c:pt>
                <c:pt idx="1890" formatCode="General">
                  <c:v>16.71</c:v>
                </c:pt>
                <c:pt idx="1891" formatCode="General">
                  <c:v>17.82</c:v>
                </c:pt>
                <c:pt idx="1892" formatCode="General">
                  <c:v>23.77</c:v>
                </c:pt>
                <c:pt idx="1893" formatCode="General">
                  <c:v>23.67</c:v>
                </c:pt>
                <c:pt idx="1894" formatCode="General">
                  <c:v>19.98</c:v>
                </c:pt>
                <c:pt idx="1895" formatCode="General">
                  <c:v>21.88</c:v>
                </c:pt>
                <c:pt idx="1896" formatCode="General">
                  <c:v>21.32</c:v>
                </c:pt>
                <c:pt idx="1897" formatCode="General">
                  <c:v>9.01</c:v>
                </c:pt>
                <c:pt idx="1898" formatCode="General">
                  <c:v>9.1300000000000008</c:v>
                </c:pt>
                <c:pt idx="1899" formatCode="General">
                  <c:v>8.83</c:v>
                </c:pt>
                <c:pt idx="1900" formatCode="General">
                  <c:v>8.91</c:v>
                </c:pt>
                <c:pt idx="1901" formatCode="General">
                  <c:v>8.19</c:v>
                </c:pt>
                <c:pt idx="1902" formatCode="General">
                  <c:v>8.2100000000000009</c:v>
                </c:pt>
                <c:pt idx="1903" formatCode="General">
                  <c:v>8.9</c:v>
                </c:pt>
                <c:pt idx="1904" formatCode="General">
                  <c:v>9.98</c:v>
                </c:pt>
                <c:pt idx="1905" formatCode="General">
                  <c:v>9.69</c:v>
                </c:pt>
                <c:pt idx="1906" formatCode="General">
                  <c:v>8.7100000000000009</c:v>
                </c:pt>
                <c:pt idx="1907" formatCode="General">
                  <c:v>11.82</c:v>
                </c:pt>
                <c:pt idx="1908" formatCode="General">
                  <c:v>8.68</c:v>
                </c:pt>
                <c:pt idx="1909" formatCode="General">
                  <c:v>8.7799999999999994</c:v>
                </c:pt>
                <c:pt idx="1910" formatCode="General">
                  <c:v>8.42</c:v>
                </c:pt>
                <c:pt idx="1911" formatCode="General">
                  <c:v>8.7799999999999994</c:v>
                </c:pt>
                <c:pt idx="1912" formatCode="General">
                  <c:v>7.21</c:v>
                </c:pt>
                <c:pt idx="1913" formatCode="General">
                  <c:v>8.8000000000000007</c:v>
                </c:pt>
                <c:pt idx="1914" formatCode="General">
                  <c:v>8.4</c:v>
                </c:pt>
                <c:pt idx="1915" formatCode="General">
                  <c:v>8.98</c:v>
                </c:pt>
                <c:pt idx="1916" formatCode="General">
                  <c:v>8.9700000000000006</c:v>
                </c:pt>
                <c:pt idx="1917" formatCode="General">
                  <c:v>8.76</c:v>
                </c:pt>
                <c:pt idx="1918" formatCode="General">
                  <c:v>8.4</c:v>
                </c:pt>
                <c:pt idx="1919" formatCode="General">
                  <c:v>11.59</c:v>
                </c:pt>
                <c:pt idx="1920" formatCode="General">
                  <c:v>11.66</c:v>
                </c:pt>
                <c:pt idx="1921" formatCode="General">
                  <c:v>13.78</c:v>
                </c:pt>
                <c:pt idx="1922" formatCode="General">
                  <c:v>11.87</c:v>
                </c:pt>
                <c:pt idx="1923" formatCode="General">
                  <c:v>11.5</c:v>
                </c:pt>
                <c:pt idx="1924" formatCode="General">
                  <c:v>11.82</c:v>
                </c:pt>
                <c:pt idx="1925" formatCode="General">
                  <c:v>11.3</c:v>
                </c:pt>
                <c:pt idx="1926" formatCode="General">
                  <c:v>11.12</c:v>
                </c:pt>
                <c:pt idx="1927" formatCode="General">
                  <c:v>8.27</c:v>
                </c:pt>
                <c:pt idx="1928" formatCode="General">
                  <c:v>8.2100000000000009</c:v>
                </c:pt>
                <c:pt idx="1929" formatCode="General">
                  <c:v>8.3800000000000008</c:v>
                </c:pt>
                <c:pt idx="1930" formatCode="General">
                  <c:v>8.5299999999999994</c:v>
                </c:pt>
                <c:pt idx="1931" formatCode="General">
                  <c:v>7.72</c:v>
                </c:pt>
                <c:pt idx="1932" formatCode="General">
                  <c:v>7.78</c:v>
                </c:pt>
                <c:pt idx="1933" formatCode="General">
                  <c:v>7.48</c:v>
                </c:pt>
                <c:pt idx="1934" formatCode="General">
                  <c:v>10.83</c:v>
                </c:pt>
                <c:pt idx="1935" formatCode="General">
                  <c:v>10.49</c:v>
                </c:pt>
                <c:pt idx="1936" formatCode="General">
                  <c:v>10.11</c:v>
                </c:pt>
                <c:pt idx="1937" formatCode="General">
                  <c:v>10.77</c:v>
                </c:pt>
                <c:pt idx="1938" formatCode="General">
                  <c:v>18.989999999999998</c:v>
                </c:pt>
                <c:pt idx="1939" formatCode="General">
                  <c:v>18.88</c:v>
                </c:pt>
                <c:pt idx="1940" formatCode="General">
                  <c:v>18.97</c:v>
                </c:pt>
                <c:pt idx="1941" formatCode="General">
                  <c:v>14.83</c:v>
                </c:pt>
                <c:pt idx="1942" formatCode="General">
                  <c:v>14.69</c:v>
                </c:pt>
                <c:pt idx="1943" formatCode="General">
                  <c:v>13.36</c:v>
                </c:pt>
                <c:pt idx="1944" formatCode="General">
                  <c:v>9.83</c:v>
                </c:pt>
                <c:pt idx="1945" formatCode="General">
                  <c:v>9.18</c:v>
                </c:pt>
                <c:pt idx="1946" formatCode="General">
                  <c:v>9.83</c:v>
                </c:pt>
                <c:pt idx="1947" formatCode="General">
                  <c:v>9.0399999999999991</c:v>
                </c:pt>
                <c:pt idx="1948" formatCode="General">
                  <c:v>7.28</c:v>
                </c:pt>
                <c:pt idx="1949" formatCode="General">
                  <c:v>7.87</c:v>
                </c:pt>
                <c:pt idx="1950" formatCode="General">
                  <c:v>7.83</c:v>
                </c:pt>
                <c:pt idx="1951" formatCode="General">
                  <c:v>7.77</c:v>
                </c:pt>
                <c:pt idx="1952" formatCode="General">
                  <c:v>6.18</c:v>
                </c:pt>
                <c:pt idx="1953" formatCode="General">
                  <c:v>7.65</c:v>
                </c:pt>
                <c:pt idx="1954" formatCode="General">
                  <c:v>7.22</c:v>
                </c:pt>
                <c:pt idx="1955" formatCode="General">
                  <c:v>7.96</c:v>
                </c:pt>
                <c:pt idx="1956" formatCode="General">
                  <c:v>7.83</c:v>
                </c:pt>
                <c:pt idx="1957" formatCode="General">
                  <c:v>7.54</c:v>
                </c:pt>
                <c:pt idx="1958" formatCode="General">
                  <c:v>7.57</c:v>
                </c:pt>
                <c:pt idx="1959" formatCode="General">
                  <c:v>6.53</c:v>
                </c:pt>
                <c:pt idx="1960" formatCode="General">
                  <c:v>7.88</c:v>
                </c:pt>
                <c:pt idx="1961" formatCode="General">
                  <c:v>6.71</c:v>
                </c:pt>
                <c:pt idx="1962" formatCode="General">
                  <c:v>7.89</c:v>
                </c:pt>
                <c:pt idx="1963" formatCode="General">
                  <c:v>9.7899999999999991</c:v>
                </c:pt>
                <c:pt idx="1964" formatCode="General">
                  <c:v>9.99</c:v>
                </c:pt>
                <c:pt idx="1965" formatCode="General">
                  <c:v>9.84</c:v>
                </c:pt>
                <c:pt idx="1966" formatCode="General">
                  <c:v>9.99</c:v>
                </c:pt>
                <c:pt idx="1967" formatCode="General">
                  <c:v>9.11</c:v>
                </c:pt>
                <c:pt idx="1968" formatCode="General">
                  <c:v>8.7200000000000006</c:v>
                </c:pt>
                <c:pt idx="1969" formatCode="General">
                  <c:v>8.8000000000000007</c:v>
                </c:pt>
                <c:pt idx="1970" formatCode="General">
                  <c:v>25.18</c:v>
                </c:pt>
                <c:pt idx="1971" formatCode="General">
                  <c:v>15.28</c:v>
                </c:pt>
                <c:pt idx="1972" formatCode="General">
                  <c:v>14.72</c:v>
                </c:pt>
                <c:pt idx="1973" formatCode="General">
                  <c:v>13.52</c:v>
                </c:pt>
                <c:pt idx="1974" formatCode="General">
                  <c:v>14.73</c:v>
                </c:pt>
                <c:pt idx="1975" formatCode="General">
                  <c:v>15.99</c:v>
                </c:pt>
                <c:pt idx="1976" formatCode="General">
                  <c:v>10.17</c:v>
                </c:pt>
                <c:pt idx="1977" formatCode="General">
                  <c:v>10.210000000000001</c:v>
                </c:pt>
                <c:pt idx="1978" formatCode="General">
                  <c:v>10.81</c:v>
                </c:pt>
                <c:pt idx="1979" formatCode="General">
                  <c:v>9.25</c:v>
                </c:pt>
                <c:pt idx="1980" formatCode="General">
                  <c:v>9.3000000000000007</c:v>
                </c:pt>
                <c:pt idx="1981" formatCode="General">
                  <c:v>7.25</c:v>
                </c:pt>
                <c:pt idx="1982" formatCode="General">
                  <c:v>5.42</c:v>
                </c:pt>
                <c:pt idx="1983" formatCode="General">
                  <c:v>10.15</c:v>
                </c:pt>
                <c:pt idx="1984" formatCode="General">
                  <c:v>8.31</c:v>
                </c:pt>
                <c:pt idx="1985" formatCode="General">
                  <c:v>8.18</c:v>
                </c:pt>
                <c:pt idx="1986" formatCode="General">
                  <c:v>8.5</c:v>
                </c:pt>
                <c:pt idx="1987" formatCode="General">
                  <c:v>7.25</c:v>
                </c:pt>
                <c:pt idx="1988" formatCode="General">
                  <c:v>7.1</c:v>
                </c:pt>
                <c:pt idx="1989" formatCode="General">
                  <c:v>6.08</c:v>
                </c:pt>
                <c:pt idx="1990" formatCode="General">
                  <c:v>6.35</c:v>
                </c:pt>
                <c:pt idx="1991" formatCode="General">
                  <c:v>6.09</c:v>
                </c:pt>
                <c:pt idx="1992" formatCode="General">
                  <c:v>11.32</c:v>
                </c:pt>
                <c:pt idx="1993" formatCode="General">
                  <c:v>11.34</c:v>
                </c:pt>
                <c:pt idx="1994" formatCode="General">
                  <c:v>10.53</c:v>
                </c:pt>
                <c:pt idx="1995" formatCode="General">
                  <c:v>10.7</c:v>
                </c:pt>
                <c:pt idx="1996" formatCode="General">
                  <c:v>84.99</c:v>
                </c:pt>
                <c:pt idx="1997" formatCode="General">
                  <c:v>97.78</c:v>
                </c:pt>
                <c:pt idx="1998" formatCode="General">
                  <c:v>91</c:v>
                </c:pt>
                <c:pt idx="1999" formatCode="General">
                  <c:v>11.83</c:v>
                </c:pt>
                <c:pt idx="2000" formatCode="General">
                  <c:v>11.89</c:v>
                </c:pt>
                <c:pt idx="2001" formatCode="General">
                  <c:v>11.72</c:v>
                </c:pt>
                <c:pt idx="2002" formatCode="General">
                  <c:v>38.83</c:v>
                </c:pt>
                <c:pt idx="2003" formatCode="General">
                  <c:v>37.99</c:v>
                </c:pt>
                <c:pt idx="2004" formatCode="General">
                  <c:v>42.7</c:v>
                </c:pt>
                <c:pt idx="2005" formatCode="General">
                  <c:v>42.83</c:v>
                </c:pt>
                <c:pt idx="2006" formatCode="General">
                  <c:v>9.73</c:v>
                </c:pt>
                <c:pt idx="2007" formatCode="General">
                  <c:v>9.64</c:v>
                </c:pt>
                <c:pt idx="2008" formatCode="General">
                  <c:v>8.92</c:v>
                </c:pt>
                <c:pt idx="2009" formatCode="General">
                  <c:v>8.3000000000000007</c:v>
                </c:pt>
                <c:pt idx="2010" formatCode="General">
                  <c:v>8.81</c:v>
                </c:pt>
                <c:pt idx="2011" formatCode="General">
                  <c:v>8.3800000000000008</c:v>
                </c:pt>
                <c:pt idx="2012" formatCode="General">
                  <c:v>8.1</c:v>
                </c:pt>
                <c:pt idx="2013" formatCode="General">
                  <c:v>8.24</c:v>
                </c:pt>
                <c:pt idx="2014" formatCode="General">
                  <c:v>8</c:v>
                </c:pt>
                <c:pt idx="2015" formatCode="General">
                  <c:v>8</c:v>
                </c:pt>
                <c:pt idx="2016" formatCode="General">
                  <c:v>8</c:v>
                </c:pt>
                <c:pt idx="2017" formatCode="General">
                  <c:v>8</c:v>
                </c:pt>
                <c:pt idx="2018" formatCode="General">
                  <c:v>8</c:v>
                </c:pt>
                <c:pt idx="2019" formatCode="General">
                  <c:v>8</c:v>
                </c:pt>
                <c:pt idx="2020" formatCode="General">
                  <c:v>8</c:v>
                </c:pt>
                <c:pt idx="2021" formatCode="General">
                  <c:v>10.56</c:v>
                </c:pt>
                <c:pt idx="2022" formatCode="General">
                  <c:v>10.25</c:v>
                </c:pt>
                <c:pt idx="2023" formatCode="General">
                  <c:v>9.34</c:v>
                </c:pt>
                <c:pt idx="2024" formatCode="General">
                  <c:v>10.65</c:v>
                </c:pt>
                <c:pt idx="2025" formatCode="General">
                  <c:v>10.83</c:v>
                </c:pt>
                <c:pt idx="2026" formatCode="General">
                  <c:v>10.9</c:v>
                </c:pt>
                <c:pt idx="2027" formatCode="General">
                  <c:v>10.99</c:v>
                </c:pt>
                <c:pt idx="2028" formatCode="General">
                  <c:v>9.17</c:v>
                </c:pt>
                <c:pt idx="2029" formatCode="General">
                  <c:v>9.3800000000000008</c:v>
                </c:pt>
                <c:pt idx="2030" formatCode="General">
                  <c:v>8.7200000000000006</c:v>
                </c:pt>
                <c:pt idx="2031" formatCode="General">
                  <c:v>7.11</c:v>
                </c:pt>
                <c:pt idx="2032" formatCode="General">
                  <c:v>7.83</c:v>
                </c:pt>
                <c:pt idx="2033" formatCode="General">
                  <c:v>6.85</c:v>
                </c:pt>
                <c:pt idx="2034" formatCode="General">
                  <c:v>5.92</c:v>
                </c:pt>
                <c:pt idx="2035" formatCode="General">
                  <c:v>9.24</c:v>
                </c:pt>
                <c:pt idx="2036" formatCode="General">
                  <c:v>9.26</c:v>
                </c:pt>
                <c:pt idx="2037" formatCode="General">
                  <c:v>8.7200000000000006</c:v>
                </c:pt>
                <c:pt idx="2038" formatCode="General">
                  <c:v>8.77</c:v>
                </c:pt>
                <c:pt idx="2039" formatCode="General">
                  <c:v>8.66</c:v>
                </c:pt>
                <c:pt idx="2040" formatCode="General">
                  <c:v>18.66</c:v>
                </c:pt>
                <c:pt idx="2041" formatCode="General">
                  <c:v>18.72</c:v>
                </c:pt>
                <c:pt idx="2042" formatCode="General">
                  <c:v>11.41</c:v>
                </c:pt>
                <c:pt idx="2043" formatCode="General">
                  <c:v>11.37</c:v>
                </c:pt>
                <c:pt idx="2044" formatCode="General">
                  <c:v>9.31</c:v>
                </c:pt>
                <c:pt idx="2045" formatCode="General">
                  <c:v>9.5399999999999991</c:v>
                </c:pt>
                <c:pt idx="2046" formatCode="General">
                  <c:v>9.6300000000000008</c:v>
                </c:pt>
                <c:pt idx="2047" formatCode="General">
                  <c:v>9.3699999999999992</c:v>
                </c:pt>
                <c:pt idx="2048" formatCode="General">
                  <c:v>9.83</c:v>
                </c:pt>
                <c:pt idx="2049" formatCode="General">
                  <c:v>8.5</c:v>
                </c:pt>
                <c:pt idx="2050" formatCode="General">
                  <c:v>8.3000000000000007</c:v>
                </c:pt>
                <c:pt idx="2051" formatCode="General">
                  <c:v>8.48</c:v>
                </c:pt>
                <c:pt idx="2052" formatCode="General">
                  <c:v>7.83</c:v>
                </c:pt>
                <c:pt idx="2053" formatCode="General">
                  <c:v>7.21</c:v>
                </c:pt>
                <c:pt idx="2054" formatCode="General">
                  <c:v>7.39</c:v>
                </c:pt>
                <c:pt idx="2055" formatCode="General">
                  <c:v>7.53</c:v>
                </c:pt>
                <c:pt idx="2056" formatCode="General">
                  <c:v>7.64</c:v>
                </c:pt>
                <c:pt idx="2057" formatCode="General">
                  <c:v>7.25</c:v>
                </c:pt>
                <c:pt idx="2058" formatCode="General">
                  <c:v>7.4</c:v>
                </c:pt>
                <c:pt idx="2059" formatCode="General">
                  <c:v>7.38</c:v>
                </c:pt>
                <c:pt idx="2060" formatCode="General">
                  <c:v>7.42</c:v>
                </c:pt>
                <c:pt idx="2061" formatCode="General">
                  <c:v>7.77</c:v>
                </c:pt>
                <c:pt idx="2062" formatCode="General">
                  <c:v>6.55</c:v>
                </c:pt>
                <c:pt idx="2063" formatCode="General">
                  <c:v>6.62</c:v>
                </c:pt>
                <c:pt idx="2064" formatCode="General">
                  <c:v>6.11</c:v>
                </c:pt>
                <c:pt idx="2065" formatCode="General">
                  <c:v>7.63</c:v>
                </c:pt>
                <c:pt idx="2066" formatCode="General">
                  <c:v>7.77</c:v>
                </c:pt>
                <c:pt idx="2067" formatCode="General">
                  <c:v>7.63</c:v>
                </c:pt>
                <c:pt idx="2068" formatCode="General">
                  <c:v>10.71</c:v>
                </c:pt>
                <c:pt idx="2069" formatCode="General">
                  <c:v>10.64</c:v>
                </c:pt>
                <c:pt idx="2070" formatCode="General">
                  <c:v>10.44</c:v>
                </c:pt>
                <c:pt idx="2071" formatCode="General">
                  <c:v>14.69</c:v>
                </c:pt>
                <c:pt idx="2072" formatCode="General">
                  <c:v>14.72</c:v>
                </c:pt>
                <c:pt idx="2073" formatCode="General">
                  <c:v>14.83</c:v>
                </c:pt>
                <c:pt idx="2074" formatCode="General">
                  <c:v>7.08</c:v>
                </c:pt>
                <c:pt idx="2075" formatCode="General">
                  <c:v>7.15</c:v>
                </c:pt>
                <c:pt idx="2076" formatCode="General">
                  <c:v>7.35</c:v>
                </c:pt>
                <c:pt idx="2077" formatCode="General">
                  <c:v>7.4</c:v>
                </c:pt>
                <c:pt idx="2078" formatCode="General">
                  <c:v>6.28</c:v>
                </c:pt>
                <c:pt idx="2079" formatCode="General">
                  <c:v>6.24</c:v>
                </c:pt>
                <c:pt idx="2080" formatCode="General">
                  <c:v>6.11</c:v>
                </c:pt>
                <c:pt idx="2081" formatCode="General">
                  <c:v>6.89</c:v>
                </c:pt>
                <c:pt idx="2082" formatCode="General">
                  <c:v>6.98</c:v>
                </c:pt>
                <c:pt idx="2083" formatCode="General">
                  <c:v>6.77</c:v>
                </c:pt>
                <c:pt idx="2084" formatCode="General">
                  <c:v>6.7</c:v>
                </c:pt>
                <c:pt idx="2085" formatCode="General">
                  <c:v>6.83</c:v>
                </c:pt>
                <c:pt idx="2086" formatCode="General">
                  <c:v>6.72</c:v>
                </c:pt>
                <c:pt idx="2087" formatCode="General">
                  <c:v>6.88</c:v>
                </c:pt>
                <c:pt idx="2088" formatCode="General">
                  <c:v>7.12</c:v>
                </c:pt>
                <c:pt idx="2089" formatCode="General">
                  <c:v>7.28</c:v>
                </c:pt>
                <c:pt idx="2090" formatCode="General">
                  <c:v>7.43</c:v>
                </c:pt>
                <c:pt idx="2091" formatCode="General">
                  <c:v>7.55</c:v>
                </c:pt>
                <c:pt idx="2092" formatCode="General">
                  <c:v>7.28</c:v>
                </c:pt>
                <c:pt idx="2093" formatCode="General">
                  <c:v>7.46</c:v>
                </c:pt>
                <c:pt idx="2094" formatCode="General">
                  <c:v>7.6</c:v>
                </c:pt>
                <c:pt idx="2095" formatCode="General">
                  <c:v>6.87</c:v>
                </c:pt>
                <c:pt idx="2096" formatCode="General">
                  <c:v>6.67</c:v>
                </c:pt>
                <c:pt idx="2097" formatCode="General">
                  <c:v>15.25</c:v>
                </c:pt>
                <c:pt idx="2098" formatCode="General">
                  <c:v>15.75</c:v>
                </c:pt>
                <c:pt idx="2099" formatCode="General">
                  <c:v>15.87</c:v>
                </c:pt>
                <c:pt idx="2100" formatCode="General">
                  <c:v>15.77</c:v>
                </c:pt>
                <c:pt idx="2101" formatCode="General">
                  <c:v>15.5</c:v>
                </c:pt>
                <c:pt idx="2102" formatCode="General">
                  <c:v>15.81</c:v>
                </c:pt>
                <c:pt idx="2103" formatCode="General">
                  <c:v>13.18</c:v>
                </c:pt>
                <c:pt idx="2104" formatCode="General">
                  <c:v>13.21</c:v>
                </c:pt>
                <c:pt idx="2105" formatCode="General">
                  <c:v>13.34</c:v>
                </c:pt>
                <c:pt idx="2106" formatCode="General">
                  <c:v>13.7</c:v>
                </c:pt>
                <c:pt idx="2107" formatCode="General">
                  <c:v>13.66</c:v>
                </c:pt>
                <c:pt idx="2108" formatCode="General">
                  <c:v>13.84</c:v>
                </c:pt>
                <c:pt idx="2109" formatCode="General">
                  <c:v>13.77</c:v>
                </c:pt>
                <c:pt idx="2110" formatCode="General">
                  <c:v>6.03</c:v>
                </c:pt>
                <c:pt idx="2111" formatCode="General">
                  <c:v>6.09</c:v>
                </c:pt>
                <c:pt idx="2112" formatCode="General">
                  <c:v>6.17</c:v>
                </c:pt>
                <c:pt idx="2113" formatCode="General">
                  <c:v>6.78</c:v>
                </c:pt>
                <c:pt idx="2114" formatCode="General">
                  <c:v>6.75</c:v>
                </c:pt>
                <c:pt idx="2115" formatCode="General">
                  <c:v>6.82</c:v>
                </c:pt>
                <c:pt idx="2116" formatCode="General">
                  <c:v>6.97</c:v>
                </c:pt>
                <c:pt idx="2117" formatCode="General">
                  <c:v>6.04</c:v>
                </c:pt>
                <c:pt idx="2118" formatCode="General">
                  <c:v>6.11</c:v>
                </c:pt>
                <c:pt idx="2119" formatCode="General">
                  <c:v>6.63</c:v>
                </c:pt>
                <c:pt idx="2120" formatCode="General">
                  <c:v>6.19</c:v>
                </c:pt>
                <c:pt idx="2121" formatCode="General">
                  <c:v>6.4</c:v>
                </c:pt>
                <c:pt idx="2122" formatCode="General">
                  <c:v>6.38</c:v>
                </c:pt>
                <c:pt idx="2123" formatCode="General">
                  <c:v>11.34</c:v>
                </c:pt>
                <c:pt idx="2124" formatCode="General">
                  <c:v>11.42</c:v>
                </c:pt>
                <c:pt idx="2125" formatCode="General">
                  <c:v>11.53</c:v>
                </c:pt>
                <c:pt idx="2126" formatCode="General">
                  <c:v>11.63</c:v>
                </c:pt>
                <c:pt idx="2127" formatCode="General">
                  <c:v>11.72</c:v>
                </c:pt>
                <c:pt idx="2128" formatCode="General">
                  <c:v>11.12</c:v>
                </c:pt>
                <c:pt idx="2129" formatCode="General">
                  <c:v>11.35</c:v>
                </c:pt>
                <c:pt idx="2130" formatCode="General">
                  <c:v>9.94</c:v>
                </c:pt>
                <c:pt idx="2131" formatCode="General">
                  <c:v>9.82</c:v>
                </c:pt>
                <c:pt idx="2132" formatCode="General">
                  <c:v>7.25</c:v>
                </c:pt>
                <c:pt idx="2133" formatCode="General">
                  <c:v>7.56</c:v>
                </c:pt>
                <c:pt idx="2134" formatCode="General">
                  <c:v>7.39</c:v>
                </c:pt>
                <c:pt idx="2135" formatCode="General">
                  <c:v>9.9700000000000006</c:v>
                </c:pt>
                <c:pt idx="2136" formatCode="General">
                  <c:v>9.99</c:v>
                </c:pt>
                <c:pt idx="2137" formatCode="General">
                  <c:v>9.3800000000000008</c:v>
                </c:pt>
                <c:pt idx="2138" formatCode="General">
                  <c:v>10.47</c:v>
                </c:pt>
                <c:pt idx="2139" formatCode="General">
                  <c:v>10.38</c:v>
                </c:pt>
                <c:pt idx="2140" formatCode="General">
                  <c:v>10.48</c:v>
                </c:pt>
                <c:pt idx="2141" formatCode="General">
                  <c:v>19.8</c:v>
                </c:pt>
                <c:pt idx="2142" formatCode="General">
                  <c:v>199.68</c:v>
                </c:pt>
                <c:pt idx="2143" formatCode="General">
                  <c:v>198.7</c:v>
                </c:pt>
                <c:pt idx="2144" formatCode="General">
                  <c:v>89.79</c:v>
                </c:pt>
                <c:pt idx="2145" formatCode="General">
                  <c:v>54.86</c:v>
                </c:pt>
                <c:pt idx="2146" formatCode="General">
                  <c:v>49.6</c:v>
                </c:pt>
                <c:pt idx="2147" formatCode="General">
                  <c:v>18.7</c:v>
                </c:pt>
                <c:pt idx="2148" formatCode="General">
                  <c:v>18.72</c:v>
                </c:pt>
                <c:pt idx="2149" formatCode="General">
                  <c:v>18.93</c:v>
                </c:pt>
                <c:pt idx="2150" formatCode="General">
                  <c:v>11.44</c:v>
                </c:pt>
                <c:pt idx="2151" formatCode="General">
                  <c:v>11.58</c:v>
                </c:pt>
                <c:pt idx="2152" formatCode="General">
                  <c:v>11.83</c:v>
                </c:pt>
                <c:pt idx="2153" formatCode="General">
                  <c:v>11.92</c:v>
                </c:pt>
                <c:pt idx="2154" formatCode="General">
                  <c:v>11.85</c:v>
                </c:pt>
                <c:pt idx="2155" formatCode="General">
                  <c:v>11.9</c:v>
                </c:pt>
                <c:pt idx="2156" formatCode="General">
                  <c:v>14.88</c:v>
                </c:pt>
                <c:pt idx="2157" formatCode="General">
                  <c:v>14.99</c:v>
                </c:pt>
                <c:pt idx="2158" formatCode="General">
                  <c:v>7.62</c:v>
                </c:pt>
                <c:pt idx="2159" formatCode="General">
                  <c:v>7.32</c:v>
                </c:pt>
                <c:pt idx="2160" formatCode="General">
                  <c:v>7.48</c:v>
                </c:pt>
                <c:pt idx="2161" formatCode="General">
                  <c:v>7.98</c:v>
                </c:pt>
                <c:pt idx="2162" formatCode="General">
                  <c:v>7.88</c:v>
                </c:pt>
                <c:pt idx="2163" formatCode="General">
                  <c:v>7.99</c:v>
                </c:pt>
                <c:pt idx="2164" formatCode="General">
                  <c:v>11.49</c:v>
                </c:pt>
                <c:pt idx="2165" formatCode="General">
                  <c:v>11.58</c:v>
                </c:pt>
                <c:pt idx="2166" formatCode="General">
                  <c:v>18.510000000000002</c:v>
                </c:pt>
                <c:pt idx="2167" formatCode="General">
                  <c:v>14.41</c:v>
                </c:pt>
                <c:pt idx="2168" formatCode="General">
                  <c:v>14.51</c:v>
                </c:pt>
                <c:pt idx="2169" formatCode="General">
                  <c:v>8.58</c:v>
                </c:pt>
                <c:pt idx="2170" formatCode="General">
                  <c:v>8.6</c:v>
                </c:pt>
                <c:pt idx="2171" formatCode="General">
                  <c:v>7.1</c:v>
                </c:pt>
                <c:pt idx="2172" formatCode="General">
                  <c:v>8.77</c:v>
                </c:pt>
                <c:pt idx="2173" formatCode="General">
                  <c:v>11.77</c:v>
                </c:pt>
                <c:pt idx="2174" formatCode="General">
                  <c:v>11.91</c:v>
                </c:pt>
                <c:pt idx="2175" formatCode="General">
                  <c:v>7.08</c:v>
                </c:pt>
                <c:pt idx="2176" formatCode="General">
                  <c:v>7.11</c:v>
                </c:pt>
                <c:pt idx="2177" formatCode="General">
                  <c:v>9.58</c:v>
                </c:pt>
                <c:pt idx="2178" formatCode="General">
                  <c:v>9.7799999999999994</c:v>
                </c:pt>
                <c:pt idx="2179" formatCode="General">
                  <c:v>9.8800000000000008</c:v>
                </c:pt>
                <c:pt idx="2180" formatCode="General">
                  <c:v>17.63</c:v>
                </c:pt>
                <c:pt idx="2181" formatCode="General">
                  <c:v>17.670000000000002</c:v>
                </c:pt>
                <c:pt idx="2182" formatCode="General">
                  <c:v>17.89</c:v>
                </c:pt>
                <c:pt idx="2183" formatCode="General">
                  <c:v>17.93</c:v>
                </c:pt>
                <c:pt idx="2184" formatCode="General">
                  <c:v>8.61</c:v>
                </c:pt>
                <c:pt idx="2185" formatCode="General">
                  <c:v>8.99</c:v>
                </c:pt>
                <c:pt idx="2186" formatCode="General">
                  <c:v>10.7</c:v>
                </c:pt>
                <c:pt idx="2187" formatCode="General">
                  <c:v>10.88</c:v>
                </c:pt>
                <c:pt idx="2188" formatCode="General">
                  <c:v>7.67</c:v>
                </c:pt>
                <c:pt idx="2189" formatCode="General">
                  <c:v>7.64</c:v>
                </c:pt>
                <c:pt idx="2190" formatCode="General">
                  <c:v>7.93</c:v>
                </c:pt>
                <c:pt idx="2191" formatCode="General">
                  <c:v>7.99</c:v>
                </c:pt>
                <c:pt idx="2192" formatCode="General">
                  <c:v>7.49</c:v>
                </c:pt>
                <c:pt idx="2193" formatCode="General">
                  <c:v>7.15</c:v>
                </c:pt>
                <c:pt idx="2194" formatCode="General">
                  <c:v>7.28</c:v>
                </c:pt>
                <c:pt idx="2195" formatCode="General">
                  <c:v>7.39</c:v>
                </c:pt>
                <c:pt idx="2196" formatCode="General">
                  <c:v>7.66</c:v>
                </c:pt>
                <c:pt idx="2197" formatCode="General">
                  <c:v>7.73</c:v>
                </c:pt>
                <c:pt idx="2198" formatCode="General">
                  <c:v>7.78</c:v>
                </c:pt>
                <c:pt idx="2199" formatCode="General">
                  <c:v>6.65</c:v>
                </c:pt>
                <c:pt idx="2200" formatCode="General">
                  <c:v>6.67</c:v>
                </c:pt>
                <c:pt idx="2201" formatCode="General">
                  <c:v>6.77</c:v>
                </c:pt>
                <c:pt idx="2202" formatCode="General">
                  <c:v>6.53</c:v>
                </c:pt>
                <c:pt idx="2203" formatCode="General">
                  <c:v>6.81</c:v>
                </c:pt>
                <c:pt idx="2204" formatCode="General">
                  <c:v>6.47</c:v>
                </c:pt>
                <c:pt idx="2205" formatCode="General">
                  <c:v>6.83</c:v>
                </c:pt>
                <c:pt idx="2206" formatCode="General">
                  <c:v>5.94</c:v>
                </c:pt>
                <c:pt idx="2207" formatCode="General">
                  <c:v>5.58</c:v>
                </c:pt>
                <c:pt idx="2208" formatCode="General">
                  <c:v>5.7</c:v>
                </c:pt>
                <c:pt idx="2209" formatCode="General">
                  <c:v>5.83</c:v>
                </c:pt>
                <c:pt idx="2210" formatCode="General">
                  <c:v>10.83</c:v>
                </c:pt>
                <c:pt idx="2211" formatCode="General">
                  <c:v>10.91</c:v>
                </c:pt>
                <c:pt idx="2212" formatCode="General">
                  <c:v>7.61</c:v>
                </c:pt>
                <c:pt idx="2213" formatCode="General">
                  <c:v>7</c:v>
                </c:pt>
                <c:pt idx="2214" formatCode="General">
                  <c:v>7</c:v>
                </c:pt>
                <c:pt idx="2215" formatCode="General">
                  <c:v>7</c:v>
                </c:pt>
                <c:pt idx="2216" formatCode="General">
                  <c:v>7</c:v>
                </c:pt>
                <c:pt idx="2217" formatCode="General">
                  <c:v>7</c:v>
                </c:pt>
                <c:pt idx="2218" formatCode="General">
                  <c:v>7.11</c:v>
                </c:pt>
                <c:pt idx="2219" formatCode="General">
                  <c:v>6</c:v>
                </c:pt>
                <c:pt idx="2220" formatCode="General">
                  <c:v>6</c:v>
                </c:pt>
                <c:pt idx="2221" formatCode="General">
                  <c:v>6</c:v>
                </c:pt>
                <c:pt idx="2222" formatCode="General">
                  <c:v>6</c:v>
                </c:pt>
                <c:pt idx="2223" formatCode="General">
                  <c:v>6</c:v>
                </c:pt>
                <c:pt idx="2224" formatCode="General">
                  <c:v>6</c:v>
                </c:pt>
                <c:pt idx="2225" formatCode="General">
                  <c:v>7</c:v>
                </c:pt>
                <c:pt idx="2226" formatCode="General">
                  <c:v>11.24</c:v>
                </c:pt>
                <c:pt idx="2227" formatCode="General">
                  <c:v>11.7</c:v>
                </c:pt>
                <c:pt idx="2228" formatCode="General">
                  <c:v>11.5</c:v>
                </c:pt>
                <c:pt idx="2229" formatCode="General">
                  <c:v>11.99</c:v>
                </c:pt>
                <c:pt idx="2230" formatCode="General">
                  <c:v>11.64</c:v>
                </c:pt>
                <c:pt idx="2231" formatCode="General">
                  <c:v>11.74</c:v>
                </c:pt>
                <c:pt idx="2232" formatCode="General">
                  <c:v>11.98</c:v>
                </c:pt>
                <c:pt idx="2233" formatCode="General">
                  <c:v>11.29</c:v>
                </c:pt>
                <c:pt idx="2234" formatCode="General">
                  <c:v>6</c:v>
                </c:pt>
                <c:pt idx="2235" formatCode="General">
                  <c:v>6</c:v>
                </c:pt>
                <c:pt idx="2236" formatCode="General">
                  <c:v>6</c:v>
                </c:pt>
                <c:pt idx="2237" formatCode="General">
                  <c:v>6</c:v>
                </c:pt>
                <c:pt idx="2238" formatCode="General">
                  <c:v>6</c:v>
                </c:pt>
                <c:pt idx="2239" formatCode="General">
                  <c:v>6</c:v>
                </c:pt>
                <c:pt idx="2240" formatCode="General">
                  <c:v>6</c:v>
                </c:pt>
                <c:pt idx="2241" formatCode="General">
                  <c:v>6</c:v>
                </c:pt>
                <c:pt idx="2242" formatCode="General">
                  <c:v>6</c:v>
                </c:pt>
                <c:pt idx="2243" formatCode="General">
                  <c:v>6</c:v>
                </c:pt>
                <c:pt idx="2244" formatCode="General">
                  <c:v>6</c:v>
                </c:pt>
                <c:pt idx="2245" formatCode="General">
                  <c:v>6</c:v>
                </c:pt>
                <c:pt idx="2246" formatCode="General">
                  <c:v>6</c:v>
                </c:pt>
                <c:pt idx="2247" formatCode="General">
                  <c:v>6</c:v>
                </c:pt>
                <c:pt idx="2248" formatCode="General">
                  <c:v>6</c:v>
                </c:pt>
                <c:pt idx="2249" formatCode="General">
                  <c:v>6</c:v>
                </c:pt>
                <c:pt idx="2250" formatCode="General">
                  <c:v>6.03</c:v>
                </c:pt>
                <c:pt idx="2251" formatCode="General">
                  <c:v>6.1</c:v>
                </c:pt>
                <c:pt idx="2252" formatCode="General">
                  <c:v>6.18</c:v>
                </c:pt>
                <c:pt idx="2253" formatCode="General">
                  <c:v>5.95</c:v>
                </c:pt>
                <c:pt idx="2254" formatCode="General">
                  <c:v>5.99</c:v>
                </c:pt>
                <c:pt idx="2255" formatCode="General">
                  <c:v>5.98</c:v>
                </c:pt>
                <c:pt idx="2256" formatCode="General">
                  <c:v>5.88</c:v>
                </c:pt>
                <c:pt idx="2257" formatCode="General">
                  <c:v>5.46</c:v>
                </c:pt>
                <c:pt idx="2258" formatCode="General">
                  <c:v>5.37</c:v>
                </c:pt>
                <c:pt idx="2259" formatCode="General">
                  <c:v>6.7</c:v>
                </c:pt>
                <c:pt idx="2260" formatCode="General">
                  <c:v>5.62</c:v>
                </c:pt>
                <c:pt idx="2261" formatCode="General">
                  <c:v>5.72</c:v>
                </c:pt>
                <c:pt idx="2262" formatCode="General">
                  <c:v>5.25</c:v>
                </c:pt>
                <c:pt idx="2263" formatCode="General">
                  <c:v>5.99</c:v>
                </c:pt>
                <c:pt idx="2264" formatCode="General">
                  <c:v>5.6</c:v>
                </c:pt>
                <c:pt idx="2265" formatCode="General">
                  <c:v>5.87</c:v>
                </c:pt>
                <c:pt idx="2266" formatCode="General">
                  <c:v>5.8</c:v>
                </c:pt>
                <c:pt idx="2267" formatCode="General">
                  <c:v>5</c:v>
                </c:pt>
                <c:pt idx="2268" formatCode="General">
                  <c:v>6</c:v>
                </c:pt>
                <c:pt idx="2269" formatCode="General">
                  <c:v>6</c:v>
                </c:pt>
                <c:pt idx="2270" formatCode="General">
                  <c:v>6</c:v>
                </c:pt>
                <c:pt idx="2271" formatCode="General">
                  <c:v>6</c:v>
                </c:pt>
                <c:pt idx="2272" formatCode="General">
                  <c:v>6</c:v>
                </c:pt>
                <c:pt idx="2273" formatCode="General">
                  <c:v>6</c:v>
                </c:pt>
                <c:pt idx="2274" formatCode="General">
                  <c:v>6</c:v>
                </c:pt>
                <c:pt idx="2275" formatCode="General">
                  <c:v>6</c:v>
                </c:pt>
                <c:pt idx="2276" formatCode="General">
                  <c:v>6</c:v>
                </c:pt>
                <c:pt idx="2277" formatCode="General">
                  <c:v>6</c:v>
                </c:pt>
                <c:pt idx="2278" formatCode="General">
                  <c:v>6</c:v>
                </c:pt>
                <c:pt idx="2279" formatCode="General">
                  <c:v>6</c:v>
                </c:pt>
                <c:pt idx="2280" formatCode="General">
                  <c:v>5</c:v>
                </c:pt>
                <c:pt idx="2281" formatCode="General">
                  <c:v>5</c:v>
                </c:pt>
                <c:pt idx="2282" formatCode="General">
                  <c:v>5</c:v>
                </c:pt>
                <c:pt idx="2283" formatCode="General">
                  <c:v>5</c:v>
                </c:pt>
                <c:pt idx="2284" formatCode="General">
                  <c:v>5</c:v>
                </c:pt>
                <c:pt idx="2285" formatCode="General">
                  <c:v>5</c:v>
                </c:pt>
                <c:pt idx="2286" formatCode="General">
                  <c:v>5</c:v>
                </c:pt>
                <c:pt idx="2287" formatCode="General">
                  <c:v>5</c:v>
                </c:pt>
                <c:pt idx="2288" formatCode="General">
                  <c:v>6.22</c:v>
                </c:pt>
                <c:pt idx="2289" formatCode="General">
                  <c:v>6</c:v>
                </c:pt>
                <c:pt idx="2290" formatCode="General">
                  <c:v>6</c:v>
                </c:pt>
                <c:pt idx="2291" formatCode="General">
                  <c:v>6</c:v>
                </c:pt>
                <c:pt idx="2292" formatCode="General">
                  <c:v>6</c:v>
                </c:pt>
                <c:pt idx="2293" formatCode="General">
                  <c:v>6</c:v>
                </c:pt>
                <c:pt idx="2294" formatCode="General">
                  <c:v>6</c:v>
                </c:pt>
                <c:pt idx="2295" formatCode="General">
                  <c:v>6.88</c:v>
                </c:pt>
                <c:pt idx="2296" formatCode="General">
                  <c:v>6.77</c:v>
                </c:pt>
                <c:pt idx="2297" formatCode="General">
                  <c:v>6.89</c:v>
                </c:pt>
                <c:pt idx="2298" formatCode="General">
                  <c:v>6.64</c:v>
                </c:pt>
                <c:pt idx="2299" formatCode="General">
                  <c:v>6.35</c:v>
                </c:pt>
                <c:pt idx="2300" formatCode="General">
                  <c:v>6.7</c:v>
                </c:pt>
                <c:pt idx="2301" formatCode="General">
                  <c:v>6.5</c:v>
                </c:pt>
                <c:pt idx="2302" formatCode="General">
                  <c:v>6.78</c:v>
                </c:pt>
                <c:pt idx="2303" formatCode="General">
                  <c:v>6.99</c:v>
                </c:pt>
                <c:pt idx="2304" formatCode="General">
                  <c:v>6</c:v>
                </c:pt>
                <c:pt idx="2305" formatCode="General">
                  <c:v>6</c:v>
                </c:pt>
                <c:pt idx="2306" formatCode="General">
                  <c:v>6</c:v>
                </c:pt>
                <c:pt idx="2307" formatCode="General">
                  <c:v>6</c:v>
                </c:pt>
                <c:pt idx="2308" formatCode="General">
                  <c:v>6</c:v>
                </c:pt>
                <c:pt idx="2309" formatCode="General">
                  <c:v>6.1</c:v>
                </c:pt>
                <c:pt idx="2310" formatCode="General">
                  <c:v>5.99</c:v>
                </c:pt>
                <c:pt idx="2311" formatCode="General">
                  <c:v>5</c:v>
                </c:pt>
                <c:pt idx="2312" formatCode="General">
                  <c:v>5.64</c:v>
                </c:pt>
                <c:pt idx="2313" formatCode="General">
                  <c:v>5.83</c:v>
                </c:pt>
                <c:pt idx="2314" formatCode="General">
                  <c:v>9.0399999999999991</c:v>
                </c:pt>
                <c:pt idx="2315" formatCode="General">
                  <c:v>183</c:v>
                </c:pt>
                <c:pt idx="2316" formatCode="General">
                  <c:v>145.69999999999999</c:v>
                </c:pt>
                <c:pt idx="2317" formatCode="General">
                  <c:v>4.83</c:v>
                </c:pt>
                <c:pt idx="2318" formatCode="General">
                  <c:v>4.88</c:v>
                </c:pt>
                <c:pt idx="2319" formatCode="General">
                  <c:v>4.82</c:v>
                </c:pt>
                <c:pt idx="2320" formatCode="General">
                  <c:v>4.93</c:v>
                </c:pt>
                <c:pt idx="2321" formatCode="General">
                  <c:v>4.99</c:v>
                </c:pt>
                <c:pt idx="2322" formatCode="General">
                  <c:v>4.66</c:v>
                </c:pt>
                <c:pt idx="2323" formatCode="General">
                  <c:v>4.7699999999999996</c:v>
                </c:pt>
                <c:pt idx="2324" formatCode="General">
                  <c:v>4.49</c:v>
                </c:pt>
                <c:pt idx="2325" formatCode="General">
                  <c:v>4.55</c:v>
                </c:pt>
                <c:pt idx="2326" formatCode="General">
                  <c:v>4.57</c:v>
                </c:pt>
                <c:pt idx="2327" formatCode="General">
                  <c:v>3.81</c:v>
                </c:pt>
                <c:pt idx="2328" formatCode="General">
                  <c:v>3.88</c:v>
                </c:pt>
                <c:pt idx="2329" formatCode="General">
                  <c:v>3.91</c:v>
                </c:pt>
                <c:pt idx="2330" formatCode="General">
                  <c:v>4.8</c:v>
                </c:pt>
                <c:pt idx="2331" formatCode="General">
                  <c:v>4.58</c:v>
                </c:pt>
                <c:pt idx="2332" formatCode="General">
                  <c:v>4.99</c:v>
                </c:pt>
                <c:pt idx="2333" formatCode="General">
                  <c:v>7.28</c:v>
                </c:pt>
                <c:pt idx="2334" formatCode="General">
                  <c:v>7.88</c:v>
                </c:pt>
                <c:pt idx="2335" formatCode="General">
                  <c:v>7.78</c:v>
                </c:pt>
                <c:pt idx="2336" formatCode="General">
                  <c:v>3.37</c:v>
                </c:pt>
                <c:pt idx="2337" formatCode="General">
                  <c:v>4.6399999999999997</c:v>
                </c:pt>
                <c:pt idx="2338" formatCode="General">
                  <c:v>4.8</c:v>
                </c:pt>
                <c:pt idx="2339" formatCode="General">
                  <c:v>3.23</c:v>
                </c:pt>
                <c:pt idx="2340" formatCode="General">
                  <c:v>5.81</c:v>
                </c:pt>
                <c:pt idx="2341" formatCode="General">
                  <c:v>5.88</c:v>
                </c:pt>
                <c:pt idx="2342" formatCode="General">
                  <c:v>4.07</c:v>
                </c:pt>
                <c:pt idx="2343" formatCode="General">
                  <c:v>4.16</c:v>
                </c:pt>
                <c:pt idx="2344" formatCode="General">
                  <c:v>4.82</c:v>
                </c:pt>
                <c:pt idx="2345" formatCode="General">
                  <c:v>4.8</c:v>
                </c:pt>
                <c:pt idx="2346" formatCode="General">
                  <c:v>4.8099999999999996</c:v>
                </c:pt>
                <c:pt idx="2347" formatCode="General">
                  <c:v>4.66</c:v>
                </c:pt>
                <c:pt idx="2348" formatCode="General">
                  <c:v>4.78</c:v>
                </c:pt>
                <c:pt idx="2349" formatCode="General">
                  <c:v>4</c:v>
                </c:pt>
                <c:pt idx="2350" formatCode="General">
                  <c:v>4</c:v>
                </c:pt>
                <c:pt idx="2351" formatCode="General">
                  <c:v>4</c:v>
                </c:pt>
                <c:pt idx="2352" formatCode="General">
                  <c:v>4</c:v>
                </c:pt>
                <c:pt idx="2353" formatCode="General">
                  <c:v>4</c:v>
                </c:pt>
                <c:pt idx="2354" formatCode="General">
                  <c:v>4</c:v>
                </c:pt>
                <c:pt idx="2355" formatCode="General">
                  <c:v>4.41</c:v>
                </c:pt>
                <c:pt idx="2356" formatCode="General">
                  <c:v>4.4800000000000004</c:v>
                </c:pt>
                <c:pt idx="2357" formatCode="General">
                  <c:v>4.82</c:v>
                </c:pt>
                <c:pt idx="2358" formatCode="General">
                  <c:v>4.67</c:v>
                </c:pt>
                <c:pt idx="2359" formatCode="General">
                  <c:v>4.3499999999999996</c:v>
                </c:pt>
                <c:pt idx="2360" formatCode="General">
                  <c:v>4.49</c:v>
                </c:pt>
                <c:pt idx="2361" formatCode="General">
                  <c:v>4.99</c:v>
                </c:pt>
                <c:pt idx="2362" formatCode="General">
                  <c:v>4.0999999999999996</c:v>
                </c:pt>
                <c:pt idx="2363" formatCode="General">
                  <c:v>4.92</c:v>
                </c:pt>
                <c:pt idx="2364" formatCode="General">
                  <c:v>4.3899999999999997</c:v>
                </c:pt>
                <c:pt idx="2365" formatCode="General">
                  <c:v>4.88</c:v>
                </c:pt>
                <c:pt idx="2366" formatCode="General">
                  <c:v>4.63</c:v>
                </c:pt>
                <c:pt idx="2367" formatCode="General">
                  <c:v>4.66</c:v>
                </c:pt>
                <c:pt idx="2368" formatCode="General">
                  <c:v>4.63</c:v>
                </c:pt>
                <c:pt idx="2369" formatCode="General">
                  <c:v>6.33</c:v>
                </c:pt>
                <c:pt idx="2370" formatCode="General">
                  <c:v>6.49</c:v>
                </c:pt>
                <c:pt idx="2371" formatCode="General">
                  <c:v>6.19</c:v>
                </c:pt>
                <c:pt idx="2372" formatCode="General">
                  <c:v>6.11</c:v>
                </c:pt>
                <c:pt idx="2373" formatCode="General">
                  <c:v>4.83</c:v>
                </c:pt>
                <c:pt idx="2374" formatCode="General">
                  <c:v>4.88</c:v>
                </c:pt>
                <c:pt idx="2375" formatCode="General">
                  <c:v>4.2699999999999996</c:v>
                </c:pt>
                <c:pt idx="2376" formatCode="General">
                  <c:v>4.4400000000000004</c:v>
                </c:pt>
                <c:pt idx="2377" formatCode="General">
                  <c:v>4.53</c:v>
                </c:pt>
                <c:pt idx="2378" formatCode="General">
                  <c:v>4.83</c:v>
                </c:pt>
                <c:pt idx="2379" formatCode="General">
                  <c:v>15.45</c:v>
                </c:pt>
                <c:pt idx="2380" formatCode="General">
                  <c:v>15.83</c:v>
                </c:pt>
                <c:pt idx="2381" formatCode="General">
                  <c:v>3.98</c:v>
                </c:pt>
                <c:pt idx="2382" formatCode="General">
                  <c:v>3.88</c:v>
                </c:pt>
                <c:pt idx="2383" formatCode="General">
                  <c:v>3.77</c:v>
                </c:pt>
                <c:pt idx="2384" formatCode="General">
                  <c:v>3.19</c:v>
                </c:pt>
                <c:pt idx="2385" formatCode="General">
                  <c:v>3.45</c:v>
                </c:pt>
                <c:pt idx="2386" formatCode="General">
                  <c:v>3.81</c:v>
                </c:pt>
                <c:pt idx="2387" formatCode="General">
                  <c:v>4.84</c:v>
                </c:pt>
                <c:pt idx="2388" formatCode="General">
                  <c:v>4.7699999999999996</c:v>
                </c:pt>
                <c:pt idx="2389" formatCode="General">
                  <c:v>4.66</c:v>
                </c:pt>
                <c:pt idx="2390" formatCode="General">
                  <c:v>4.8</c:v>
                </c:pt>
                <c:pt idx="2391" formatCode="General">
                  <c:v>4.6100000000000003</c:v>
                </c:pt>
                <c:pt idx="2392" formatCode="General">
                  <c:v>4.7</c:v>
                </c:pt>
                <c:pt idx="2393" formatCode="General">
                  <c:v>4.76</c:v>
                </c:pt>
                <c:pt idx="2394" formatCode="General">
                  <c:v>4.8</c:v>
                </c:pt>
                <c:pt idx="2395" formatCode="General">
                  <c:v>4.97</c:v>
                </c:pt>
                <c:pt idx="2396" formatCode="General">
                  <c:v>4.7</c:v>
                </c:pt>
                <c:pt idx="2397" formatCode="General">
                  <c:v>4.83</c:v>
                </c:pt>
                <c:pt idx="2398" formatCode="General">
                  <c:v>4.4000000000000004</c:v>
                </c:pt>
                <c:pt idx="2399" formatCode="General">
                  <c:v>4.84</c:v>
                </c:pt>
                <c:pt idx="2400" formatCode="General">
                  <c:v>4.7699999999999996</c:v>
                </c:pt>
                <c:pt idx="2401" formatCode="General">
                  <c:v>4.5</c:v>
                </c:pt>
                <c:pt idx="2402" formatCode="General">
                  <c:v>4.55</c:v>
                </c:pt>
                <c:pt idx="2403" formatCode="General">
                  <c:v>4.7</c:v>
                </c:pt>
                <c:pt idx="2404" formatCode="General">
                  <c:v>4.8</c:v>
                </c:pt>
                <c:pt idx="2405" formatCode="General">
                  <c:v>4.7300000000000004</c:v>
                </c:pt>
                <c:pt idx="2406" formatCode="General">
                  <c:v>4.7</c:v>
                </c:pt>
                <c:pt idx="2407" formatCode="General">
                  <c:v>4.28</c:v>
                </c:pt>
                <c:pt idx="2408" formatCode="General">
                  <c:v>4.21</c:v>
                </c:pt>
                <c:pt idx="2409" formatCode="General">
                  <c:v>4.24</c:v>
                </c:pt>
                <c:pt idx="2410" formatCode="General">
                  <c:v>4.68</c:v>
                </c:pt>
                <c:pt idx="2411" formatCode="General">
                  <c:v>4.3</c:v>
                </c:pt>
                <c:pt idx="2412" formatCode="General">
                  <c:v>4.8</c:v>
                </c:pt>
                <c:pt idx="2413" formatCode="General">
                  <c:v>4.66</c:v>
                </c:pt>
                <c:pt idx="2414" formatCode="General">
                  <c:v>4.92</c:v>
                </c:pt>
                <c:pt idx="2415" formatCode="General">
                  <c:v>4.7</c:v>
                </c:pt>
                <c:pt idx="2416" formatCode="General">
                  <c:v>4.76</c:v>
                </c:pt>
                <c:pt idx="2417" formatCode="General">
                  <c:v>4.8</c:v>
                </c:pt>
                <c:pt idx="2418" formatCode="General">
                  <c:v>4.3899999999999997</c:v>
                </c:pt>
                <c:pt idx="2419" formatCode="General">
                  <c:v>4.5999999999999996</c:v>
                </c:pt>
                <c:pt idx="2420" formatCode="General">
                  <c:v>4.1399999999999997</c:v>
                </c:pt>
                <c:pt idx="2421" formatCode="General">
                  <c:v>4.97</c:v>
                </c:pt>
                <c:pt idx="2422" formatCode="General">
                  <c:v>4.62</c:v>
                </c:pt>
                <c:pt idx="2423" formatCode="General">
                  <c:v>4.66</c:v>
                </c:pt>
                <c:pt idx="2424" formatCode="General">
                  <c:v>4.3</c:v>
                </c:pt>
                <c:pt idx="2425" formatCode="General">
                  <c:v>4.8</c:v>
                </c:pt>
                <c:pt idx="2426" formatCode="General">
                  <c:v>4.66</c:v>
                </c:pt>
                <c:pt idx="2427" formatCode="General">
                  <c:v>4.12</c:v>
                </c:pt>
                <c:pt idx="2428" formatCode="General">
                  <c:v>4.88</c:v>
                </c:pt>
                <c:pt idx="2429" formatCode="General">
                  <c:v>4.21</c:v>
                </c:pt>
                <c:pt idx="2430" formatCode="General">
                  <c:v>4.38</c:v>
                </c:pt>
                <c:pt idx="2431" formatCode="General">
                  <c:v>4.25</c:v>
                </c:pt>
                <c:pt idx="2432" formatCode="General">
                  <c:v>4.71</c:v>
                </c:pt>
                <c:pt idx="2433" formatCode="General">
                  <c:v>4.66</c:v>
                </c:pt>
                <c:pt idx="2434" formatCode="General">
                  <c:v>3.77</c:v>
                </c:pt>
                <c:pt idx="2435" formatCode="General">
                  <c:v>4.4400000000000004</c:v>
                </c:pt>
                <c:pt idx="2436" formatCode="General">
                  <c:v>4.3600000000000003</c:v>
                </c:pt>
                <c:pt idx="2437" formatCode="General">
                  <c:v>4.41</c:v>
                </c:pt>
                <c:pt idx="2438" formatCode="General">
                  <c:v>4.4000000000000004</c:v>
                </c:pt>
                <c:pt idx="2439" formatCode="General">
                  <c:v>4.82</c:v>
                </c:pt>
                <c:pt idx="2440" formatCode="General">
                  <c:v>4.0999999999999996</c:v>
                </c:pt>
                <c:pt idx="2441" formatCode="General">
                  <c:v>4.54</c:v>
                </c:pt>
                <c:pt idx="2442" formatCode="General">
                  <c:v>4.1500000000000004</c:v>
                </c:pt>
                <c:pt idx="2443" formatCode="General">
                  <c:v>4.1900000000000004</c:v>
                </c:pt>
                <c:pt idx="2444" formatCode="General">
                  <c:v>4.25</c:v>
                </c:pt>
                <c:pt idx="2445" formatCode="General">
                  <c:v>4.7</c:v>
                </c:pt>
                <c:pt idx="2446" formatCode="General">
                  <c:v>4.21</c:v>
                </c:pt>
                <c:pt idx="2447" formatCode="General">
                  <c:v>4.09</c:v>
                </c:pt>
                <c:pt idx="2448" formatCode="General">
                  <c:v>4.21</c:v>
                </c:pt>
                <c:pt idx="2449" formatCode="General">
                  <c:v>5.19</c:v>
                </c:pt>
                <c:pt idx="2450" formatCode="General">
                  <c:v>3.77</c:v>
                </c:pt>
                <c:pt idx="2451" formatCode="General">
                  <c:v>3.88</c:v>
                </c:pt>
                <c:pt idx="2452" formatCode="General">
                  <c:v>3.8</c:v>
                </c:pt>
                <c:pt idx="2453" formatCode="General">
                  <c:v>3.91</c:v>
                </c:pt>
                <c:pt idx="2454" formatCode="General">
                  <c:v>3.3</c:v>
                </c:pt>
                <c:pt idx="2455" formatCode="General">
                  <c:v>3.11</c:v>
                </c:pt>
                <c:pt idx="2456" formatCode="General">
                  <c:v>4.21</c:v>
                </c:pt>
                <c:pt idx="2457" formatCode="General">
                  <c:v>4.37</c:v>
                </c:pt>
                <c:pt idx="2458" formatCode="General">
                  <c:v>4.33</c:v>
                </c:pt>
                <c:pt idx="2459" formatCode="General">
                  <c:v>4.5999999999999996</c:v>
                </c:pt>
                <c:pt idx="2460" formatCode="General">
                  <c:v>4.1100000000000003</c:v>
                </c:pt>
                <c:pt idx="2461" formatCode="General">
                  <c:v>4.7</c:v>
                </c:pt>
                <c:pt idx="2462" formatCode="General">
                  <c:v>4.99</c:v>
                </c:pt>
                <c:pt idx="2463" formatCode="General">
                  <c:v>4.4800000000000004</c:v>
                </c:pt>
                <c:pt idx="2464" formatCode="General">
                  <c:v>4.9800000000000004</c:v>
                </c:pt>
                <c:pt idx="2465" formatCode="General">
                  <c:v>4.37</c:v>
                </c:pt>
                <c:pt idx="2466" formatCode="General">
                  <c:v>4.28</c:v>
                </c:pt>
                <c:pt idx="2467" formatCode="General">
                  <c:v>4.82</c:v>
                </c:pt>
                <c:pt idx="2468" formatCode="General">
                  <c:v>4.2</c:v>
                </c:pt>
                <c:pt idx="2469" formatCode="General">
                  <c:v>4.0999999999999996</c:v>
                </c:pt>
                <c:pt idx="2470" formatCode="General">
                  <c:v>4.7699999999999996</c:v>
                </c:pt>
                <c:pt idx="2471" formatCode="General">
                  <c:v>4.37</c:v>
                </c:pt>
                <c:pt idx="2472" formatCode="General">
                  <c:v>4.46</c:v>
                </c:pt>
                <c:pt idx="2473" formatCode="General">
                  <c:v>4.1500000000000004</c:v>
                </c:pt>
                <c:pt idx="2474" formatCode="General">
                  <c:v>4.1100000000000003</c:v>
                </c:pt>
                <c:pt idx="2475" formatCode="General">
                  <c:v>4.8099999999999996</c:v>
                </c:pt>
                <c:pt idx="2476" formatCode="General">
                  <c:v>4.72</c:v>
                </c:pt>
                <c:pt idx="2477" formatCode="General">
                  <c:v>4.75</c:v>
                </c:pt>
                <c:pt idx="2478" formatCode="General">
                  <c:v>4.78</c:v>
                </c:pt>
                <c:pt idx="2479" formatCode="General">
                  <c:v>5.1100000000000003</c:v>
                </c:pt>
                <c:pt idx="2480" formatCode="General">
                  <c:v>5.89</c:v>
                </c:pt>
                <c:pt idx="2481" formatCode="General">
                  <c:v>5.81</c:v>
                </c:pt>
                <c:pt idx="2482" formatCode="General">
                  <c:v>4.38</c:v>
                </c:pt>
                <c:pt idx="2483" formatCode="General">
                  <c:v>4.18</c:v>
                </c:pt>
                <c:pt idx="2484" formatCode="General">
                  <c:v>4.88</c:v>
                </c:pt>
                <c:pt idx="2485" formatCode="General">
                  <c:v>4.7699999999999996</c:v>
                </c:pt>
                <c:pt idx="2486" formatCode="General">
                  <c:v>4.67</c:v>
                </c:pt>
                <c:pt idx="2487" formatCode="General">
                  <c:v>4.53</c:v>
                </c:pt>
                <c:pt idx="2488" formatCode="General">
                  <c:v>4.2300000000000004</c:v>
                </c:pt>
                <c:pt idx="2489" formatCode="General">
                  <c:v>4.34</c:v>
                </c:pt>
                <c:pt idx="2490" formatCode="General">
                  <c:v>4.1399999999999997</c:v>
                </c:pt>
                <c:pt idx="2491" formatCode="General">
                  <c:v>5.25</c:v>
                </c:pt>
                <c:pt idx="2492" formatCode="General">
                  <c:v>5.55</c:v>
                </c:pt>
                <c:pt idx="2493" formatCode="General">
                  <c:v>15.28</c:v>
                </c:pt>
                <c:pt idx="2494" formatCode="General">
                  <c:v>15.47</c:v>
                </c:pt>
                <c:pt idx="2495" formatCode="General">
                  <c:v>15.58</c:v>
                </c:pt>
                <c:pt idx="2496" formatCode="General">
                  <c:v>15.2</c:v>
                </c:pt>
                <c:pt idx="2497" formatCode="General">
                  <c:v>25.42</c:v>
                </c:pt>
                <c:pt idx="2498" formatCode="General">
                  <c:v>29.53</c:v>
                </c:pt>
                <c:pt idx="2499" formatCode="General">
                  <c:v>15.2</c:v>
                </c:pt>
                <c:pt idx="2500" formatCode="General">
                  <c:v>9.98</c:v>
                </c:pt>
                <c:pt idx="2501" formatCode="General">
                  <c:v>9.8699999999999992</c:v>
                </c:pt>
                <c:pt idx="2502" formatCode="General">
                  <c:v>9.56</c:v>
                </c:pt>
                <c:pt idx="2503" formatCode="General">
                  <c:v>9.66</c:v>
                </c:pt>
                <c:pt idx="2504" formatCode="General">
                  <c:v>9.81</c:v>
                </c:pt>
                <c:pt idx="2505" formatCode="General">
                  <c:v>7.54</c:v>
                </c:pt>
                <c:pt idx="2506" formatCode="General">
                  <c:v>7.8</c:v>
                </c:pt>
                <c:pt idx="2507" formatCode="General">
                  <c:v>6.18</c:v>
                </c:pt>
                <c:pt idx="2508" formatCode="General">
                  <c:v>6.19</c:v>
                </c:pt>
                <c:pt idx="2509" formatCode="General">
                  <c:v>6.35</c:v>
                </c:pt>
                <c:pt idx="2510" formatCode="General">
                  <c:v>6.48</c:v>
                </c:pt>
                <c:pt idx="2511" formatCode="General">
                  <c:v>5.8</c:v>
                </c:pt>
                <c:pt idx="2512" formatCode="General">
                  <c:v>5.56</c:v>
                </c:pt>
                <c:pt idx="2513" formatCode="General">
                  <c:v>5.15</c:v>
                </c:pt>
                <c:pt idx="2514" formatCode="General">
                  <c:v>4.8600000000000003</c:v>
                </c:pt>
                <c:pt idx="2515" formatCode="General">
                  <c:v>4.88</c:v>
                </c:pt>
                <c:pt idx="2516" formatCode="General">
                  <c:v>4.3600000000000003</c:v>
                </c:pt>
                <c:pt idx="2517" formatCode="General">
                  <c:v>4.18</c:v>
                </c:pt>
                <c:pt idx="2518" formatCode="General">
                  <c:v>4.91</c:v>
                </c:pt>
                <c:pt idx="2519" formatCode="General">
                  <c:v>4.7</c:v>
                </c:pt>
                <c:pt idx="2520" formatCode="General">
                  <c:v>4.17</c:v>
                </c:pt>
                <c:pt idx="2521" formatCode="General">
                  <c:v>4.16</c:v>
                </c:pt>
                <c:pt idx="2522" formatCode="General">
                  <c:v>4.9000000000000004</c:v>
                </c:pt>
                <c:pt idx="2523" formatCode="General">
                  <c:v>4.87</c:v>
                </c:pt>
                <c:pt idx="2524" formatCode="General">
                  <c:v>4.71</c:v>
                </c:pt>
                <c:pt idx="2525" formatCode="General">
                  <c:v>4.66</c:v>
                </c:pt>
                <c:pt idx="2526" formatCode="General">
                  <c:v>4.54</c:v>
                </c:pt>
                <c:pt idx="2527" formatCode="General">
                  <c:v>4.0999999999999996</c:v>
                </c:pt>
                <c:pt idx="2528" formatCode="General">
                  <c:v>4.8</c:v>
                </c:pt>
                <c:pt idx="2529" formatCode="General">
                  <c:v>4.21</c:v>
                </c:pt>
                <c:pt idx="2530" formatCode="General">
                  <c:v>4.91</c:v>
                </c:pt>
                <c:pt idx="2531" formatCode="General">
                  <c:v>4.3499999999999996</c:v>
                </c:pt>
                <c:pt idx="2532" formatCode="General">
                  <c:v>4.0999999999999996</c:v>
                </c:pt>
                <c:pt idx="2533" formatCode="General">
                  <c:v>4.18</c:v>
                </c:pt>
                <c:pt idx="2534" formatCode="General">
                  <c:v>4.7699999999999996</c:v>
                </c:pt>
                <c:pt idx="2535" formatCode="hh:mm">
                  <c:v>4.49</c:v>
                </c:pt>
                <c:pt idx="2536" formatCode="General">
                  <c:v>4.58</c:v>
                </c:pt>
                <c:pt idx="2537" formatCode="General">
                  <c:v>4.7699999999999996</c:v>
                </c:pt>
                <c:pt idx="2538" formatCode="General">
                  <c:v>4.1100000000000003</c:v>
                </c:pt>
                <c:pt idx="2539" formatCode="General">
                  <c:v>4.88</c:v>
                </c:pt>
                <c:pt idx="2540" formatCode="General">
                  <c:v>4.3</c:v>
                </c:pt>
                <c:pt idx="2541" formatCode="General">
                  <c:v>4.16</c:v>
                </c:pt>
                <c:pt idx="2542" formatCode="General">
                  <c:v>4.8099999999999996</c:v>
                </c:pt>
                <c:pt idx="2543" formatCode="General">
                  <c:v>4.7300000000000004</c:v>
                </c:pt>
                <c:pt idx="2544" formatCode="General">
                  <c:v>4.7699999999999996</c:v>
                </c:pt>
                <c:pt idx="2545" formatCode="General">
                  <c:v>4.0999999999999996</c:v>
                </c:pt>
                <c:pt idx="2546" formatCode="General">
                  <c:v>4.3</c:v>
                </c:pt>
                <c:pt idx="2547" formatCode="General">
                  <c:v>4.5999999999999996</c:v>
                </c:pt>
                <c:pt idx="2548" formatCode="General">
                  <c:v>4.17</c:v>
                </c:pt>
                <c:pt idx="2549" formatCode="General">
                  <c:v>4.72</c:v>
                </c:pt>
                <c:pt idx="2550" formatCode="General">
                  <c:v>4.0999999999999996</c:v>
                </c:pt>
                <c:pt idx="2551" formatCode="General">
                  <c:v>4.66</c:v>
                </c:pt>
                <c:pt idx="2552" formatCode="General">
                  <c:v>4.72</c:v>
                </c:pt>
                <c:pt idx="2553" formatCode="General">
                  <c:v>4.08</c:v>
                </c:pt>
                <c:pt idx="2554" formatCode="General">
                  <c:v>4.38</c:v>
                </c:pt>
                <c:pt idx="2555" formatCode="General">
                  <c:v>4.1100000000000003</c:v>
                </c:pt>
                <c:pt idx="2556" formatCode="General">
                  <c:v>4.72</c:v>
                </c:pt>
                <c:pt idx="2557" formatCode="General">
                  <c:v>3.08</c:v>
                </c:pt>
                <c:pt idx="2558" formatCode="General">
                  <c:v>3.05</c:v>
                </c:pt>
                <c:pt idx="2559" formatCode="General">
                  <c:v>3.18</c:v>
                </c:pt>
                <c:pt idx="2560" formatCode="General">
                  <c:v>3.28</c:v>
                </c:pt>
                <c:pt idx="2561" formatCode="General">
                  <c:v>3.8</c:v>
                </c:pt>
                <c:pt idx="2562" formatCode="General">
                  <c:v>3.1</c:v>
                </c:pt>
                <c:pt idx="2563" formatCode="General">
                  <c:v>3.48</c:v>
                </c:pt>
              </c:numCache>
            </c:numRef>
          </c:yVal>
        </c:ser>
        <c:ser>
          <c:idx val="2"/>
          <c:order val="1"/>
          <c:tx>
            <c:v>Exit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[0]!salidadias2009</c:f>
              <c:numCache>
                <c:formatCode>d\-m\-yy\ h:mm;@</c:formatCode>
                <c:ptCount val="2565"/>
                <c:pt idx="0">
                  <c:v>39814.347222222219</c:v>
                </c:pt>
                <c:pt idx="1">
                  <c:v>39814.440972222219</c:v>
                </c:pt>
                <c:pt idx="2">
                  <c:v>39814.527777777781</c:v>
                </c:pt>
                <c:pt idx="3">
                  <c:v>39814.630555555559</c:v>
                </c:pt>
                <c:pt idx="4">
                  <c:v>39814.756944444445</c:v>
                </c:pt>
                <c:pt idx="5">
                  <c:v>39814.902777777781</c:v>
                </c:pt>
                <c:pt idx="6">
                  <c:v>39814.958333333336</c:v>
                </c:pt>
                <c:pt idx="7">
                  <c:v>39815.263888888891</c:v>
                </c:pt>
                <c:pt idx="8">
                  <c:v>39815.382638888892</c:v>
                </c:pt>
                <c:pt idx="9">
                  <c:v>39815.503472222219</c:v>
                </c:pt>
                <c:pt idx="10">
                  <c:v>39815.725694444445</c:v>
                </c:pt>
                <c:pt idx="11">
                  <c:v>39815.840277777781</c:v>
                </c:pt>
                <c:pt idx="12">
                  <c:v>39815.9375</c:v>
                </c:pt>
                <c:pt idx="13">
                  <c:v>39815.993055555555</c:v>
                </c:pt>
                <c:pt idx="14">
                  <c:v>39816.274305555555</c:v>
                </c:pt>
                <c:pt idx="15">
                  <c:v>39816.341666666667</c:v>
                </c:pt>
                <c:pt idx="16">
                  <c:v>39816.426388888889</c:v>
                </c:pt>
                <c:pt idx="17">
                  <c:v>39816.5</c:v>
                </c:pt>
                <c:pt idx="18">
                  <c:v>39816.645833333336</c:v>
                </c:pt>
                <c:pt idx="19">
                  <c:v>39816.755555555559</c:v>
                </c:pt>
                <c:pt idx="20">
                  <c:v>39816.902777777781</c:v>
                </c:pt>
                <c:pt idx="21">
                  <c:v>39816.993055555555</c:v>
                </c:pt>
                <c:pt idx="22">
                  <c:v>39817.229166666664</c:v>
                </c:pt>
                <c:pt idx="23">
                  <c:v>39817.291666666664</c:v>
                </c:pt>
                <c:pt idx="24">
                  <c:v>39817.451388888891</c:v>
                </c:pt>
                <c:pt idx="25">
                  <c:v>39817.559027777781</c:v>
                </c:pt>
                <c:pt idx="26">
                  <c:v>39817.666666666664</c:v>
                </c:pt>
                <c:pt idx="27">
                  <c:v>39817.798611111109</c:v>
                </c:pt>
                <c:pt idx="28">
                  <c:v>39818.25</c:v>
                </c:pt>
                <c:pt idx="29">
                  <c:v>39818.340277777781</c:v>
                </c:pt>
                <c:pt idx="30">
                  <c:v>39818.416666666664</c:v>
                </c:pt>
                <c:pt idx="31">
                  <c:v>39818.509722222225</c:v>
                </c:pt>
                <c:pt idx="32">
                  <c:v>39818.59375</c:v>
                </c:pt>
                <c:pt idx="33">
                  <c:v>39818.725694444445</c:v>
                </c:pt>
                <c:pt idx="34">
                  <c:v>39818.861111111109</c:v>
                </c:pt>
                <c:pt idx="35">
                  <c:v>39818.996527777781</c:v>
                </c:pt>
                <c:pt idx="36">
                  <c:v>39819.267361111109</c:v>
                </c:pt>
                <c:pt idx="37">
                  <c:v>39819.402777777781</c:v>
                </c:pt>
                <c:pt idx="38">
                  <c:v>39819.463888888888</c:v>
                </c:pt>
                <c:pt idx="39">
                  <c:v>39819.569444444445</c:v>
                </c:pt>
                <c:pt idx="40">
                  <c:v>39819.680555555555</c:v>
                </c:pt>
                <c:pt idx="41">
                  <c:v>39820.284722222219</c:v>
                </c:pt>
                <c:pt idx="42">
                  <c:v>39820.34097222222</c:v>
                </c:pt>
                <c:pt idx="43">
                  <c:v>39820.416666666664</c:v>
                </c:pt>
                <c:pt idx="44">
                  <c:v>39820.5</c:v>
                </c:pt>
                <c:pt idx="45">
                  <c:v>39820.583333333336</c:v>
                </c:pt>
                <c:pt idx="46">
                  <c:v>39821.255555555559</c:v>
                </c:pt>
                <c:pt idx="47">
                  <c:v>39821.333333333336</c:v>
                </c:pt>
                <c:pt idx="48">
                  <c:v>39821.444444444445</c:v>
                </c:pt>
                <c:pt idx="49">
                  <c:v>39821.5</c:v>
                </c:pt>
                <c:pt idx="50">
                  <c:v>39821.604166666664</c:v>
                </c:pt>
                <c:pt idx="51">
                  <c:v>39821.736111111109</c:v>
                </c:pt>
                <c:pt idx="52">
                  <c:v>39821.861111111109</c:v>
                </c:pt>
                <c:pt idx="53">
                  <c:v>39821.958333333336</c:v>
                </c:pt>
                <c:pt idx="54">
                  <c:v>39822.25</c:v>
                </c:pt>
                <c:pt idx="55">
                  <c:v>39822.333333333336</c:v>
                </c:pt>
                <c:pt idx="56">
                  <c:v>39822.444444444445</c:v>
                </c:pt>
                <c:pt idx="57">
                  <c:v>39822.555555555555</c:v>
                </c:pt>
                <c:pt idx="58">
                  <c:v>39822.754861111112</c:v>
                </c:pt>
                <c:pt idx="59">
                  <c:v>39822.902777777781</c:v>
                </c:pt>
                <c:pt idx="60">
                  <c:v>39822.993055555555</c:v>
                </c:pt>
                <c:pt idx="61">
                  <c:v>39823.267361111109</c:v>
                </c:pt>
                <c:pt idx="62">
                  <c:v>39823.354166666664</c:v>
                </c:pt>
                <c:pt idx="63">
                  <c:v>39823.461805555555</c:v>
                </c:pt>
                <c:pt idx="64">
                  <c:v>39823.618055555555</c:v>
                </c:pt>
                <c:pt idx="65">
                  <c:v>39823.729166666664</c:v>
                </c:pt>
                <c:pt idx="66">
                  <c:v>39823.758333333331</c:v>
                </c:pt>
                <c:pt idx="67">
                  <c:v>39823.902777777781</c:v>
                </c:pt>
                <c:pt idx="68">
                  <c:v>39823.993055555555</c:v>
                </c:pt>
                <c:pt idx="69">
                  <c:v>39824.267361111109</c:v>
                </c:pt>
                <c:pt idx="70">
                  <c:v>39824.333333333336</c:v>
                </c:pt>
                <c:pt idx="71">
                  <c:v>39824.430555555555</c:v>
                </c:pt>
                <c:pt idx="72">
                  <c:v>39824.527777777781</c:v>
                </c:pt>
                <c:pt idx="73">
                  <c:v>39824.659722222219</c:v>
                </c:pt>
                <c:pt idx="74">
                  <c:v>39824.804166666669</c:v>
                </c:pt>
                <c:pt idx="75">
                  <c:v>39824.878472222219</c:v>
                </c:pt>
                <c:pt idx="76">
                  <c:v>39824.992361111108</c:v>
                </c:pt>
                <c:pt idx="77">
                  <c:v>39825.269444444442</c:v>
                </c:pt>
                <c:pt idx="78">
                  <c:v>39825.381944444445</c:v>
                </c:pt>
                <c:pt idx="79">
                  <c:v>39825.50277777778</c:v>
                </c:pt>
                <c:pt idx="80">
                  <c:v>39825.600694444445</c:v>
                </c:pt>
                <c:pt idx="81">
                  <c:v>39825.71875</c:v>
                </c:pt>
                <c:pt idx="82">
                  <c:v>39825.763194444444</c:v>
                </c:pt>
                <c:pt idx="83">
                  <c:v>39825.902777777781</c:v>
                </c:pt>
                <c:pt idx="84">
                  <c:v>39825.991666666669</c:v>
                </c:pt>
                <c:pt idx="85">
                  <c:v>39826.382638888892</c:v>
                </c:pt>
                <c:pt idx="86">
                  <c:v>39826.470833333333</c:v>
                </c:pt>
                <c:pt idx="87">
                  <c:v>39826.5625</c:v>
                </c:pt>
                <c:pt idx="88">
                  <c:v>39826.627083333333</c:v>
                </c:pt>
                <c:pt idx="89">
                  <c:v>39826.711805555555</c:v>
                </c:pt>
                <c:pt idx="90">
                  <c:v>39826.868055555555</c:v>
                </c:pt>
                <c:pt idx="91">
                  <c:v>39826.993055555555</c:v>
                </c:pt>
                <c:pt idx="92">
                  <c:v>39827.243750000001</c:v>
                </c:pt>
                <c:pt idx="93">
                  <c:v>39827.305555555555</c:v>
                </c:pt>
                <c:pt idx="94">
                  <c:v>39827.434027777781</c:v>
                </c:pt>
                <c:pt idx="95">
                  <c:v>39827.534722222219</c:v>
                </c:pt>
                <c:pt idx="96">
                  <c:v>39827.583333333336</c:v>
                </c:pt>
                <c:pt idx="97">
                  <c:v>39827.672222222223</c:v>
                </c:pt>
                <c:pt idx="98">
                  <c:v>39827.861111111109</c:v>
                </c:pt>
                <c:pt idx="99">
                  <c:v>39827.993055555555</c:v>
                </c:pt>
                <c:pt idx="100">
                  <c:v>39828.229166666664</c:v>
                </c:pt>
                <c:pt idx="101">
                  <c:v>39828.356249999997</c:v>
                </c:pt>
                <c:pt idx="102">
                  <c:v>39828.416666666664</c:v>
                </c:pt>
                <c:pt idx="103">
                  <c:v>39828.545138888891</c:v>
                </c:pt>
                <c:pt idx="104">
                  <c:v>39828.861111111109</c:v>
                </c:pt>
                <c:pt idx="105">
                  <c:v>39828.944444444445</c:v>
                </c:pt>
                <c:pt idx="106">
                  <c:v>39828.999305555553</c:v>
                </c:pt>
                <c:pt idx="107">
                  <c:v>39829.267361111109</c:v>
                </c:pt>
                <c:pt idx="108">
                  <c:v>39829.395833333336</c:v>
                </c:pt>
                <c:pt idx="109">
                  <c:v>39829.474999999999</c:v>
                </c:pt>
                <c:pt idx="110">
                  <c:v>39829.544444444444</c:v>
                </c:pt>
                <c:pt idx="111">
                  <c:v>39829.666666666664</c:v>
                </c:pt>
                <c:pt idx="112">
                  <c:v>39829.75277777778</c:v>
                </c:pt>
                <c:pt idx="113">
                  <c:v>39829.79791666667</c:v>
                </c:pt>
                <c:pt idx="114">
                  <c:v>39829.996527777781</c:v>
                </c:pt>
                <c:pt idx="115">
                  <c:v>39830.267361111109</c:v>
                </c:pt>
                <c:pt idx="116">
                  <c:v>39830.395833333336</c:v>
                </c:pt>
                <c:pt idx="117">
                  <c:v>39830.474999999999</c:v>
                </c:pt>
                <c:pt idx="118">
                  <c:v>39830.5625</c:v>
                </c:pt>
                <c:pt idx="119">
                  <c:v>39830.666666666664</c:v>
                </c:pt>
                <c:pt idx="120">
                  <c:v>39830.777777777781</c:v>
                </c:pt>
                <c:pt idx="121">
                  <c:v>39830.836805555555</c:v>
                </c:pt>
                <c:pt idx="122">
                  <c:v>39830.996527777781</c:v>
                </c:pt>
                <c:pt idx="123">
                  <c:v>39831.260416666664</c:v>
                </c:pt>
                <c:pt idx="124">
                  <c:v>39831.333333333336</c:v>
                </c:pt>
                <c:pt idx="125">
                  <c:v>39831.451388888891</c:v>
                </c:pt>
                <c:pt idx="126">
                  <c:v>39831.53125</c:v>
                </c:pt>
                <c:pt idx="127">
                  <c:v>39831.618055555555</c:v>
                </c:pt>
                <c:pt idx="128">
                  <c:v>39831.743055555555</c:v>
                </c:pt>
                <c:pt idx="129">
                  <c:v>39831.845138888886</c:v>
                </c:pt>
                <c:pt idx="130">
                  <c:v>39831.958333333336</c:v>
                </c:pt>
                <c:pt idx="131">
                  <c:v>39832.220138888886</c:v>
                </c:pt>
                <c:pt idx="132">
                  <c:v>39832.354166666664</c:v>
                </c:pt>
                <c:pt idx="133">
                  <c:v>39832.424305555556</c:v>
                </c:pt>
                <c:pt idx="134">
                  <c:v>39832.611111111109</c:v>
                </c:pt>
                <c:pt idx="135">
                  <c:v>39832.713194444441</c:v>
                </c:pt>
                <c:pt idx="136">
                  <c:v>39832.793055555558</c:v>
                </c:pt>
                <c:pt idx="137">
                  <c:v>39832.878472222219</c:v>
                </c:pt>
                <c:pt idx="138">
                  <c:v>39832.998611111114</c:v>
                </c:pt>
                <c:pt idx="139">
                  <c:v>39833.236111111109</c:v>
                </c:pt>
                <c:pt idx="140">
                  <c:v>39833.298611111109</c:v>
                </c:pt>
                <c:pt idx="141">
                  <c:v>39833.451388888891</c:v>
                </c:pt>
                <c:pt idx="142">
                  <c:v>39833.555555555555</c:v>
                </c:pt>
                <c:pt idx="143">
                  <c:v>39833.593055555553</c:v>
                </c:pt>
                <c:pt idx="144">
                  <c:v>39833.720833333333</c:v>
                </c:pt>
                <c:pt idx="145">
                  <c:v>39833.84097222222</c:v>
                </c:pt>
                <c:pt idx="146">
                  <c:v>39833.991666666669</c:v>
                </c:pt>
                <c:pt idx="147">
                  <c:v>39834.248611111114</c:v>
                </c:pt>
                <c:pt idx="148">
                  <c:v>39834.298611111109</c:v>
                </c:pt>
                <c:pt idx="149">
                  <c:v>39834.427083333336</c:v>
                </c:pt>
                <c:pt idx="150">
                  <c:v>39834.547222222223</c:v>
                </c:pt>
                <c:pt idx="151">
                  <c:v>39834.59375</c:v>
                </c:pt>
                <c:pt idx="152">
                  <c:v>39834.680555555555</c:v>
                </c:pt>
                <c:pt idx="153">
                  <c:v>39834.836805555555</c:v>
                </c:pt>
                <c:pt idx="154">
                  <c:v>39834.997916666667</c:v>
                </c:pt>
                <c:pt idx="155">
                  <c:v>39835.229166666664</c:v>
                </c:pt>
                <c:pt idx="156">
                  <c:v>39835.329861111109</c:v>
                </c:pt>
                <c:pt idx="157">
                  <c:v>39835.380555555559</c:v>
                </c:pt>
                <c:pt idx="158">
                  <c:v>39835.409722222219</c:v>
                </c:pt>
                <c:pt idx="159">
                  <c:v>39835.461111111108</c:v>
                </c:pt>
                <c:pt idx="160">
                  <c:v>39835.559027777781</c:v>
                </c:pt>
                <c:pt idx="161">
                  <c:v>39835.605555555558</c:v>
                </c:pt>
                <c:pt idx="162">
                  <c:v>39835.756249999999</c:v>
                </c:pt>
                <c:pt idx="163">
                  <c:v>39836.25</c:v>
                </c:pt>
                <c:pt idx="164">
                  <c:v>39836.347222222219</c:v>
                </c:pt>
                <c:pt idx="165">
                  <c:v>39836.419444444444</c:v>
                </c:pt>
                <c:pt idx="166">
                  <c:v>39836.534722222219</c:v>
                </c:pt>
                <c:pt idx="167">
                  <c:v>39836.555555555555</c:v>
                </c:pt>
                <c:pt idx="168">
                  <c:v>39836.583333333336</c:v>
                </c:pt>
                <c:pt idx="169">
                  <c:v>39836.767361111109</c:v>
                </c:pt>
                <c:pt idx="170">
                  <c:v>39836.993055555555</c:v>
                </c:pt>
                <c:pt idx="171">
                  <c:v>39837.270833333336</c:v>
                </c:pt>
                <c:pt idx="172">
                  <c:v>39837.333333333336</c:v>
                </c:pt>
                <c:pt idx="173">
                  <c:v>39837.420138888891</c:v>
                </c:pt>
                <c:pt idx="174">
                  <c:v>39837.5</c:v>
                </c:pt>
                <c:pt idx="175">
                  <c:v>39837.583333333336</c:v>
                </c:pt>
                <c:pt idx="176">
                  <c:v>39837.75</c:v>
                </c:pt>
                <c:pt idx="177">
                  <c:v>39837.902777777781</c:v>
                </c:pt>
                <c:pt idx="178">
                  <c:v>39837.999305555553</c:v>
                </c:pt>
                <c:pt idx="179">
                  <c:v>39838.260416666664</c:v>
                </c:pt>
                <c:pt idx="180">
                  <c:v>39838.395833333336</c:v>
                </c:pt>
                <c:pt idx="181">
                  <c:v>39838.459722222222</c:v>
                </c:pt>
                <c:pt idx="182">
                  <c:v>39838.583333333336</c:v>
                </c:pt>
                <c:pt idx="183">
                  <c:v>39838.709722222222</c:v>
                </c:pt>
                <c:pt idx="184">
                  <c:v>39838.840277777781</c:v>
                </c:pt>
                <c:pt idx="185">
                  <c:v>39838.944444444445</c:v>
                </c:pt>
                <c:pt idx="186">
                  <c:v>39838.998611111114</c:v>
                </c:pt>
                <c:pt idx="187">
                  <c:v>39839.226388888892</c:v>
                </c:pt>
                <c:pt idx="188">
                  <c:v>39839.309027777781</c:v>
                </c:pt>
                <c:pt idx="189">
                  <c:v>39839.395833333336</c:v>
                </c:pt>
                <c:pt idx="190">
                  <c:v>39839.469444444447</c:v>
                </c:pt>
                <c:pt idx="191">
                  <c:v>39839.5</c:v>
                </c:pt>
                <c:pt idx="192">
                  <c:v>39839.583333333336</c:v>
                </c:pt>
                <c:pt idx="193">
                  <c:v>39839.673611111109</c:v>
                </c:pt>
                <c:pt idx="194">
                  <c:v>39839.909722222219</c:v>
                </c:pt>
                <c:pt idx="195">
                  <c:v>39840.260416666664</c:v>
                </c:pt>
                <c:pt idx="196">
                  <c:v>39840.354166666664</c:v>
                </c:pt>
                <c:pt idx="197">
                  <c:v>39840.270833333336</c:v>
                </c:pt>
                <c:pt idx="198">
                  <c:v>39840.5</c:v>
                </c:pt>
                <c:pt idx="199">
                  <c:v>39840.583333333336</c:v>
                </c:pt>
                <c:pt idx="200">
                  <c:v>39840.672222222223</c:v>
                </c:pt>
                <c:pt idx="201">
                  <c:v>39840.838888888888</c:v>
                </c:pt>
                <c:pt idx="202">
                  <c:v>39840.993055555555</c:v>
                </c:pt>
                <c:pt idx="203">
                  <c:v>39841.25</c:v>
                </c:pt>
                <c:pt idx="204">
                  <c:v>39841.34375</c:v>
                </c:pt>
                <c:pt idx="205">
                  <c:v>39841.416666666664</c:v>
                </c:pt>
                <c:pt idx="206">
                  <c:v>39841.527777777781</c:v>
                </c:pt>
                <c:pt idx="207">
                  <c:v>39841.59375</c:v>
                </c:pt>
                <c:pt idx="208">
                  <c:v>39841.725694444445</c:v>
                </c:pt>
                <c:pt idx="209">
                  <c:v>39841.833333333336</c:v>
                </c:pt>
                <c:pt idx="210">
                  <c:v>39841.998611111114</c:v>
                </c:pt>
                <c:pt idx="211">
                  <c:v>39842.215277777781</c:v>
                </c:pt>
                <c:pt idx="212">
                  <c:v>39842.305555555555</c:v>
                </c:pt>
                <c:pt idx="213">
                  <c:v>39842.392361111109</c:v>
                </c:pt>
                <c:pt idx="214">
                  <c:v>39842.5</c:v>
                </c:pt>
                <c:pt idx="215">
                  <c:v>39842.600694444445</c:v>
                </c:pt>
                <c:pt idx="216">
                  <c:v>39842.720833333333</c:v>
                </c:pt>
                <c:pt idx="217">
                  <c:v>39842.833333333336</c:v>
                </c:pt>
                <c:pt idx="218">
                  <c:v>39842.993055555555</c:v>
                </c:pt>
                <c:pt idx="219">
                  <c:v>39843.270833333336</c:v>
                </c:pt>
                <c:pt idx="220">
                  <c:v>39843.354166666664</c:v>
                </c:pt>
                <c:pt idx="221">
                  <c:v>39843.416666666664</c:v>
                </c:pt>
                <c:pt idx="222">
                  <c:v>39843.5</c:v>
                </c:pt>
                <c:pt idx="223">
                  <c:v>39843.583333333336</c:v>
                </c:pt>
                <c:pt idx="224">
                  <c:v>39843.681944444441</c:v>
                </c:pt>
                <c:pt idx="225">
                  <c:v>39843.826388888891</c:v>
                </c:pt>
                <c:pt idx="226">
                  <c:v>39843.996527777781</c:v>
                </c:pt>
                <c:pt idx="227">
                  <c:v>39844.239583333336</c:v>
                </c:pt>
                <c:pt idx="228">
                  <c:v>39844.315972222219</c:v>
                </c:pt>
                <c:pt idx="229">
                  <c:v>39844.392361111109</c:v>
                </c:pt>
                <c:pt idx="230">
                  <c:v>39844.524305555555</c:v>
                </c:pt>
                <c:pt idx="231">
                  <c:v>39844.635416666664</c:v>
                </c:pt>
                <c:pt idx="232">
                  <c:v>39844.770833333336</c:v>
                </c:pt>
                <c:pt idx="233">
                  <c:v>39844.885416666664</c:v>
                </c:pt>
                <c:pt idx="234">
                  <c:v>39844.993055555555</c:v>
                </c:pt>
                <c:pt idx="236">
                  <c:v>39845.25</c:v>
                </c:pt>
                <c:pt idx="237">
                  <c:v>39845.388888888891</c:v>
                </c:pt>
                <c:pt idx="238">
                  <c:v>39845.520833333336</c:v>
                </c:pt>
                <c:pt idx="239">
                  <c:v>39845.625</c:v>
                </c:pt>
                <c:pt idx="240">
                  <c:v>39845.762499999997</c:v>
                </c:pt>
                <c:pt idx="241">
                  <c:v>39845.820833333331</c:v>
                </c:pt>
                <c:pt idx="242">
                  <c:v>39845.885416666664</c:v>
                </c:pt>
                <c:pt idx="243">
                  <c:v>39845.996527777781</c:v>
                </c:pt>
                <c:pt idx="244">
                  <c:v>39846.25</c:v>
                </c:pt>
                <c:pt idx="245">
                  <c:v>39846.34375</c:v>
                </c:pt>
                <c:pt idx="246">
                  <c:v>39846.392361111109</c:v>
                </c:pt>
                <c:pt idx="247">
                  <c:v>39846.5</c:v>
                </c:pt>
                <c:pt idx="248">
                  <c:v>39846.604166666664</c:v>
                </c:pt>
                <c:pt idx="249">
                  <c:v>39846.679166666669</c:v>
                </c:pt>
                <c:pt idx="250">
                  <c:v>39846.815972222219</c:v>
                </c:pt>
                <c:pt idx="251">
                  <c:v>39846.993055555555</c:v>
                </c:pt>
                <c:pt idx="252">
                  <c:v>39847.25</c:v>
                </c:pt>
                <c:pt idx="253">
                  <c:v>39847.425000000003</c:v>
                </c:pt>
                <c:pt idx="254">
                  <c:v>39847.4375</c:v>
                </c:pt>
                <c:pt idx="255">
                  <c:v>39847.520833333336</c:v>
                </c:pt>
                <c:pt idx="256">
                  <c:v>39847.604166666664</c:v>
                </c:pt>
                <c:pt idx="257">
                  <c:v>39847.701388888891</c:v>
                </c:pt>
                <c:pt idx="258">
                  <c:v>39847.802083333336</c:v>
                </c:pt>
                <c:pt idx="259">
                  <c:v>39847.958333333336</c:v>
                </c:pt>
                <c:pt idx="260">
                  <c:v>39848.25</c:v>
                </c:pt>
                <c:pt idx="261">
                  <c:v>39848.338194444441</c:v>
                </c:pt>
                <c:pt idx="262">
                  <c:v>39848.4375</c:v>
                </c:pt>
                <c:pt idx="263">
                  <c:v>39848.5</c:v>
                </c:pt>
                <c:pt idx="264">
                  <c:v>39848.621527777781</c:v>
                </c:pt>
                <c:pt idx="265">
                  <c:v>39848.708333333336</c:v>
                </c:pt>
                <c:pt idx="266">
                  <c:v>39848.840277777781</c:v>
                </c:pt>
                <c:pt idx="267">
                  <c:v>39848.996527777781</c:v>
                </c:pt>
                <c:pt idx="268">
                  <c:v>39849.25</c:v>
                </c:pt>
                <c:pt idx="269">
                  <c:v>39849.361111111109</c:v>
                </c:pt>
                <c:pt idx="270">
                  <c:v>39849.482638888891</c:v>
                </c:pt>
                <c:pt idx="271">
                  <c:v>39849.570833333331</c:v>
                </c:pt>
                <c:pt idx="272">
                  <c:v>39849.666666666664</c:v>
                </c:pt>
                <c:pt idx="273">
                  <c:v>39849.755555555559</c:v>
                </c:pt>
                <c:pt idx="274">
                  <c:v>39849.834027777775</c:v>
                </c:pt>
                <c:pt idx="275">
                  <c:v>39850.225694444445</c:v>
                </c:pt>
                <c:pt idx="276">
                  <c:v>39850.297222222223</c:v>
                </c:pt>
                <c:pt idx="277">
                  <c:v>39850.375</c:v>
                </c:pt>
                <c:pt idx="278">
                  <c:v>39850.666666666664</c:v>
                </c:pt>
                <c:pt idx="279">
                  <c:v>39850.826388888891</c:v>
                </c:pt>
                <c:pt idx="280">
                  <c:v>39850.885416666664</c:v>
                </c:pt>
                <c:pt idx="281">
                  <c:v>39850.461805555555</c:v>
                </c:pt>
                <c:pt idx="282">
                  <c:v>39850.5</c:v>
                </c:pt>
                <c:pt idx="283">
                  <c:v>39851.25</c:v>
                </c:pt>
                <c:pt idx="284">
                  <c:v>39851.354166666664</c:v>
                </c:pt>
                <c:pt idx="285">
                  <c:v>39851.416666666664</c:v>
                </c:pt>
                <c:pt idx="286">
                  <c:v>39851.5</c:v>
                </c:pt>
                <c:pt idx="287">
                  <c:v>39851.590277777781</c:v>
                </c:pt>
                <c:pt idx="288">
                  <c:v>39851.684027777781</c:v>
                </c:pt>
                <c:pt idx="289">
                  <c:v>39851.361111111109</c:v>
                </c:pt>
                <c:pt idx="290">
                  <c:v>39851.493055555555</c:v>
                </c:pt>
                <c:pt idx="291">
                  <c:v>39852.260416666664</c:v>
                </c:pt>
                <c:pt idx="292">
                  <c:v>39852.361111111109</c:v>
                </c:pt>
                <c:pt idx="293">
                  <c:v>39852.475694444445</c:v>
                </c:pt>
                <c:pt idx="294">
                  <c:v>39852.590277777781</c:v>
                </c:pt>
                <c:pt idx="295">
                  <c:v>39852.725694444445</c:v>
                </c:pt>
                <c:pt idx="296">
                  <c:v>39852.797222222223</c:v>
                </c:pt>
                <c:pt idx="297">
                  <c:v>39852.909722222219</c:v>
                </c:pt>
                <c:pt idx="298">
                  <c:v>39852.498611111114</c:v>
                </c:pt>
                <c:pt idx="299">
                  <c:v>39853.25</c:v>
                </c:pt>
                <c:pt idx="300">
                  <c:v>39853.333333333336</c:v>
                </c:pt>
                <c:pt idx="301">
                  <c:v>39853.388888888891</c:v>
                </c:pt>
                <c:pt idx="302">
                  <c:v>39853.619444444441</c:v>
                </c:pt>
                <c:pt idx="303">
                  <c:v>39853.736111111109</c:v>
                </c:pt>
                <c:pt idx="304">
                  <c:v>39853.868055555555</c:v>
                </c:pt>
                <c:pt idx="305">
                  <c:v>39853.966666666667</c:v>
                </c:pt>
                <c:pt idx="306">
                  <c:v>39854.220833333333</c:v>
                </c:pt>
                <c:pt idx="307">
                  <c:v>39854.291666666664</c:v>
                </c:pt>
                <c:pt idx="308">
                  <c:v>39854.390277777777</c:v>
                </c:pt>
                <c:pt idx="309">
                  <c:v>39854.458333333336</c:v>
                </c:pt>
                <c:pt idx="310">
                  <c:v>39854.5</c:v>
                </c:pt>
                <c:pt idx="311">
                  <c:v>39854.583333333336</c:v>
                </c:pt>
                <c:pt idx="312">
                  <c:v>39854.798611111109</c:v>
                </c:pt>
                <c:pt idx="313">
                  <c:v>39854.993055555555</c:v>
                </c:pt>
                <c:pt idx="314">
                  <c:v>39855.263888888891</c:v>
                </c:pt>
                <c:pt idx="315">
                  <c:v>39855.340277777781</c:v>
                </c:pt>
                <c:pt idx="316">
                  <c:v>39855.395833333336</c:v>
                </c:pt>
                <c:pt idx="317">
                  <c:v>39855.5</c:v>
                </c:pt>
                <c:pt idx="318">
                  <c:v>39855.583333333336</c:v>
                </c:pt>
                <c:pt idx="319">
                  <c:v>39855.684027777781</c:v>
                </c:pt>
                <c:pt idx="320">
                  <c:v>39855.770833333336</c:v>
                </c:pt>
                <c:pt idx="321">
                  <c:v>39856.257638888892</c:v>
                </c:pt>
                <c:pt idx="322">
                  <c:v>39856.354166666664</c:v>
                </c:pt>
                <c:pt idx="323">
                  <c:v>39856.4375</c:v>
                </c:pt>
                <c:pt idx="324">
                  <c:v>39856.517361111109</c:v>
                </c:pt>
                <c:pt idx="325">
                  <c:v>39856.597916666666</c:v>
                </c:pt>
                <c:pt idx="326">
                  <c:v>39856.701388888891</c:v>
                </c:pt>
                <c:pt idx="327">
                  <c:v>39856.840277777781</c:v>
                </c:pt>
                <c:pt idx="328">
                  <c:v>39856.99722222222</c:v>
                </c:pt>
                <c:pt idx="329">
                  <c:v>39857.25</c:v>
                </c:pt>
                <c:pt idx="330">
                  <c:v>39857.340277777781</c:v>
                </c:pt>
                <c:pt idx="331">
                  <c:v>39857.458333333336</c:v>
                </c:pt>
                <c:pt idx="332">
                  <c:v>39857.515277777777</c:v>
                </c:pt>
                <c:pt idx="333">
                  <c:v>39857.640972222223</c:v>
                </c:pt>
                <c:pt idx="334">
                  <c:v>39857.756249999999</c:v>
                </c:pt>
                <c:pt idx="335">
                  <c:v>39857.882638888892</c:v>
                </c:pt>
                <c:pt idx="336">
                  <c:v>39857.993055555555</c:v>
                </c:pt>
                <c:pt idx="337">
                  <c:v>39858.225694444445</c:v>
                </c:pt>
                <c:pt idx="338">
                  <c:v>39858.291666666664</c:v>
                </c:pt>
                <c:pt idx="339">
                  <c:v>39858.409722222219</c:v>
                </c:pt>
                <c:pt idx="340">
                  <c:v>39858.5</c:v>
                </c:pt>
                <c:pt idx="341">
                  <c:v>39858.6875</c:v>
                </c:pt>
                <c:pt idx="342">
                  <c:v>39858.797222222223</c:v>
                </c:pt>
                <c:pt idx="343">
                  <c:v>39858.882638888892</c:v>
                </c:pt>
                <c:pt idx="344">
                  <c:v>39858.958333333336</c:v>
                </c:pt>
                <c:pt idx="345">
                  <c:v>39859.274305555555</c:v>
                </c:pt>
                <c:pt idx="346">
                  <c:v>39859.361111111109</c:v>
                </c:pt>
                <c:pt idx="347">
                  <c:v>39859.4375</c:v>
                </c:pt>
                <c:pt idx="348">
                  <c:v>39859.513888888891</c:v>
                </c:pt>
                <c:pt idx="349">
                  <c:v>39859.625</c:v>
                </c:pt>
                <c:pt idx="350">
                  <c:v>39859.756944444445</c:v>
                </c:pt>
                <c:pt idx="351">
                  <c:v>39859.875</c:v>
                </c:pt>
                <c:pt idx="352">
                  <c:v>39859.963888888888</c:v>
                </c:pt>
                <c:pt idx="353">
                  <c:v>39860.25</c:v>
                </c:pt>
                <c:pt idx="354">
                  <c:v>39860.333333333336</c:v>
                </c:pt>
                <c:pt idx="355">
                  <c:v>39860.430555555555</c:v>
                </c:pt>
                <c:pt idx="356">
                  <c:v>39860.5</c:v>
                </c:pt>
                <c:pt idx="357">
                  <c:v>39860.627083333333</c:v>
                </c:pt>
                <c:pt idx="358">
                  <c:v>39860.797222222223</c:v>
                </c:pt>
                <c:pt idx="359">
                  <c:v>39860.895833333336</c:v>
                </c:pt>
                <c:pt idx="360">
                  <c:v>39860.958333333336</c:v>
                </c:pt>
                <c:pt idx="361">
                  <c:v>39861.25</c:v>
                </c:pt>
                <c:pt idx="362">
                  <c:v>39861.336805555555</c:v>
                </c:pt>
                <c:pt idx="363">
                  <c:v>39861.420138888891</c:v>
                </c:pt>
                <c:pt idx="364">
                  <c:v>39861.543749999997</c:v>
                </c:pt>
                <c:pt idx="365">
                  <c:v>39861.666666666664</c:v>
                </c:pt>
                <c:pt idx="366">
                  <c:v>39861.82708333333</c:v>
                </c:pt>
                <c:pt idx="367">
                  <c:v>39861.910416666666</c:v>
                </c:pt>
                <c:pt idx="368">
                  <c:v>39861.998611111114</c:v>
                </c:pt>
                <c:pt idx="369">
                  <c:v>39862.25</c:v>
                </c:pt>
                <c:pt idx="370">
                  <c:v>39862.392361111109</c:v>
                </c:pt>
                <c:pt idx="371">
                  <c:v>39862.5</c:v>
                </c:pt>
                <c:pt idx="372">
                  <c:v>39862.583333333336</c:v>
                </c:pt>
                <c:pt idx="373">
                  <c:v>39862.715277777781</c:v>
                </c:pt>
                <c:pt idx="374">
                  <c:v>39862.791666666664</c:v>
                </c:pt>
                <c:pt idx="375">
                  <c:v>39862.882638888892</c:v>
                </c:pt>
                <c:pt idx="376">
                  <c:v>39862.993055555555</c:v>
                </c:pt>
                <c:pt idx="377">
                  <c:v>39863.267361111109</c:v>
                </c:pt>
                <c:pt idx="378">
                  <c:v>39863.347222222219</c:v>
                </c:pt>
                <c:pt idx="379">
                  <c:v>39863.416666666664</c:v>
                </c:pt>
                <c:pt idx="380">
                  <c:v>39863.534722222219</c:v>
                </c:pt>
                <c:pt idx="381">
                  <c:v>39863.515277777777</c:v>
                </c:pt>
                <c:pt idx="382">
                  <c:v>39863.724305555559</c:v>
                </c:pt>
                <c:pt idx="383">
                  <c:v>39863.861111111109</c:v>
                </c:pt>
                <c:pt idx="384">
                  <c:v>39863.958333333336</c:v>
                </c:pt>
                <c:pt idx="385">
                  <c:v>39864.25</c:v>
                </c:pt>
                <c:pt idx="386">
                  <c:v>39864.340277777781</c:v>
                </c:pt>
                <c:pt idx="387">
                  <c:v>39864.430555555555</c:v>
                </c:pt>
                <c:pt idx="388">
                  <c:v>39864.520833333336</c:v>
                </c:pt>
                <c:pt idx="389">
                  <c:v>39864.583333333336</c:v>
                </c:pt>
                <c:pt idx="390">
                  <c:v>39864.715277777781</c:v>
                </c:pt>
                <c:pt idx="391">
                  <c:v>39864.84097222222</c:v>
                </c:pt>
                <c:pt idx="392">
                  <c:v>39864.993055555555</c:v>
                </c:pt>
                <c:pt idx="393">
                  <c:v>39865.25</c:v>
                </c:pt>
                <c:pt idx="394">
                  <c:v>39865.354166666664</c:v>
                </c:pt>
                <c:pt idx="395">
                  <c:v>39865.416666666664</c:v>
                </c:pt>
                <c:pt idx="396">
                  <c:v>39865.5</c:v>
                </c:pt>
                <c:pt idx="397">
                  <c:v>39865.645833333336</c:v>
                </c:pt>
                <c:pt idx="398">
                  <c:v>39865.6875</c:v>
                </c:pt>
                <c:pt idx="399">
                  <c:v>39865.75</c:v>
                </c:pt>
                <c:pt idx="400">
                  <c:v>39865.875</c:v>
                </c:pt>
                <c:pt idx="401">
                  <c:v>39866.255555555559</c:v>
                </c:pt>
                <c:pt idx="402">
                  <c:v>39866.385416666664</c:v>
                </c:pt>
                <c:pt idx="403">
                  <c:v>39866.479166666664</c:v>
                </c:pt>
                <c:pt idx="404">
                  <c:v>39866.583333333336</c:v>
                </c:pt>
                <c:pt idx="405">
                  <c:v>39866.672222222223</c:v>
                </c:pt>
                <c:pt idx="406">
                  <c:v>39866.809027777781</c:v>
                </c:pt>
                <c:pt idx="407">
                  <c:v>39866.879861111112</c:v>
                </c:pt>
                <c:pt idx="408">
                  <c:v>39866.993055555555</c:v>
                </c:pt>
                <c:pt idx="409">
                  <c:v>39867.25</c:v>
                </c:pt>
                <c:pt idx="410">
                  <c:v>39867.375</c:v>
                </c:pt>
                <c:pt idx="411">
                  <c:v>39867.479166666664</c:v>
                </c:pt>
                <c:pt idx="412">
                  <c:v>39867.555555555555</c:v>
                </c:pt>
                <c:pt idx="413">
                  <c:v>39867.587500000001</c:v>
                </c:pt>
                <c:pt idx="414">
                  <c:v>39867.666666666664</c:v>
                </c:pt>
                <c:pt idx="415">
                  <c:v>39867.854166666664</c:v>
                </c:pt>
                <c:pt idx="416">
                  <c:v>39867.99722222222</c:v>
                </c:pt>
                <c:pt idx="417">
                  <c:v>39868.25</c:v>
                </c:pt>
                <c:pt idx="418">
                  <c:v>39868.368055555555</c:v>
                </c:pt>
                <c:pt idx="419">
                  <c:v>39868.493055555555</c:v>
                </c:pt>
                <c:pt idx="420">
                  <c:v>39868.625</c:v>
                </c:pt>
                <c:pt idx="421">
                  <c:v>39868.666666666664</c:v>
                </c:pt>
                <c:pt idx="422">
                  <c:v>39868.753472222219</c:v>
                </c:pt>
                <c:pt idx="423">
                  <c:v>39868.833333333336</c:v>
                </c:pt>
                <c:pt idx="424">
                  <c:v>39868.875</c:v>
                </c:pt>
                <c:pt idx="425">
                  <c:v>39869.25</c:v>
                </c:pt>
                <c:pt idx="426">
                  <c:v>39869.419444444444</c:v>
                </c:pt>
                <c:pt idx="427">
                  <c:v>39869.512499999997</c:v>
                </c:pt>
                <c:pt idx="428">
                  <c:v>39869.600694444445</c:v>
                </c:pt>
                <c:pt idx="429">
                  <c:v>39869.71597222222</c:v>
                </c:pt>
                <c:pt idx="430">
                  <c:v>39869.866666666669</c:v>
                </c:pt>
                <c:pt idx="431">
                  <c:v>39869.989583333336</c:v>
                </c:pt>
                <c:pt idx="432">
                  <c:v>39870.25</c:v>
                </c:pt>
                <c:pt idx="433">
                  <c:v>39870.333333333336</c:v>
                </c:pt>
                <c:pt idx="434">
                  <c:v>39870.479166666664</c:v>
                </c:pt>
                <c:pt idx="435">
                  <c:v>39870.520833333336</c:v>
                </c:pt>
                <c:pt idx="436">
                  <c:v>39870.604166666664</c:v>
                </c:pt>
                <c:pt idx="437">
                  <c:v>39870.715277777781</c:v>
                </c:pt>
                <c:pt idx="438">
                  <c:v>39870.861111111109</c:v>
                </c:pt>
                <c:pt idx="439">
                  <c:v>39870.96875</c:v>
                </c:pt>
                <c:pt idx="440">
                  <c:v>39871.25</c:v>
                </c:pt>
                <c:pt idx="441">
                  <c:v>39871.385416666664</c:v>
                </c:pt>
                <c:pt idx="442">
                  <c:v>39871.5</c:v>
                </c:pt>
                <c:pt idx="443">
                  <c:v>39871.642361111109</c:v>
                </c:pt>
                <c:pt idx="444">
                  <c:v>39871.75</c:v>
                </c:pt>
                <c:pt idx="445">
                  <c:v>39871.797222222223</c:v>
                </c:pt>
                <c:pt idx="446">
                  <c:v>39871.881944444445</c:v>
                </c:pt>
                <c:pt idx="447">
                  <c:v>39871.995833333334</c:v>
                </c:pt>
                <c:pt idx="448">
                  <c:v>39872.253472222219</c:v>
                </c:pt>
                <c:pt idx="449">
                  <c:v>39872.340277777781</c:v>
                </c:pt>
                <c:pt idx="450">
                  <c:v>39872.424305555556</c:v>
                </c:pt>
                <c:pt idx="451">
                  <c:v>39872.555555555555</c:v>
                </c:pt>
                <c:pt idx="452">
                  <c:v>39872.583333333336</c:v>
                </c:pt>
                <c:pt idx="453">
                  <c:v>39872.659722222219</c:v>
                </c:pt>
                <c:pt idx="454">
                  <c:v>39872.6875</c:v>
                </c:pt>
                <c:pt idx="455">
                  <c:v>39872.75</c:v>
                </c:pt>
                <c:pt idx="456">
                  <c:v>39873.25</c:v>
                </c:pt>
                <c:pt idx="457">
                  <c:v>39873.340277777781</c:v>
                </c:pt>
                <c:pt idx="458">
                  <c:v>39873.420138888891</c:v>
                </c:pt>
                <c:pt idx="459">
                  <c:v>39873.458333333336</c:v>
                </c:pt>
                <c:pt idx="460">
                  <c:v>39873.520833333336</c:v>
                </c:pt>
                <c:pt idx="461">
                  <c:v>39873.583333333336</c:v>
                </c:pt>
                <c:pt idx="462">
                  <c:v>39873.666666666664</c:v>
                </c:pt>
                <c:pt idx="463">
                  <c:v>39873.791666666664</c:v>
                </c:pt>
                <c:pt idx="464">
                  <c:v>39874.25</c:v>
                </c:pt>
                <c:pt idx="465">
                  <c:v>39874.333333333336</c:v>
                </c:pt>
                <c:pt idx="466">
                  <c:v>39874.416666666664</c:v>
                </c:pt>
                <c:pt idx="467">
                  <c:v>39874.479166666664</c:v>
                </c:pt>
                <c:pt idx="468">
                  <c:v>39874.541666666664</c:v>
                </c:pt>
                <c:pt idx="469">
                  <c:v>39874.649305555555</c:v>
                </c:pt>
                <c:pt idx="470">
                  <c:v>39874.8125</c:v>
                </c:pt>
                <c:pt idx="471">
                  <c:v>39875.25</c:v>
                </c:pt>
                <c:pt idx="472">
                  <c:v>39875.333333333336</c:v>
                </c:pt>
                <c:pt idx="473">
                  <c:v>39875.458333333336</c:v>
                </c:pt>
                <c:pt idx="474">
                  <c:v>39875.5</c:v>
                </c:pt>
                <c:pt idx="475">
                  <c:v>39875.586805555555</c:v>
                </c:pt>
                <c:pt idx="476">
                  <c:v>39875.666666666664</c:v>
                </c:pt>
                <c:pt idx="477">
                  <c:v>39875.75</c:v>
                </c:pt>
                <c:pt idx="478">
                  <c:v>39875.791666666664</c:v>
                </c:pt>
                <c:pt idx="479">
                  <c:v>39876.25</c:v>
                </c:pt>
                <c:pt idx="480">
                  <c:v>39876.333333333336</c:v>
                </c:pt>
                <c:pt idx="481">
                  <c:v>39876.420138888891</c:v>
                </c:pt>
                <c:pt idx="482">
                  <c:v>39876.5</c:v>
                </c:pt>
                <c:pt idx="483">
                  <c:v>39876.587500000001</c:v>
                </c:pt>
                <c:pt idx="484">
                  <c:v>39876.625</c:v>
                </c:pt>
                <c:pt idx="485">
                  <c:v>39876.75</c:v>
                </c:pt>
                <c:pt idx="486">
                  <c:v>39876.791666666664</c:v>
                </c:pt>
                <c:pt idx="487">
                  <c:v>39877.25</c:v>
                </c:pt>
                <c:pt idx="488">
                  <c:v>39877.333333333336</c:v>
                </c:pt>
                <c:pt idx="489">
                  <c:v>39877.420138888891</c:v>
                </c:pt>
                <c:pt idx="490">
                  <c:v>39877.534722222219</c:v>
                </c:pt>
                <c:pt idx="491">
                  <c:v>39877.5625</c:v>
                </c:pt>
                <c:pt idx="492">
                  <c:v>39877.625</c:v>
                </c:pt>
                <c:pt idx="493">
                  <c:v>39877.75</c:v>
                </c:pt>
                <c:pt idx="494">
                  <c:v>39877.791666666664</c:v>
                </c:pt>
                <c:pt idx="495">
                  <c:v>39878.25</c:v>
                </c:pt>
                <c:pt idx="496">
                  <c:v>39878.333333333336</c:v>
                </c:pt>
                <c:pt idx="497">
                  <c:v>39878.5</c:v>
                </c:pt>
                <c:pt idx="498">
                  <c:v>39878.5625</c:v>
                </c:pt>
                <c:pt idx="499">
                  <c:v>39878.604166666664</c:v>
                </c:pt>
                <c:pt idx="500">
                  <c:v>39878.625</c:v>
                </c:pt>
                <c:pt idx="501">
                  <c:v>39878.6875</c:v>
                </c:pt>
                <c:pt idx="502">
                  <c:v>39878.75</c:v>
                </c:pt>
                <c:pt idx="503">
                  <c:v>39879.25</c:v>
                </c:pt>
                <c:pt idx="504">
                  <c:v>39879.339583333334</c:v>
                </c:pt>
                <c:pt idx="505">
                  <c:v>39879.434027777781</c:v>
                </c:pt>
                <c:pt idx="506">
                  <c:v>39879.5</c:v>
                </c:pt>
                <c:pt idx="507">
                  <c:v>39879.625</c:v>
                </c:pt>
                <c:pt idx="508">
                  <c:v>39879.762499999997</c:v>
                </c:pt>
                <c:pt idx="509">
                  <c:v>39879.881944444445</c:v>
                </c:pt>
                <c:pt idx="510">
                  <c:v>39879.493055555555</c:v>
                </c:pt>
                <c:pt idx="511">
                  <c:v>39880.25</c:v>
                </c:pt>
                <c:pt idx="512">
                  <c:v>39880.383333333331</c:v>
                </c:pt>
                <c:pt idx="513">
                  <c:v>39880.493055555555</c:v>
                </c:pt>
                <c:pt idx="514">
                  <c:v>39880.573611111111</c:v>
                </c:pt>
                <c:pt idx="515">
                  <c:v>39880.666666666664</c:v>
                </c:pt>
                <c:pt idx="516">
                  <c:v>39880.777777777781</c:v>
                </c:pt>
                <c:pt idx="517">
                  <c:v>39880.878472222219</c:v>
                </c:pt>
                <c:pt idx="518">
                  <c:v>39880.993055555555</c:v>
                </c:pt>
                <c:pt idx="519">
                  <c:v>39881.25</c:v>
                </c:pt>
                <c:pt idx="520">
                  <c:v>39881.340277777781</c:v>
                </c:pt>
                <c:pt idx="521">
                  <c:v>39881.430555555555</c:v>
                </c:pt>
                <c:pt idx="522">
                  <c:v>39881.527777777781</c:v>
                </c:pt>
                <c:pt idx="523">
                  <c:v>39881.600694444445</c:v>
                </c:pt>
                <c:pt idx="524">
                  <c:v>39881.6875</c:v>
                </c:pt>
                <c:pt idx="525">
                  <c:v>39881.850694444445</c:v>
                </c:pt>
                <c:pt idx="526">
                  <c:v>39881.958333333336</c:v>
                </c:pt>
                <c:pt idx="527">
                  <c:v>39882.291666666664</c:v>
                </c:pt>
                <c:pt idx="528">
                  <c:v>39882.361111111109</c:v>
                </c:pt>
                <c:pt idx="529">
                  <c:v>39882.444444444445</c:v>
                </c:pt>
                <c:pt idx="530">
                  <c:v>39882.486111111109</c:v>
                </c:pt>
                <c:pt idx="531">
                  <c:v>39882.5</c:v>
                </c:pt>
                <c:pt idx="532">
                  <c:v>39882.083333333336</c:v>
                </c:pt>
                <c:pt idx="533">
                  <c:v>39882.166666666664</c:v>
                </c:pt>
                <c:pt idx="534">
                  <c:v>39882.25</c:v>
                </c:pt>
                <c:pt idx="535">
                  <c:v>39883.25</c:v>
                </c:pt>
                <c:pt idx="536">
                  <c:v>39883.34097222222</c:v>
                </c:pt>
                <c:pt idx="537">
                  <c:v>39883.427083333336</c:v>
                </c:pt>
                <c:pt idx="538">
                  <c:v>39883.50277777778</c:v>
                </c:pt>
                <c:pt idx="539">
                  <c:v>39883.083333333336</c:v>
                </c:pt>
                <c:pt idx="540">
                  <c:v>39883.212500000001</c:v>
                </c:pt>
                <c:pt idx="541">
                  <c:v>39883.364583333336</c:v>
                </c:pt>
                <c:pt idx="542">
                  <c:v>39883.493055555555</c:v>
                </c:pt>
                <c:pt idx="543">
                  <c:v>39884.25</c:v>
                </c:pt>
                <c:pt idx="544">
                  <c:v>39884.361111111109</c:v>
                </c:pt>
                <c:pt idx="545">
                  <c:v>39884.451388888891</c:v>
                </c:pt>
                <c:pt idx="546">
                  <c:v>39884.5</c:v>
                </c:pt>
                <c:pt idx="547">
                  <c:v>39884.15625</c:v>
                </c:pt>
                <c:pt idx="548">
                  <c:v>39884.300000000003</c:v>
                </c:pt>
                <c:pt idx="549">
                  <c:v>39884.375</c:v>
                </c:pt>
                <c:pt idx="550">
                  <c:v>39884.458333333336</c:v>
                </c:pt>
                <c:pt idx="551">
                  <c:v>39885.25</c:v>
                </c:pt>
                <c:pt idx="552">
                  <c:v>39885.333333333336</c:v>
                </c:pt>
                <c:pt idx="553">
                  <c:v>39885.427083333336</c:v>
                </c:pt>
                <c:pt idx="554">
                  <c:v>39885.534722222219</c:v>
                </c:pt>
                <c:pt idx="555">
                  <c:v>39885.104166666664</c:v>
                </c:pt>
                <c:pt idx="556">
                  <c:v>39885.25</c:v>
                </c:pt>
                <c:pt idx="557">
                  <c:v>39885.340277777781</c:v>
                </c:pt>
                <c:pt idx="558">
                  <c:v>39885.493055555555</c:v>
                </c:pt>
                <c:pt idx="559">
                  <c:v>39886.260416666664</c:v>
                </c:pt>
                <c:pt idx="560">
                  <c:v>39886.336805555555</c:v>
                </c:pt>
                <c:pt idx="561">
                  <c:v>39886.451388888891</c:v>
                </c:pt>
                <c:pt idx="562">
                  <c:v>39886.5</c:v>
                </c:pt>
                <c:pt idx="563">
                  <c:v>39886.583333333336</c:v>
                </c:pt>
                <c:pt idx="564">
                  <c:v>39886.666666666664</c:v>
                </c:pt>
                <c:pt idx="565">
                  <c:v>39886.833333333336</c:v>
                </c:pt>
                <c:pt idx="566">
                  <c:v>39886.451388888891</c:v>
                </c:pt>
                <c:pt idx="567">
                  <c:v>39887.25</c:v>
                </c:pt>
                <c:pt idx="568">
                  <c:v>39887.340277777781</c:v>
                </c:pt>
                <c:pt idx="569">
                  <c:v>39887.487500000003</c:v>
                </c:pt>
                <c:pt idx="570">
                  <c:v>39887.541666666664</c:v>
                </c:pt>
                <c:pt idx="571">
                  <c:v>39887.680555555555</c:v>
                </c:pt>
                <c:pt idx="572">
                  <c:v>39887.838888888888</c:v>
                </c:pt>
                <c:pt idx="573">
                  <c:v>39887.904166666667</c:v>
                </c:pt>
                <c:pt idx="574">
                  <c:v>39887.993055555555</c:v>
                </c:pt>
                <c:pt idx="575">
                  <c:v>39888.25</c:v>
                </c:pt>
                <c:pt idx="576">
                  <c:v>39888.336805555555</c:v>
                </c:pt>
                <c:pt idx="577">
                  <c:v>39888.475694444445</c:v>
                </c:pt>
                <c:pt idx="578">
                  <c:v>39888.569444444445</c:v>
                </c:pt>
                <c:pt idx="579">
                  <c:v>39888.630555555559</c:v>
                </c:pt>
                <c:pt idx="580">
                  <c:v>39888.791666666664</c:v>
                </c:pt>
                <c:pt idx="581">
                  <c:v>39888.908333333333</c:v>
                </c:pt>
                <c:pt idx="582">
                  <c:v>39888.993055555555</c:v>
                </c:pt>
                <c:pt idx="583">
                  <c:v>39889.25</c:v>
                </c:pt>
                <c:pt idx="584">
                  <c:v>39889.333333333336</c:v>
                </c:pt>
                <c:pt idx="585">
                  <c:v>39889.420138888891</c:v>
                </c:pt>
                <c:pt idx="586">
                  <c:v>39889.5</c:v>
                </c:pt>
                <c:pt idx="587">
                  <c:v>39889.583333333336</c:v>
                </c:pt>
                <c:pt idx="588">
                  <c:v>39889.635416666664</c:v>
                </c:pt>
                <c:pt idx="589">
                  <c:v>39889.666666666664</c:v>
                </c:pt>
                <c:pt idx="590">
                  <c:v>39889.75</c:v>
                </c:pt>
                <c:pt idx="591">
                  <c:v>39890.25</c:v>
                </c:pt>
                <c:pt idx="592">
                  <c:v>39890.333333333336</c:v>
                </c:pt>
                <c:pt idx="593">
                  <c:v>39890.420138888891</c:v>
                </c:pt>
                <c:pt idx="594">
                  <c:v>39890.5</c:v>
                </c:pt>
                <c:pt idx="595">
                  <c:v>39890.543749999997</c:v>
                </c:pt>
                <c:pt idx="596">
                  <c:v>39890.583333333336</c:v>
                </c:pt>
                <c:pt idx="597">
                  <c:v>39890.666666666664</c:v>
                </c:pt>
                <c:pt idx="598">
                  <c:v>39890.836805555555</c:v>
                </c:pt>
                <c:pt idx="599">
                  <c:v>39891.25</c:v>
                </c:pt>
                <c:pt idx="600">
                  <c:v>39891.333333333336</c:v>
                </c:pt>
                <c:pt idx="601">
                  <c:v>39891.465277777781</c:v>
                </c:pt>
                <c:pt idx="602">
                  <c:v>39891.559027777781</c:v>
                </c:pt>
                <c:pt idx="603">
                  <c:v>39891.645833333336</c:v>
                </c:pt>
                <c:pt idx="604">
                  <c:v>39891.791666666664</c:v>
                </c:pt>
                <c:pt idx="605">
                  <c:v>39891.908333333333</c:v>
                </c:pt>
                <c:pt idx="606">
                  <c:v>39891.958333333336</c:v>
                </c:pt>
                <c:pt idx="607">
                  <c:v>39892.25</c:v>
                </c:pt>
                <c:pt idx="608">
                  <c:v>39892.333333333336</c:v>
                </c:pt>
                <c:pt idx="609">
                  <c:v>39892.416666666664</c:v>
                </c:pt>
                <c:pt idx="610">
                  <c:v>39892.524305555555</c:v>
                </c:pt>
                <c:pt idx="611">
                  <c:v>39892.588888888888</c:v>
                </c:pt>
                <c:pt idx="612">
                  <c:v>39892.708333333336</c:v>
                </c:pt>
                <c:pt idx="613">
                  <c:v>39892.861111111109</c:v>
                </c:pt>
                <c:pt idx="614">
                  <c:v>39892.966666666667</c:v>
                </c:pt>
                <c:pt idx="615">
                  <c:v>39893.25</c:v>
                </c:pt>
                <c:pt idx="616">
                  <c:v>39893.340277777781</c:v>
                </c:pt>
                <c:pt idx="617">
                  <c:v>39893.427083333336</c:v>
                </c:pt>
                <c:pt idx="618">
                  <c:v>39893.547222222223</c:v>
                </c:pt>
                <c:pt idx="619">
                  <c:v>39893.6875</c:v>
                </c:pt>
                <c:pt idx="620">
                  <c:v>39893.809027777781</c:v>
                </c:pt>
                <c:pt idx="621">
                  <c:v>39893.882638888892</c:v>
                </c:pt>
                <c:pt idx="622">
                  <c:v>39893.995138888888</c:v>
                </c:pt>
                <c:pt idx="623">
                  <c:v>39894.25</c:v>
                </c:pt>
                <c:pt idx="624">
                  <c:v>39894.34097222222</c:v>
                </c:pt>
                <c:pt idx="625">
                  <c:v>39894.445833333331</c:v>
                </c:pt>
                <c:pt idx="626">
                  <c:v>39894.524305555555</c:v>
                </c:pt>
                <c:pt idx="627">
                  <c:v>39894.600694444445</c:v>
                </c:pt>
                <c:pt idx="628">
                  <c:v>39894.666666666664</c:v>
                </c:pt>
                <c:pt idx="629">
                  <c:v>39894.850694444445</c:v>
                </c:pt>
                <c:pt idx="630">
                  <c:v>39894.994444444441</c:v>
                </c:pt>
                <c:pt idx="631">
                  <c:v>39895.253472222219</c:v>
                </c:pt>
                <c:pt idx="632">
                  <c:v>39895.361111111109</c:v>
                </c:pt>
                <c:pt idx="633">
                  <c:v>39895.425000000003</c:v>
                </c:pt>
                <c:pt idx="634">
                  <c:v>39895.512499999997</c:v>
                </c:pt>
                <c:pt idx="635">
                  <c:v>39895.590277777781</c:v>
                </c:pt>
                <c:pt idx="636">
                  <c:v>39895.714583333334</c:v>
                </c:pt>
                <c:pt idx="637">
                  <c:v>39895.84375</c:v>
                </c:pt>
                <c:pt idx="638">
                  <c:v>39895.993055555555</c:v>
                </c:pt>
                <c:pt idx="639">
                  <c:v>39896.25</c:v>
                </c:pt>
                <c:pt idx="640">
                  <c:v>39896.333333333336</c:v>
                </c:pt>
                <c:pt idx="641">
                  <c:v>39896.420138888891</c:v>
                </c:pt>
                <c:pt idx="642">
                  <c:v>39896.458333333336</c:v>
                </c:pt>
                <c:pt idx="643">
                  <c:v>39896.550694444442</c:v>
                </c:pt>
                <c:pt idx="644">
                  <c:v>39896.666666666664</c:v>
                </c:pt>
                <c:pt idx="645">
                  <c:v>39896.854166666664</c:v>
                </c:pt>
                <c:pt idx="646">
                  <c:v>39896.993055555555</c:v>
                </c:pt>
                <c:pt idx="647">
                  <c:v>39897.25</c:v>
                </c:pt>
                <c:pt idx="648">
                  <c:v>39897.333333333336</c:v>
                </c:pt>
                <c:pt idx="649">
                  <c:v>39897.425000000003</c:v>
                </c:pt>
                <c:pt idx="650">
                  <c:v>39897.5</c:v>
                </c:pt>
                <c:pt idx="651">
                  <c:v>39897.586805555555</c:v>
                </c:pt>
                <c:pt idx="652">
                  <c:v>39897.715277777781</c:v>
                </c:pt>
                <c:pt idx="653">
                  <c:v>39897.864583333336</c:v>
                </c:pt>
                <c:pt idx="654">
                  <c:v>39897.875</c:v>
                </c:pt>
                <c:pt idx="655">
                  <c:v>39898.25</c:v>
                </c:pt>
                <c:pt idx="656">
                  <c:v>39898.333333333336</c:v>
                </c:pt>
                <c:pt idx="657">
                  <c:v>39898.420138888891</c:v>
                </c:pt>
                <c:pt idx="658">
                  <c:v>39898.5</c:v>
                </c:pt>
                <c:pt idx="659">
                  <c:v>39898.600694444445</c:v>
                </c:pt>
                <c:pt idx="660">
                  <c:v>39898.727777777778</c:v>
                </c:pt>
                <c:pt idx="661">
                  <c:v>39898.791666666664</c:v>
                </c:pt>
                <c:pt idx="662">
                  <c:v>39898.875</c:v>
                </c:pt>
                <c:pt idx="663">
                  <c:v>39899.25</c:v>
                </c:pt>
                <c:pt idx="664">
                  <c:v>39899.333333333336</c:v>
                </c:pt>
                <c:pt idx="665">
                  <c:v>39899.642361111109</c:v>
                </c:pt>
                <c:pt idx="666">
                  <c:v>39899.722916666666</c:v>
                </c:pt>
                <c:pt idx="667">
                  <c:v>39899.902777777781</c:v>
                </c:pt>
                <c:pt idx="668">
                  <c:v>39899.993055555555</c:v>
                </c:pt>
                <c:pt idx="669">
                  <c:v>39900.25</c:v>
                </c:pt>
                <c:pt idx="670">
                  <c:v>39900.339583333334</c:v>
                </c:pt>
                <c:pt idx="671">
                  <c:v>39900.479166666664</c:v>
                </c:pt>
                <c:pt idx="672">
                  <c:v>39900.069444444445</c:v>
                </c:pt>
                <c:pt idx="673">
                  <c:v>39900.128472222219</c:v>
                </c:pt>
                <c:pt idx="674">
                  <c:v>39900.267361111109</c:v>
                </c:pt>
                <c:pt idx="675">
                  <c:v>39900.375</c:v>
                </c:pt>
                <c:pt idx="676">
                  <c:v>39900.493055555555</c:v>
                </c:pt>
                <c:pt idx="677">
                  <c:v>39901.25</c:v>
                </c:pt>
                <c:pt idx="678">
                  <c:v>39901.336111111108</c:v>
                </c:pt>
                <c:pt idx="679">
                  <c:v>39901.416666666664</c:v>
                </c:pt>
                <c:pt idx="680">
                  <c:v>39901.505555555559</c:v>
                </c:pt>
                <c:pt idx="681">
                  <c:v>39901.095833333333</c:v>
                </c:pt>
                <c:pt idx="682">
                  <c:v>39901.229166666664</c:v>
                </c:pt>
                <c:pt idx="683">
                  <c:v>39901.361111111109</c:v>
                </c:pt>
                <c:pt idx="684">
                  <c:v>39901.458333333336</c:v>
                </c:pt>
                <c:pt idx="685">
                  <c:v>39902.25</c:v>
                </c:pt>
                <c:pt idx="686">
                  <c:v>39902.333333333336</c:v>
                </c:pt>
                <c:pt idx="687">
                  <c:v>39902.423611111109</c:v>
                </c:pt>
                <c:pt idx="688">
                  <c:v>39902.5</c:v>
                </c:pt>
                <c:pt idx="689">
                  <c:v>39902.583333333336</c:v>
                </c:pt>
                <c:pt idx="690">
                  <c:v>39902.715277777781</c:v>
                </c:pt>
                <c:pt idx="691">
                  <c:v>39902.833333333336</c:v>
                </c:pt>
                <c:pt idx="692">
                  <c:v>39902.993055555555</c:v>
                </c:pt>
                <c:pt idx="693">
                  <c:v>39903.25</c:v>
                </c:pt>
                <c:pt idx="694">
                  <c:v>39903.333333333336</c:v>
                </c:pt>
                <c:pt idx="695">
                  <c:v>39903.423611111109</c:v>
                </c:pt>
                <c:pt idx="696">
                  <c:v>39903.5</c:v>
                </c:pt>
                <c:pt idx="697">
                  <c:v>39903.583333333336</c:v>
                </c:pt>
                <c:pt idx="698">
                  <c:v>39903.715277777781</c:v>
                </c:pt>
                <c:pt idx="699">
                  <c:v>39903.833333333336</c:v>
                </c:pt>
                <c:pt idx="700">
                  <c:v>39903.993055555555</c:v>
                </c:pt>
                <c:pt idx="701">
                  <c:v>39904.25</c:v>
                </c:pt>
                <c:pt idx="702">
                  <c:v>39904.340277777781</c:v>
                </c:pt>
                <c:pt idx="703">
                  <c:v>39904.420138888891</c:v>
                </c:pt>
                <c:pt idx="704">
                  <c:v>39904.5</c:v>
                </c:pt>
                <c:pt idx="705">
                  <c:v>39904.625</c:v>
                </c:pt>
                <c:pt idx="706">
                  <c:v>39904.791666666664</c:v>
                </c:pt>
                <c:pt idx="707">
                  <c:v>39904.875</c:v>
                </c:pt>
                <c:pt idx="708">
                  <c:v>39904.961805555555</c:v>
                </c:pt>
                <c:pt idx="709">
                  <c:v>39905.25</c:v>
                </c:pt>
                <c:pt idx="710">
                  <c:v>39905.347222222219</c:v>
                </c:pt>
                <c:pt idx="711">
                  <c:v>39905.425694444442</c:v>
                </c:pt>
                <c:pt idx="712">
                  <c:v>39905.512499999997</c:v>
                </c:pt>
                <c:pt idx="713">
                  <c:v>39905.600694444445</c:v>
                </c:pt>
                <c:pt idx="714">
                  <c:v>39905.666666666664</c:v>
                </c:pt>
                <c:pt idx="715">
                  <c:v>39905.854166666664</c:v>
                </c:pt>
                <c:pt idx="716">
                  <c:v>39906.253472222219</c:v>
                </c:pt>
                <c:pt idx="717">
                  <c:v>39906.333333333336</c:v>
                </c:pt>
                <c:pt idx="718">
                  <c:v>39906.418749999997</c:v>
                </c:pt>
                <c:pt idx="719">
                  <c:v>39906.5</c:v>
                </c:pt>
                <c:pt idx="720">
                  <c:v>39906.614583333336</c:v>
                </c:pt>
                <c:pt idx="721">
                  <c:v>39906.67291666667</c:v>
                </c:pt>
                <c:pt idx="722">
                  <c:v>39906.824999999997</c:v>
                </c:pt>
                <c:pt idx="723">
                  <c:v>39906.916666666664</c:v>
                </c:pt>
                <c:pt idx="724">
                  <c:v>39907.25</c:v>
                </c:pt>
                <c:pt idx="725">
                  <c:v>39907.333333333336</c:v>
                </c:pt>
                <c:pt idx="726">
                  <c:v>39907.425694444442</c:v>
                </c:pt>
                <c:pt idx="727">
                  <c:v>39907.5</c:v>
                </c:pt>
                <c:pt idx="728">
                  <c:v>39907.604166666664</c:v>
                </c:pt>
                <c:pt idx="729">
                  <c:v>39907.75</c:v>
                </c:pt>
                <c:pt idx="730">
                  <c:v>39907.866666666669</c:v>
                </c:pt>
                <c:pt idx="731">
                  <c:v>39907.993055555555</c:v>
                </c:pt>
                <c:pt idx="732">
                  <c:v>39908.25</c:v>
                </c:pt>
                <c:pt idx="733">
                  <c:v>39908.336111111108</c:v>
                </c:pt>
                <c:pt idx="734">
                  <c:v>39908.477777777778</c:v>
                </c:pt>
                <c:pt idx="735">
                  <c:v>39908.548611111109</c:v>
                </c:pt>
                <c:pt idx="736">
                  <c:v>39908.625</c:v>
                </c:pt>
                <c:pt idx="737">
                  <c:v>39908.768055555556</c:v>
                </c:pt>
                <c:pt idx="738">
                  <c:v>39908.84375</c:v>
                </c:pt>
                <c:pt idx="739">
                  <c:v>39908.993055555555</c:v>
                </c:pt>
                <c:pt idx="740">
                  <c:v>39909.262499999997</c:v>
                </c:pt>
                <c:pt idx="741">
                  <c:v>39909.34375</c:v>
                </c:pt>
                <c:pt idx="742">
                  <c:v>39909.425000000003</c:v>
                </c:pt>
                <c:pt idx="743">
                  <c:v>39909.527777777781</c:v>
                </c:pt>
                <c:pt idx="744">
                  <c:v>39909.595833333333</c:v>
                </c:pt>
                <c:pt idx="745">
                  <c:v>39909.743055555555</c:v>
                </c:pt>
                <c:pt idx="746">
                  <c:v>39909.840277777781</c:v>
                </c:pt>
                <c:pt idx="747">
                  <c:v>39910.25</c:v>
                </c:pt>
                <c:pt idx="748">
                  <c:v>39910.402777777781</c:v>
                </c:pt>
                <c:pt idx="749">
                  <c:v>39910.512499999997</c:v>
                </c:pt>
                <c:pt idx="750">
                  <c:v>39910.64166666667</c:v>
                </c:pt>
                <c:pt idx="751">
                  <c:v>39910.75</c:v>
                </c:pt>
                <c:pt idx="752">
                  <c:v>39910.84097222222</c:v>
                </c:pt>
                <c:pt idx="753">
                  <c:v>39910.993055555555</c:v>
                </c:pt>
                <c:pt idx="754">
                  <c:v>39911.25</c:v>
                </c:pt>
                <c:pt idx="755">
                  <c:v>39911.402777777781</c:v>
                </c:pt>
                <c:pt idx="756">
                  <c:v>39911.512499999997</c:v>
                </c:pt>
                <c:pt idx="757">
                  <c:v>39911.64166666667</c:v>
                </c:pt>
                <c:pt idx="758">
                  <c:v>39911.75</c:v>
                </c:pt>
                <c:pt idx="759">
                  <c:v>39911.84097222222</c:v>
                </c:pt>
                <c:pt idx="760">
                  <c:v>39911.993055555555</c:v>
                </c:pt>
                <c:pt idx="761">
                  <c:v>39912.25</c:v>
                </c:pt>
                <c:pt idx="762">
                  <c:v>39912.341666666667</c:v>
                </c:pt>
                <c:pt idx="763">
                  <c:v>39912.458333333336</c:v>
                </c:pt>
                <c:pt idx="764">
                  <c:v>39912.555555555555</c:v>
                </c:pt>
                <c:pt idx="765">
                  <c:v>39912.652777777781</c:v>
                </c:pt>
                <c:pt idx="766">
                  <c:v>39912.708333333336</c:v>
                </c:pt>
                <c:pt idx="767">
                  <c:v>39912.850694444445</c:v>
                </c:pt>
                <c:pt idx="768">
                  <c:v>39912.993055555555</c:v>
                </c:pt>
                <c:pt idx="769">
                  <c:v>39913.284722222219</c:v>
                </c:pt>
                <c:pt idx="770">
                  <c:v>39913.333333333336</c:v>
                </c:pt>
                <c:pt idx="771">
                  <c:v>39913.427083333336</c:v>
                </c:pt>
                <c:pt idx="772">
                  <c:v>39913.555555555555</c:v>
                </c:pt>
                <c:pt idx="773">
                  <c:v>39913.679166666669</c:v>
                </c:pt>
                <c:pt idx="774">
                  <c:v>39913.8125</c:v>
                </c:pt>
                <c:pt idx="775">
                  <c:v>39913.861111111109</c:v>
                </c:pt>
                <c:pt idx="776">
                  <c:v>39913.993055555555</c:v>
                </c:pt>
                <c:pt idx="777">
                  <c:v>39914.25</c:v>
                </c:pt>
                <c:pt idx="778">
                  <c:v>39914.333333333336</c:v>
                </c:pt>
                <c:pt idx="779">
                  <c:v>39914.427083333336</c:v>
                </c:pt>
                <c:pt idx="780">
                  <c:v>39914.555555555555</c:v>
                </c:pt>
                <c:pt idx="781">
                  <c:v>39914.679166666669</c:v>
                </c:pt>
                <c:pt idx="782">
                  <c:v>39914.8125</c:v>
                </c:pt>
                <c:pt idx="783">
                  <c:v>39914.861111111109</c:v>
                </c:pt>
                <c:pt idx="784">
                  <c:v>39914.996527777781</c:v>
                </c:pt>
                <c:pt idx="785">
                  <c:v>39915.25</c:v>
                </c:pt>
                <c:pt idx="786">
                  <c:v>39915.333333333336</c:v>
                </c:pt>
                <c:pt idx="787">
                  <c:v>39915.424305555556</c:v>
                </c:pt>
                <c:pt idx="788">
                  <c:v>39915.555555555555</c:v>
                </c:pt>
                <c:pt idx="789">
                  <c:v>39915.679166666669</c:v>
                </c:pt>
                <c:pt idx="790">
                  <c:v>39915.8125</c:v>
                </c:pt>
                <c:pt idx="791">
                  <c:v>39915.861111111109</c:v>
                </c:pt>
                <c:pt idx="792">
                  <c:v>39915.998611111114</c:v>
                </c:pt>
                <c:pt idx="793">
                  <c:v>39916.25</c:v>
                </c:pt>
                <c:pt idx="794">
                  <c:v>39916.361111111109</c:v>
                </c:pt>
                <c:pt idx="795">
                  <c:v>39916.427083333336</c:v>
                </c:pt>
                <c:pt idx="796">
                  <c:v>39916.5</c:v>
                </c:pt>
                <c:pt idx="797">
                  <c:v>39916.5625</c:v>
                </c:pt>
                <c:pt idx="798">
                  <c:v>39916.722222222219</c:v>
                </c:pt>
                <c:pt idx="799">
                  <c:v>39916.873611111114</c:v>
                </c:pt>
                <c:pt idx="800">
                  <c:v>39916.993055555555</c:v>
                </c:pt>
                <c:pt idx="801">
                  <c:v>39917.25</c:v>
                </c:pt>
                <c:pt idx="802">
                  <c:v>39917.340277777781</c:v>
                </c:pt>
                <c:pt idx="803">
                  <c:v>39917.420138888891</c:v>
                </c:pt>
                <c:pt idx="804">
                  <c:v>39917.5</c:v>
                </c:pt>
                <c:pt idx="805">
                  <c:v>39917.559027777781</c:v>
                </c:pt>
                <c:pt idx="806">
                  <c:v>39917.666666666664</c:v>
                </c:pt>
                <c:pt idx="807">
                  <c:v>39917.798611111109</c:v>
                </c:pt>
                <c:pt idx="808">
                  <c:v>39917.993055555555</c:v>
                </c:pt>
                <c:pt idx="809">
                  <c:v>39918.166666666664</c:v>
                </c:pt>
                <c:pt idx="810">
                  <c:v>39918.347222222219</c:v>
                </c:pt>
                <c:pt idx="811">
                  <c:v>39918.375</c:v>
                </c:pt>
                <c:pt idx="812">
                  <c:v>39918.461111111108</c:v>
                </c:pt>
                <c:pt idx="813">
                  <c:v>39918.5625</c:v>
                </c:pt>
                <c:pt idx="814">
                  <c:v>39918.672222222223</c:v>
                </c:pt>
                <c:pt idx="815">
                  <c:v>39918.819444444445</c:v>
                </c:pt>
                <c:pt idx="816">
                  <c:v>39918.989583333336</c:v>
                </c:pt>
                <c:pt idx="817">
                  <c:v>39919.25</c:v>
                </c:pt>
                <c:pt idx="818">
                  <c:v>39919.341666666667</c:v>
                </c:pt>
                <c:pt idx="819">
                  <c:v>39919.482638888891</c:v>
                </c:pt>
                <c:pt idx="820">
                  <c:v>39919.616666666669</c:v>
                </c:pt>
                <c:pt idx="821">
                  <c:v>39919.746527777781</c:v>
                </c:pt>
                <c:pt idx="822">
                  <c:v>39919.847222222219</c:v>
                </c:pt>
                <c:pt idx="823">
                  <c:v>39919.951388888891</c:v>
                </c:pt>
                <c:pt idx="824">
                  <c:v>39919.999305555553</c:v>
                </c:pt>
                <c:pt idx="825">
                  <c:v>39920.25</c:v>
                </c:pt>
                <c:pt idx="826">
                  <c:v>39920.340277777781</c:v>
                </c:pt>
                <c:pt idx="827">
                  <c:v>39920.427083333336</c:v>
                </c:pt>
                <c:pt idx="828">
                  <c:v>39920.512499999997</c:v>
                </c:pt>
                <c:pt idx="829">
                  <c:v>39920.625</c:v>
                </c:pt>
                <c:pt idx="830">
                  <c:v>39920.804166666669</c:v>
                </c:pt>
                <c:pt idx="831">
                  <c:v>39920.875</c:v>
                </c:pt>
                <c:pt idx="832">
                  <c:v>39920.993055555555</c:v>
                </c:pt>
                <c:pt idx="833">
                  <c:v>39921.25</c:v>
                </c:pt>
                <c:pt idx="834">
                  <c:v>39921.340277777781</c:v>
                </c:pt>
                <c:pt idx="835">
                  <c:v>39921.427083333336</c:v>
                </c:pt>
                <c:pt idx="836">
                  <c:v>39921.512499999997</c:v>
                </c:pt>
                <c:pt idx="837">
                  <c:v>39921.625</c:v>
                </c:pt>
                <c:pt idx="838">
                  <c:v>39921.804166666669</c:v>
                </c:pt>
                <c:pt idx="839">
                  <c:v>39921.875</c:v>
                </c:pt>
                <c:pt idx="840">
                  <c:v>39921.993055555555</c:v>
                </c:pt>
                <c:pt idx="841">
                  <c:v>39922.25</c:v>
                </c:pt>
                <c:pt idx="842">
                  <c:v>39922.340277777781</c:v>
                </c:pt>
                <c:pt idx="843">
                  <c:v>39922.427083333336</c:v>
                </c:pt>
                <c:pt idx="844">
                  <c:v>39922.512499999997</c:v>
                </c:pt>
                <c:pt idx="845">
                  <c:v>39922.625</c:v>
                </c:pt>
                <c:pt idx="846">
                  <c:v>39922.804166666669</c:v>
                </c:pt>
                <c:pt idx="847">
                  <c:v>39922.875</c:v>
                </c:pt>
                <c:pt idx="848">
                  <c:v>39922.993055555555</c:v>
                </c:pt>
                <c:pt idx="849">
                  <c:v>39923.25</c:v>
                </c:pt>
                <c:pt idx="850">
                  <c:v>39923.333333333336</c:v>
                </c:pt>
                <c:pt idx="851">
                  <c:v>39923.424305555556</c:v>
                </c:pt>
                <c:pt idx="852">
                  <c:v>39923.5</c:v>
                </c:pt>
                <c:pt idx="853">
                  <c:v>39923.638888888891</c:v>
                </c:pt>
                <c:pt idx="854">
                  <c:v>39923.797222222223</c:v>
                </c:pt>
                <c:pt idx="855">
                  <c:v>39923.902777777781</c:v>
                </c:pt>
                <c:pt idx="856">
                  <c:v>39923.993055555555</c:v>
                </c:pt>
                <c:pt idx="857">
                  <c:v>39924.25</c:v>
                </c:pt>
                <c:pt idx="858">
                  <c:v>39924.333333333336</c:v>
                </c:pt>
                <c:pt idx="859">
                  <c:v>39924.424305555556</c:v>
                </c:pt>
                <c:pt idx="860">
                  <c:v>39924.5</c:v>
                </c:pt>
                <c:pt idx="861">
                  <c:v>39924.638888888891</c:v>
                </c:pt>
                <c:pt idx="862">
                  <c:v>39924.797222222223</c:v>
                </c:pt>
                <c:pt idx="863">
                  <c:v>39924.902777777781</c:v>
                </c:pt>
                <c:pt idx="864">
                  <c:v>39924.993055555555</c:v>
                </c:pt>
                <c:pt idx="865">
                  <c:v>39925.25</c:v>
                </c:pt>
                <c:pt idx="866">
                  <c:v>39925.375</c:v>
                </c:pt>
                <c:pt idx="867">
                  <c:v>39925.512499999997</c:v>
                </c:pt>
                <c:pt idx="868">
                  <c:v>39925.652777777781</c:v>
                </c:pt>
                <c:pt idx="869">
                  <c:v>39925.75</c:v>
                </c:pt>
                <c:pt idx="870">
                  <c:v>39925.791666666664</c:v>
                </c:pt>
                <c:pt idx="871">
                  <c:v>39925.885416666664</c:v>
                </c:pt>
                <c:pt idx="872">
                  <c:v>39925.958333333336</c:v>
                </c:pt>
                <c:pt idx="873">
                  <c:v>39926.256944444445</c:v>
                </c:pt>
                <c:pt idx="874">
                  <c:v>39926.34097222222</c:v>
                </c:pt>
                <c:pt idx="875">
                  <c:v>39926.416666666664</c:v>
                </c:pt>
                <c:pt idx="876">
                  <c:v>39926.510416666664</c:v>
                </c:pt>
                <c:pt idx="877">
                  <c:v>39926.5625</c:v>
                </c:pt>
                <c:pt idx="878">
                  <c:v>39926.625</c:v>
                </c:pt>
                <c:pt idx="879">
                  <c:v>39926.791666666664</c:v>
                </c:pt>
                <c:pt idx="880">
                  <c:v>39926.998611111114</c:v>
                </c:pt>
                <c:pt idx="881">
                  <c:v>39927.25</c:v>
                </c:pt>
                <c:pt idx="882">
                  <c:v>39927.340277777781</c:v>
                </c:pt>
                <c:pt idx="883">
                  <c:v>39927.53125</c:v>
                </c:pt>
                <c:pt idx="884">
                  <c:v>39927.597222222219</c:v>
                </c:pt>
                <c:pt idx="885">
                  <c:v>39927.666666666664</c:v>
                </c:pt>
                <c:pt idx="886">
                  <c:v>39927.819444444445</c:v>
                </c:pt>
                <c:pt idx="887">
                  <c:v>39927.890277777777</c:v>
                </c:pt>
                <c:pt idx="888">
                  <c:v>39927.996527777781</c:v>
                </c:pt>
                <c:pt idx="889">
                  <c:v>39928.25</c:v>
                </c:pt>
                <c:pt idx="890">
                  <c:v>39928.34375</c:v>
                </c:pt>
                <c:pt idx="891">
                  <c:v>39928.451388888891</c:v>
                </c:pt>
                <c:pt idx="892">
                  <c:v>39928.520833333336</c:v>
                </c:pt>
                <c:pt idx="893">
                  <c:v>39928.595138888886</c:v>
                </c:pt>
                <c:pt idx="894">
                  <c:v>39928.708333333336</c:v>
                </c:pt>
                <c:pt idx="895">
                  <c:v>39929.25</c:v>
                </c:pt>
                <c:pt idx="896">
                  <c:v>39929.392361111109</c:v>
                </c:pt>
                <c:pt idx="897">
                  <c:v>39929.527777777781</c:v>
                </c:pt>
                <c:pt idx="898">
                  <c:v>39929.637499999997</c:v>
                </c:pt>
                <c:pt idx="899">
                  <c:v>39929.73541666667</c:v>
                </c:pt>
                <c:pt idx="900">
                  <c:v>39929.861111111109</c:v>
                </c:pt>
                <c:pt idx="901">
                  <c:v>39929.895833333336</c:v>
                </c:pt>
                <c:pt idx="902">
                  <c:v>39929.993055555555</c:v>
                </c:pt>
                <c:pt idx="903">
                  <c:v>39930.25</c:v>
                </c:pt>
                <c:pt idx="904">
                  <c:v>39930.341666666667</c:v>
                </c:pt>
                <c:pt idx="905">
                  <c:v>39930.4375</c:v>
                </c:pt>
                <c:pt idx="906">
                  <c:v>39930.5</c:v>
                </c:pt>
                <c:pt idx="907">
                  <c:v>39930.65625</c:v>
                </c:pt>
                <c:pt idx="908">
                  <c:v>39930.806944444441</c:v>
                </c:pt>
                <c:pt idx="909">
                  <c:v>39930.866666666669</c:v>
                </c:pt>
                <c:pt idx="910">
                  <c:v>39930.995833333334</c:v>
                </c:pt>
                <c:pt idx="911">
                  <c:v>39931.270833333336</c:v>
                </c:pt>
                <c:pt idx="912">
                  <c:v>39931.387499999997</c:v>
                </c:pt>
                <c:pt idx="913">
                  <c:v>39931.475694444445</c:v>
                </c:pt>
                <c:pt idx="914">
                  <c:v>39931.5625</c:v>
                </c:pt>
                <c:pt idx="915">
                  <c:v>39931.673611111109</c:v>
                </c:pt>
                <c:pt idx="916">
                  <c:v>39931.802083333336</c:v>
                </c:pt>
                <c:pt idx="917">
                  <c:v>39931.902777777781</c:v>
                </c:pt>
                <c:pt idx="918">
                  <c:v>39931.993055555555</c:v>
                </c:pt>
                <c:pt idx="919">
                  <c:v>39932.618055555555</c:v>
                </c:pt>
                <c:pt idx="920">
                  <c:v>39932.725694444445</c:v>
                </c:pt>
                <c:pt idx="921">
                  <c:v>39932.856249999997</c:v>
                </c:pt>
                <c:pt idx="922">
                  <c:v>39932.902777777781</c:v>
                </c:pt>
                <c:pt idx="923">
                  <c:v>39932.993055555555</c:v>
                </c:pt>
                <c:pt idx="924">
                  <c:v>39933.25</c:v>
                </c:pt>
                <c:pt idx="925">
                  <c:v>39933.34375</c:v>
                </c:pt>
                <c:pt idx="926">
                  <c:v>39933.458333333336</c:v>
                </c:pt>
                <c:pt idx="927">
                  <c:v>39933.574999999997</c:v>
                </c:pt>
                <c:pt idx="928">
                  <c:v>39933.679166666669</c:v>
                </c:pt>
                <c:pt idx="929">
                  <c:v>39933.795138888891</c:v>
                </c:pt>
                <c:pt idx="930">
                  <c:v>39933.884027777778</c:v>
                </c:pt>
                <c:pt idx="931">
                  <c:v>39933.958333333336</c:v>
                </c:pt>
                <c:pt idx="932">
                  <c:v>39934.25</c:v>
                </c:pt>
                <c:pt idx="933">
                  <c:v>39934.333333333336</c:v>
                </c:pt>
                <c:pt idx="934">
                  <c:v>39934.4375</c:v>
                </c:pt>
                <c:pt idx="935">
                  <c:v>39934.517361111109</c:v>
                </c:pt>
                <c:pt idx="936">
                  <c:v>39934.583333333336</c:v>
                </c:pt>
                <c:pt idx="937">
                  <c:v>39934.694444444445</c:v>
                </c:pt>
                <c:pt idx="938">
                  <c:v>39934.909722222219</c:v>
                </c:pt>
                <c:pt idx="939">
                  <c:v>39934.958333333336</c:v>
                </c:pt>
                <c:pt idx="940">
                  <c:v>39935.260416666664</c:v>
                </c:pt>
                <c:pt idx="941">
                  <c:v>39935.348611111112</c:v>
                </c:pt>
                <c:pt idx="942">
                  <c:v>39935.461805555555</c:v>
                </c:pt>
                <c:pt idx="943">
                  <c:v>39935.576388888891</c:v>
                </c:pt>
                <c:pt idx="944">
                  <c:v>39935.666666666664</c:v>
                </c:pt>
                <c:pt idx="945">
                  <c:v>39935.791666666664</c:v>
                </c:pt>
                <c:pt idx="946">
                  <c:v>39935.840277777781</c:v>
                </c:pt>
                <c:pt idx="947">
                  <c:v>39935.993055555555</c:v>
                </c:pt>
                <c:pt idx="948">
                  <c:v>39936.381944444445</c:v>
                </c:pt>
                <c:pt idx="949">
                  <c:v>39936.470833333333</c:v>
                </c:pt>
                <c:pt idx="950">
                  <c:v>39936.555555555555</c:v>
                </c:pt>
                <c:pt idx="951">
                  <c:v>39936.679166666669</c:v>
                </c:pt>
                <c:pt idx="952">
                  <c:v>39936.850694444445</c:v>
                </c:pt>
                <c:pt idx="953">
                  <c:v>39936.930555555555</c:v>
                </c:pt>
                <c:pt idx="954">
                  <c:v>39936.999305555553</c:v>
                </c:pt>
                <c:pt idx="955">
                  <c:v>39937.262499999997</c:v>
                </c:pt>
                <c:pt idx="956">
                  <c:v>39937.34097222222</c:v>
                </c:pt>
                <c:pt idx="957">
                  <c:v>39937.447916666664</c:v>
                </c:pt>
                <c:pt idx="958">
                  <c:v>39937.526388888888</c:v>
                </c:pt>
                <c:pt idx="959">
                  <c:v>39937.541666666664</c:v>
                </c:pt>
                <c:pt idx="960">
                  <c:v>39937.642361111109</c:v>
                </c:pt>
                <c:pt idx="961">
                  <c:v>39937.868055555555</c:v>
                </c:pt>
                <c:pt idx="962">
                  <c:v>39937.996527777781</c:v>
                </c:pt>
                <c:pt idx="963">
                  <c:v>39938.1875</c:v>
                </c:pt>
                <c:pt idx="964">
                  <c:v>39938.25</c:v>
                </c:pt>
                <c:pt idx="965">
                  <c:v>39938.75</c:v>
                </c:pt>
                <c:pt idx="966">
                  <c:v>39938.875</c:v>
                </c:pt>
                <c:pt idx="967">
                  <c:v>39939.227777777778</c:v>
                </c:pt>
                <c:pt idx="968">
                  <c:v>39939.3125</c:v>
                </c:pt>
                <c:pt idx="969">
                  <c:v>39939.444444444445</c:v>
                </c:pt>
                <c:pt idx="970">
                  <c:v>39939.541666666664</c:v>
                </c:pt>
                <c:pt idx="971">
                  <c:v>39939.625</c:v>
                </c:pt>
                <c:pt idx="972">
                  <c:v>39939.708333333336</c:v>
                </c:pt>
                <c:pt idx="973">
                  <c:v>39940.25</c:v>
                </c:pt>
                <c:pt idx="974">
                  <c:v>39940.5</c:v>
                </c:pt>
                <c:pt idx="975">
                  <c:v>39940.604166666664</c:v>
                </c:pt>
                <c:pt idx="976">
                  <c:v>39940.686805555553</c:v>
                </c:pt>
                <c:pt idx="977">
                  <c:v>39940.765277777777</c:v>
                </c:pt>
                <c:pt idx="978">
                  <c:v>39940.840277777781</c:v>
                </c:pt>
                <c:pt idx="979">
                  <c:v>39941.279861111114</c:v>
                </c:pt>
                <c:pt idx="980">
                  <c:v>39941.5</c:v>
                </c:pt>
                <c:pt idx="981">
                  <c:v>39941.881944444445</c:v>
                </c:pt>
                <c:pt idx="982">
                  <c:v>39942.25</c:v>
                </c:pt>
                <c:pt idx="983">
                  <c:v>39942.519444444442</c:v>
                </c:pt>
                <c:pt idx="984">
                  <c:v>39942.767361111109</c:v>
                </c:pt>
                <c:pt idx="985">
                  <c:v>39942.958333333336</c:v>
                </c:pt>
                <c:pt idx="986">
                  <c:v>39943.222222222219</c:v>
                </c:pt>
                <c:pt idx="987">
                  <c:v>39943.297222222223</c:v>
                </c:pt>
                <c:pt idx="988">
                  <c:v>39943.458333333336</c:v>
                </c:pt>
                <c:pt idx="989">
                  <c:v>39943.586805555555</c:v>
                </c:pt>
                <c:pt idx="990">
                  <c:v>39943.715277777781</c:v>
                </c:pt>
                <c:pt idx="991">
                  <c:v>39943.791666666664</c:v>
                </c:pt>
                <c:pt idx="992">
                  <c:v>39944.25</c:v>
                </c:pt>
                <c:pt idx="993">
                  <c:v>39944.347222222219</c:v>
                </c:pt>
                <c:pt idx="994">
                  <c:v>39944.458333333336</c:v>
                </c:pt>
                <c:pt idx="995">
                  <c:v>39944.625</c:v>
                </c:pt>
                <c:pt idx="996">
                  <c:v>39944.6875</c:v>
                </c:pt>
                <c:pt idx="997">
                  <c:v>39944.826388888891</c:v>
                </c:pt>
                <c:pt idx="998">
                  <c:v>39945.227777777778</c:v>
                </c:pt>
                <c:pt idx="999">
                  <c:v>39945.347222222219</c:v>
                </c:pt>
                <c:pt idx="1000">
                  <c:v>39945.43472222222</c:v>
                </c:pt>
                <c:pt idx="1001">
                  <c:v>39945.5</c:v>
                </c:pt>
                <c:pt idx="1002">
                  <c:v>39945.600694444445</c:v>
                </c:pt>
                <c:pt idx="1003">
                  <c:v>39945.715277777781</c:v>
                </c:pt>
                <c:pt idx="1004">
                  <c:v>39945.902777777781</c:v>
                </c:pt>
                <c:pt idx="1005">
                  <c:v>39945.96875</c:v>
                </c:pt>
                <c:pt idx="1006">
                  <c:v>39946.208333333336</c:v>
                </c:pt>
                <c:pt idx="1007">
                  <c:v>39946.293055555558</c:v>
                </c:pt>
                <c:pt idx="1008">
                  <c:v>39946.409722222219</c:v>
                </c:pt>
                <c:pt idx="1009">
                  <c:v>39946.5</c:v>
                </c:pt>
                <c:pt idx="1010">
                  <c:v>39946.541666666664</c:v>
                </c:pt>
                <c:pt idx="1011">
                  <c:v>39946.729166666664</c:v>
                </c:pt>
                <c:pt idx="1012">
                  <c:v>39946.840277777781</c:v>
                </c:pt>
                <c:pt idx="1013">
                  <c:v>39946.993055555555</c:v>
                </c:pt>
                <c:pt idx="1014">
                  <c:v>39947.25</c:v>
                </c:pt>
                <c:pt idx="1015">
                  <c:v>39947.350694444445</c:v>
                </c:pt>
                <c:pt idx="1016">
                  <c:v>39947.424305555556</c:v>
                </c:pt>
                <c:pt idx="1017">
                  <c:v>39947.493055555555</c:v>
                </c:pt>
                <c:pt idx="1018">
                  <c:v>39947.559027777781</c:v>
                </c:pt>
                <c:pt idx="1019">
                  <c:v>39947.607638888891</c:v>
                </c:pt>
                <c:pt idx="1020">
                  <c:v>39947.722222222219</c:v>
                </c:pt>
                <c:pt idx="1021">
                  <c:v>39947.84375</c:v>
                </c:pt>
                <c:pt idx="1022">
                  <c:v>39948.25</c:v>
                </c:pt>
                <c:pt idx="1023">
                  <c:v>39948.340277777781</c:v>
                </c:pt>
                <c:pt idx="1024">
                  <c:v>39948.416666666664</c:v>
                </c:pt>
                <c:pt idx="1025">
                  <c:v>39948.213194444441</c:v>
                </c:pt>
                <c:pt idx="1026">
                  <c:v>39948.263888888891</c:v>
                </c:pt>
                <c:pt idx="1027">
                  <c:v>39948.303472222222</c:v>
                </c:pt>
                <c:pt idx="1028">
                  <c:v>39949.253472222219</c:v>
                </c:pt>
                <c:pt idx="1029">
                  <c:v>39949.361111111109</c:v>
                </c:pt>
                <c:pt idx="1030">
                  <c:v>39949.427083333336</c:v>
                </c:pt>
                <c:pt idx="1031">
                  <c:v>39949.50277777778</c:v>
                </c:pt>
                <c:pt idx="1032">
                  <c:v>39949.159722222219</c:v>
                </c:pt>
                <c:pt idx="1033">
                  <c:v>39949.29791666667</c:v>
                </c:pt>
                <c:pt idx="1034">
                  <c:v>39949.384722222225</c:v>
                </c:pt>
                <c:pt idx="1035">
                  <c:v>39949.527777777781</c:v>
                </c:pt>
                <c:pt idx="1036">
                  <c:v>39950.220833333333</c:v>
                </c:pt>
                <c:pt idx="1037">
                  <c:v>39950.340277777781</c:v>
                </c:pt>
                <c:pt idx="1038">
                  <c:v>39950.479166666664</c:v>
                </c:pt>
                <c:pt idx="1039">
                  <c:v>39950.086805555555</c:v>
                </c:pt>
                <c:pt idx="1040">
                  <c:v>39950.135416666664</c:v>
                </c:pt>
                <c:pt idx="1041">
                  <c:v>39950.284722222219</c:v>
                </c:pt>
                <c:pt idx="1042">
                  <c:v>39950.382638888892</c:v>
                </c:pt>
                <c:pt idx="1043">
                  <c:v>39950.496527777781</c:v>
                </c:pt>
                <c:pt idx="1044">
                  <c:v>39951.225694444445</c:v>
                </c:pt>
                <c:pt idx="1045">
                  <c:v>39951.319444444445</c:v>
                </c:pt>
                <c:pt idx="1046">
                  <c:v>39951.378472222219</c:v>
                </c:pt>
                <c:pt idx="1047">
                  <c:v>39951.479166666664</c:v>
                </c:pt>
                <c:pt idx="1048">
                  <c:v>39951.069444444445</c:v>
                </c:pt>
                <c:pt idx="1049">
                  <c:v>39951.125</c:v>
                </c:pt>
                <c:pt idx="1050">
                  <c:v>39951.3125</c:v>
                </c:pt>
                <c:pt idx="1051">
                  <c:v>39951.420138888891</c:v>
                </c:pt>
                <c:pt idx="1052">
                  <c:v>39952.225694444445</c:v>
                </c:pt>
                <c:pt idx="1053">
                  <c:v>39952.458333333336</c:v>
                </c:pt>
                <c:pt idx="1054">
                  <c:v>39952.791666666664</c:v>
                </c:pt>
                <c:pt idx="1055">
                  <c:v>39952.993055555555</c:v>
                </c:pt>
                <c:pt idx="1056">
                  <c:v>39953.222222222219</c:v>
                </c:pt>
                <c:pt idx="1057">
                  <c:v>39953.583333333336</c:v>
                </c:pt>
                <c:pt idx="1058">
                  <c:v>39954.220833333333</c:v>
                </c:pt>
                <c:pt idx="1059">
                  <c:v>39954.479166666664</c:v>
                </c:pt>
                <c:pt idx="1060">
                  <c:v>39954.839583333334</c:v>
                </c:pt>
                <c:pt idx="1061">
                  <c:v>39954.993055555555</c:v>
                </c:pt>
                <c:pt idx="1062">
                  <c:v>39955.236111111109</c:v>
                </c:pt>
                <c:pt idx="1063">
                  <c:v>39955.479166666664</c:v>
                </c:pt>
                <c:pt idx="1064">
                  <c:v>39955.993055555555</c:v>
                </c:pt>
                <c:pt idx="1065">
                  <c:v>39956.25</c:v>
                </c:pt>
                <c:pt idx="1066">
                  <c:v>39956.34375</c:v>
                </c:pt>
                <c:pt idx="1067">
                  <c:v>39956.503472222219</c:v>
                </c:pt>
                <c:pt idx="1068">
                  <c:v>39956.618055555555</c:v>
                </c:pt>
                <c:pt idx="1069">
                  <c:v>39956.729166666664</c:v>
                </c:pt>
                <c:pt idx="1070">
                  <c:v>39956.868055555555</c:v>
                </c:pt>
                <c:pt idx="1071">
                  <c:v>39956.916666666664</c:v>
                </c:pt>
                <c:pt idx="1072">
                  <c:v>39956.527777777781</c:v>
                </c:pt>
                <c:pt idx="1073">
                  <c:v>39957.25</c:v>
                </c:pt>
                <c:pt idx="1074">
                  <c:v>39957.388888888891</c:v>
                </c:pt>
                <c:pt idx="1075">
                  <c:v>39957.486111111109</c:v>
                </c:pt>
                <c:pt idx="1076">
                  <c:v>39957.576388888891</c:v>
                </c:pt>
                <c:pt idx="1077">
                  <c:v>39957.604166666664</c:v>
                </c:pt>
                <c:pt idx="1078">
                  <c:v>39957.797222222223</c:v>
                </c:pt>
                <c:pt idx="1079">
                  <c:v>39957.881944444445</c:v>
                </c:pt>
                <c:pt idx="1080">
                  <c:v>39957.993055555555</c:v>
                </c:pt>
                <c:pt idx="1081">
                  <c:v>39958.21875</c:v>
                </c:pt>
                <c:pt idx="1082">
                  <c:v>39958.5</c:v>
                </c:pt>
                <c:pt idx="1083">
                  <c:v>39958.991666666669</c:v>
                </c:pt>
                <c:pt idx="1084">
                  <c:v>39959.25</c:v>
                </c:pt>
                <c:pt idx="1085">
                  <c:v>39959.520833333336</c:v>
                </c:pt>
                <c:pt idx="1086">
                  <c:v>39959.79791666667</c:v>
                </c:pt>
                <c:pt idx="1087">
                  <c:v>39959.996527777781</c:v>
                </c:pt>
                <c:pt idx="1088">
                  <c:v>39960.236111111109</c:v>
                </c:pt>
                <c:pt idx="1089">
                  <c:v>39960.555555555555</c:v>
                </c:pt>
                <c:pt idx="1090">
                  <c:v>39960.797222222223</c:v>
                </c:pt>
                <c:pt idx="1091">
                  <c:v>39960.998611111114</c:v>
                </c:pt>
                <c:pt idx="1092">
                  <c:v>39961.227777777778</c:v>
                </c:pt>
                <c:pt idx="1093">
                  <c:v>39961.5</c:v>
                </c:pt>
                <c:pt idx="1094">
                  <c:v>39961.673611111109</c:v>
                </c:pt>
                <c:pt idx="1095">
                  <c:v>39961.958333333336</c:v>
                </c:pt>
                <c:pt idx="1096">
                  <c:v>39962.220833333333</c:v>
                </c:pt>
                <c:pt idx="1097">
                  <c:v>39962.506944444445</c:v>
                </c:pt>
                <c:pt idx="1098">
                  <c:v>39962.84375</c:v>
                </c:pt>
                <c:pt idx="1099">
                  <c:v>39962.999305555553</c:v>
                </c:pt>
                <c:pt idx="1100">
                  <c:v>39963.25</c:v>
                </c:pt>
                <c:pt idx="1101">
                  <c:v>39963.5</c:v>
                </c:pt>
                <c:pt idx="1102">
                  <c:v>39963.791666666664</c:v>
                </c:pt>
                <c:pt idx="1103">
                  <c:v>39963.958333333336</c:v>
                </c:pt>
                <c:pt idx="1104">
                  <c:v>39964.220833333333</c:v>
                </c:pt>
                <c:pt idx="1105">
                  <c:v>39964.5</c:v>
                </c:pt>
                <c:pt idx="1106">
                  <c:v>39964.801388888889</c:v>
                </c:pt>
                <c:pt idx="1107">
                  <c:v>39964.958333333336</c:v>
                </c:pt>
                <c:pt idx="1108">
                  <c:v>39965.229166666664</c:v>
                </c:pt>
                <c:pt idx="1109">
                  <c:v>39965.291666666664</c:v>
                </c:pt>
                <c:pt idx="1110">
                  <c:v>39965.375694444447</c:v>
                </c:pt>
                <c:pt idx="1111">
                  <c:v>39965.470833333333</c:v>
                </c:pt>
                <c:pt idx="1112">
                  <c:v>39965.569444444445</c:v>
                </c:pt>
                <c:pt idx="1113">
                  <c:v>39965.672222222223</c:v>
                </c:pt>
                <c:pt idx="1114">
                  <c:v>39965.843055555553</c:v>
                </c:pt>
                <c:pt idx="1115">
                  <c:v>39965.993055555555</c:v>
                </c:pt>
                <c:pt idx="1116">
                  <c:v>39966.213194444441</c:v>
                </c:pt>
                <c:pt idx="1117">
                  <c:v>39966.291666666664</c:v>
                </c:pt>
                <c:pt idx="1118">
                  <c:v>39966.426388888889</c:v>
                </c:pt>
                <c:pt idx="1119">
                  <c:v>39966.554166666669</c:v>
                </c:pt>
                <c:pt idx="1120">
                  <c:v>39966.697916666664</c:v>
                </c:pt>
                <c:pt idx="1121">
                  <c:v>39966.863888888889</c:v>
                </c:pt>
                <c:pt idx="1122">
                  <c:v>39966.926388888889</c:v>
                </c:pt>
                <c:pt idx="1123">
                  <c:v>39966.999305555553</c:v>
                </c:pt>
                <c:pt idx="1124">
                  <c:v>39967.208333333336</c:v>
                </c:pt>
                <c:pt idx="1125">
                  <c:v>39967.46875</c:v>
                </c:pt>
                <c:pt idx="1126">
                  <c:v>39967.708333333336</c:v>
                </c:pt>
                <c:pt idx="1127">
                  <c:v>39967.998611111114</c:v>
                </c:pt>
                <c:pt idx="1128">
                  <c:v>39968.220833333333</c:v>
                </c:pt>
                <c:pt idx="1129">
                  <c:v>39968.5625</c:v>
                </c:pt>
                <c:pt idx="1130">
                  <c:v>39968.75</c:v>
                </c:pt>
                <c:pt idx="1131">
                  <c:v>39968.493055555555</c:v>
                </c:pt>
                <c:pt idx="1132">
                  <c:v>39969.208333333336</c:v>
                </c:pt>
                <c:pt idx="1133">
                  <c:v>39969.489583333336</c:v>
                </c:pt>
                <c:pt idx="1134">
                  <c:v>39969.666666666664</c:v>
                </c:pt>
                <c:pt idx="1135">
                  <c:v>39969.984027777777</c:v>
                </c:pt>
                <c:pt idx="1136">
                  <c:v>39970.262499999997</c:v>
                </c:pt>
                <c:pt idx="1137">
                  <c:v>39970.333333333336</c:v>
                </c:pt>
                <c:pt idx="1138">
                  <c:v>39970.427083333336</c:v>
                </c:pt>
                <c:pt idx="1139">
                  <c:v>39970.5</c:v>
                </c:pt>
                <c:pt idx="1140">
                  <c:v>39970.593055555553</c:v>
                </c:pt>
                <c:pt idx="1141">
                  <c:v>39970.679166666669</c:v>
                </c:pt>
                <c:pt idx="1142">
                  <c:v>39970.791666666664</c:v>
                </c:pt>
                <c:pt idx="1143">
                  <c:v>39970.999305555553</c:v>
                </c:pt>
                <c:pt idx="1144">
                  <c:v>39971.25</c:v>
                </c:pt>
                <c:pt idx="1145">
                  <c:v>39971.534722222219</c:v>
                </c:pt>
                <c:pt idx="1146">
                  <c:v>39971.715277777781</c:v>
                </c:pt>
                <c:pt idx="1147">
                  <c:v>39972.208333333336</c:v>
                </c:pt>
                <c:pt idx="1148">
                  <c:v>39972.5</c:v>
                </c:pt>
                <c:pt idx="1149">
                  <c:v>39972.713888888888</c:v>
                </c:pt>
                <c:pt idx="1150">
                  <c:v>39972.489583333336</c:v>
                </c:pt>
                <c:pt idx="1151">
                  <c:v>39973.208333333336</c:v>
                </c:pt>
                <c:pt idx="1152">
                  <c:v>39973.424305555556</c:v>
                </c:pt>
                <c:pt idx="1153">
                  <c:v>39973.649305555555</c:v>
                </c:pt>
                <c:pt idx="1154">
                  <c:v>39973.972222222219</c:v>
                </c:pt>
                <c:pt idx="1155">
                  <c:v>39974.21597222222</c:v>
                </c:pt>
                <c:pt idx="1156">
                  <c:v>39974.509722222225</c:v>
                </c:pt>
                <c:pt idx="1157">
                  <c:v>39974.762499999997</c:v>
                </c:pt>
                <c:pt idx="1158">
                  <c:v>39974.479166666664</c:v>
                </c:pt>
                <c:pt idx="1159">
                  <c:v>39975.25</c:v>
                </c:pt>
                <c:pt idx="1160">
                  <c:v>39975.470833333333</c:v>
                </c:pt>
                <c:pt idx="1161">
                  <c:v>39975.715277777781</c:v>
                </c:pt>
                <c:pt idx="1162">
                  <c:v>39975.993055555555</c:v>
                </c:pt>
                <c:pt idx="1163">
                  <c:v>39976.25</c:v>
                </c:pt>
                <c:pt idx="1164">
                  <c:v>39976.5625</c:v>
                </c:pt>
                <c:pt idx="1165">
                  <c:v>39976.996527777781</c:v>
                </c:pt>
                <c:pt idx="1166">
                  <c:v>39977.25</c:v>
                </c:pt>
                <c:pt idx="1167">
                  <c:v>39977.458333333336</c:v>
                </c:pt>
                <c:pt idx="1168">
                  <c:v>39977.743055555555</c:v>
                </c:pt>
                <c:pt idx="1169">
                  <c:v>39977.993055555555</c:v>
                </c:pt>
                <c:pt idx="1170">
                  <c:v>39978.25</c:v>
                </c:pt>
                <c:pt idx="1171">
                  <c:v>39978.479166666664</c:v>
                </c:pt>
                <c:pt idx="1172">
                  <c:v>39978.802083333336</c:v>
                </c:pt>
                <c:pt idx="1173">
                  <c:v>39978.997916666667</c:v>
                </c:pt>
                <c:pt idx="1174">
                  <c:v>39979.25</c:v>
                </c:pt>
                <c:pt idx="1175">
                  <c:v>39979.5</c:v>
                </c:pt>
                <c:pt idx="1176">
                  <c:v>39979.801388888889</c:v>
                </c:pt>
                <c:pt idx="1177">
                  <c:v>39979.996527777781</c:v>
                </c:pt>
                <c:pt idx="1178">
                  <c:v>39980.229166666664</c:v>
                </c:pt>
                <c:pt idx="1179">
                  <c:v>39980.706944444442</c:v>
                </c:pt>
                <c:pt idx="1180">
                  <c:v>39980.986111111109</c:v>
                </c:pt>
                <c:pt idx="1181">
                  <c:v>39981.211805555555</c:v>
                </c:pt>
                <c:pt idx="1182">
                  <c:v>39981.304166666669</c:v>
                </c:pt>
                <c:pt idx="1183">
                  <c:v>39981.375</c:v>
                </c:pt>
                <c:pt idx="1184">
                  <c:v>39981.460416666669</c:v>
                </c:pt>
                <c:pt idx="1185">
                  <c:v>39981.578472222223</c:v>
                </c:pt>
                <c:pt idx="1186">
                  <c:v>39981.638888888891</c:v>
                </c:pt>
                <c:pt idx="1187">
                  <c:v>39981.457638888889</c:v>
                </c:pt>
                <c:pt idx="1188">
                  <c:v>39981.949999999997</c:v>
                </c:pt>
                <c:pt idx="1189">
                  <c:v>39982.25277777778</c:v>
                </c:pt>
                <c:pt idx="1190">
                  <c:v>39982.291666666664</c:v>
                </c:pt>
                <c:pt idx="1191">
                  <c:v>39982.419444444444</c:v>
                </c:pt>
                <c:pt idx="1192">
                  <c:v>39982.593055555553</c:v>
                </c:pt>
                <c:pt idx="1193">
                  <c:v>39982.625</c:v>
                </c:pt>
                <c:pt idx="1194">
                  <c:v>39982.729166666664</c:v>
                </c:pt>
                <c:pt idx="1195">
                  <c:v>39983.25</c:v>
                </c:pt>
                <c:pt idx="1196">
                  <c:v>39983.5</c:v>
                </c:pt>
                <c:pt idx="1197">
                  <c:v>39983.811111111114</c:v>
                </c:pt>
                <c:pt idx="1198">
                  <c:v>39983.965277777781</c:v>
                </c:pt>
                <c:pt idx="1199">
                  <c:v>39984.208333333336</c:v>
                </c:pt>
                <c:pt idx="1200">
                  <c:v>39984.341666666667</c:v>
                </c:pt>
                <c:pt idx="1201">
                  <c:v>39984.770833333336</c:v>
                </c:pt>
                <c:pt idx="1202">
                  <c:v>39984.996527777781</c:v>
                </c:pt>
                <c:pt idx="1203">
                  <c:v>39985.25</c:v>
                </c:pt>
                <c:pt idx="1204">
                  <c:v>39985.382638888892</c:v>
                </c:pt>
                <c:pt idx="1205">
                  <c:v>39985.513888888891</c:v>
                </c:pt>
                <c:pt idx="1206">
                  <c:v>39985.638194444444</c:v>
                </c:pt>
                <c:pt idx="1207">
                  <c:v>39985.762499999997</c:v>
                </c:pt>
                <c:pt idx="1208">
                  <c:v>39985.884722222225</c:v>
                </c:pt>
                <c:pt idx="1209">
                  <c:v>39985.958333333336</c:v>
                </c:pt>
                <c:pt idx="1210">
                  <c:v>39986.25</c:v>
                </c:pt>
                <c:pt idx="1211">
                  <c:v>39986.340277777781</c:v>
                </c:pt>
                <c:pt idx="1212">
                  <c:v>39986.493055555555</c:v>
                </c:pt>
                <c:pt idx="1213">
                  <c:v>39986.588888888888</c:v>
                </c:pt>
                <c:pt idx="1214">
                  <c:v>39986.666666666664</c:v>
                </c:pt>
                <c:pt idx="1215">
                  <c:v>39987.225694444445</c:v>
                </c:pt>
                <c:pt idx="1216">
                  <c:v>39987.3125</c:v>
                </c:pt>
                <c:pt idx="1217">
                  <c:v>39987.382638888892</c:v>
                </c:pt>
                <c:pt idx="1218">
                  <c:v>39987.552083333336</c:v>
                </c:pt>
                <c:pt idx="1219">
                  <c:v>39987.675694444442</c:v>
                </c:pt>
                <c:pt idx="1220">
                  <c:v>39987.714583333334</c:v>
                </c:pt>
                <c:pt idx="1221">
                  <c:v>39988.25</c:v>
                </c:pt>
                <c:pt idx="1222">
                  <c:v>39988.548611111109</c:v>
                </c:pt>
                <c:pt idx="1223">
                  <c:v>39988.979166666664</c:v>
                </c:pt>
                <c:pt idx="1224">
                  <c:v>39989.241666666669</c:v>
                </c:pt>
                <c:pt idx="1225">
                  <c:v>39989.520833333336</c:v>
                </c:pt>
                <c:pt idx="1226">
                  <c:v>39989.829861111109</c:v>
                </c:pt>
                <c:pt idx="1227">
                  <c:v>39989.958333333336</c:v>
                </c:pt>
                <c:pt idx="1228">
                  <c:v>39990.232638888891</c:v>
                </c:pt>
                <c:pt idx="1229">
                  <c:v>39990.520833333336</c:v>
                </c:pt>
                <c:pt idx="1230">
                  <c:v>39990.71875</c:v>
                </c:pt>
                <c:pt idx="1231">
                  <c:v>39990.972222222219</c:v>
                </c:pt>
                <c:pt idx="1232">
                  <c:v>39991.25</c:v>
                </c:pt>
                <c:pt idx="1233">
                  <c:v>39991.600694444445</c:v>
                </c:pt>
                <c:pt idx="1234">
                  <c:v>39991.799305555556</c:v>
                </c:pt>
                <c:pt idx="1235">
                  <c:v>39991.982638888891</c:v>
                </c:pt>
                <c:pt idx="1236">
                  <c:v>39992.256944444445</c:v>
                </c:pt>
                <c:pt idx="1237">
                  <c:v>39992.458333333336</c:v>
                </c:pt>
                <c:pt idx="1238">
                  <c:v>39992.736111111109</c:v>
                </c:pt>
                <c:pt idx="1239">
                  <c:v>39992.958333333336</c:v>
                </c:pt>
                <c:pt idx="1240">
                  <c:v>39993.212500000001</c:v>
                </c:pt>
                <c:pt idx="1241">
                  <c:v>39993.319444444445</c:v>
                </c:pt>
                <c:pt idx="1242">
                  <c:v>39993.375</c:v>
                </c:pt>
                <c:pt idx="1243">
                  <c:v>39993.470833333333</c:v>
                </c:pt>
                <c:pt idx="1244">
                  <c:v>39994.21875</c:v>
                </c:pt>
                <c:pt idx="1245">
                  <c:v>39994.462500000001</c:v>
                </c:pt>
                <c:pt idx="1246">
                  <c:v>39994.718055555553</c:v>
                </c:pt>
                <c:pt idx="1247">
                  <c:v>39994.975694444445</c:v>
                </c:pt>
                <c:pt idx="1248">
                  <c:v>39995.262499999997</c:v>
                </c:pt>
                <c:pt idx="1249">
                  <c:v>39995.385416666664</c:v>
                </c:pt>
                <c:pt idx="1250">
                  <c:v>39995.5</c:v>
                </c:pt>
                <c:pt idx="1251">
                  <c:v>39995.679166666669</c:v>
                </c:pt>
                <c:pt idx="1252">
                  <c:v>39995.801388888889</c:v>
                </c:pt>
                <c:pt idx="1253">
                  <c:v>39995.875</c:v>
                </c:pt>
                <c:pt idx="1254">
                  <c:v>39995.979166666664</c:v>
                </c:pt>
                <c:pt idx="1255">
                  <c:v>39996.25</c:v>
                </c:pt>
                <c:pt idx="1256">
                  <c:v>39996.427083333336</c:v>
                </c:pt>
                <c:pt idx="1257">
                  <c:v>39996.599305555559</c:v>
                </c:pt>
                <c:pt idx="1258">
                  <c:v>39996.673611111109</c:v>
                </c:pt>
                <c:pt idx="1259">
                  <c:v>39996.708333333336</c:v>
                </c:pt>
                <c:pt idx="1260">
                  <c:v>39996.895833333336</c:v>
                </c:pt>
                <c:pt idx="1261">
                  <c:v>39996.995833333334</c:v>
                </c:pt>
                <c:pt idx="1262">
                  <c:v>39997.262499999997</c:v>
                </c:pt>
                <c:pt idx="1263">
                  <c:v>39997.384027777778</c:v>
                </c:pt>
                <c:pt idx="1264">
                  <c:v>39997.520833333336</c:v>
                </c:pt>
                <c:pt idx="1265">
                  <c:v>39997.652777777781</c:v>
                </c:pt>
                <c:pt idx="1266">
                  <c:v>39997.752083333333</c:v>
                </c:pt>
                <c:pt idx="1267">
                  <c:v>39997.887499999997</c:v>
                </c:pt>
                <c:pt idx="1268">
                  <c:v>39997.998611111114</c:v>
                </c:pt>
                <c:pt idx="1269">
                  <c:v>39998.25</c:v>
                </c:pt>
                <c:pt idx="1270">
                  <c:v>39998.393055555556</c:v>
                </c:pt>
                <c:pt idx="1271">
                  <c:v>39998.509722222225</c:v>
                </c:pt>
                <c:pt idx="1272">
                  <c:v>39998.650694444441</c:v>
                </c:pt>
                <c:pt idx="1273">
                  <c:v>39998.78125</c:v>
                </c:pt>
                <c:pt idx="1274">
                  <c:v>39998.895833333336</c:v>
                </c:pt>
                <c:pt idx="1275">
                  <c:v>39998.979166666664</c:v>
                </c:pt>
                <c:pt idx="1276">
                  <c:v>39999.260416666664</c:v>
                </c:pt>
                <c:pt idx="1277">
                  <c:v>39999.383333333331</c:v>
                </c:pt>
                <c:pt idx="1278">
                  <c:v>39999.538194444445</c:v>
                </c:pt>
                <c:pt idx="1279">
                  <c:v>39999.616666666669</c:v>
                </c:pt>
                <c:pt idx="1280">
                  <c:v>39999.715277777781</c:v>
                </c:pt>
                <c:pt idx="1281">
                  <c:v>39999.850694444445</c:v>
                </c:pt>
                <c:pt idx="1282">
                  <c:v>39999.967361111114</c:v>
                </c:pt>
                <c:pt idx="1283">
                  <c:v>40000.232638888891</c:v>
                </c:pt>
                <c:pt idx="1284">
                  <c:v>40000.354166666664</c:v>
                </c:pt>
                <c:pt idx="1285">
                  <c:v>40000.486111111109</c:v>
                </c:pt>
                <c:pt idx="1286">
                  <c:v>40000.583333333336</c:v>
                </c:pt>
                <c:pt idx="1287">
                  <c:v>40000.71597222222</c:v>
                </c:pt>
                <c:pt idx="1288">
                  <c:v>40000.868750000001</c:v>
                </c:pt>
                <c:pt idx="1289">
                  <c:v>40000.993055555555</c:v>
                </c:pt>
                <c:pt idx="1290">
                  <c:v>40001.208333333336</c:v>
                </c:pt>
                <c:pt idx="1291">
                  <c:v>40001.304166666669</c:v>
                </c:pt>
                <c:pt idx="1292">
                  <c:v>40001.434027777781</c:v>
                </c:pt>
                <c:pt idx="1293">
                  <c:v>40001.458333333336</c:v>
                </c:pt>
                <c:pt idx="1294">
                  <c:v>40001.691666666666</c:v>
                </c:pt>
                <c:pt idx="1295">
                  <c:v>40001.867361111108</c:v>
                </c:pt>
                <c:pt idx="1296">
                  <c:v>40001.993055555555</c:v>
                </c:pt>
                <c:pt idx="1297">
                  <c:v>40002.263888888891</c:v>
                </c:pt>
                <c:pt idx="1298">
                  <c:v>40002.350694444445</c:v>
                </c:pt>
                <c:pt idx="1299">
                  <c:v>40002.47152777778</c:v>
                </c:pt>
                <c:pt idx="1300">
                  <c:v>40002.606249999997</c:v>
                </c:pt>
                <c:pt idx="1301">
                  <c:v>40002.71875</c:v>
                </c:pt>
                <c:pt idx="1302">
                  <c:v>40002.840277777781</c:v>
                </c:pt>
                <c:pt idx="1303">
                  <c:v>40002.970833333333</c:v>
                </c:pt>
                <c:pt idx="1304">
                  <c:v>40003.262499999997</c:v>
                </c:pt>
                <c:pt idx="1305">
                  <c:v>40003.416666666664</c:v>
                </c:pt>
                <c:pt idx="1306">
                  <c:v>40003.645138888889</c:v>
                </c:pt>
                <c:pt idx="1307">
                  <c:v>40003.826388888891</c:v>
                </c:pt>
                <c:pt idx="1308">
                  <c:v>40003.884722222225</c:v>
                </c:pt>
                <c:pt idx="1309">
                  <c:v>40004.284722222219</c:v>
                </c:pt>
                <c:pt idx="1310">
                  <c:v>40004.402777777781</c:v>
                </c:pt>
                <c:pt idx="1311">
                  <c:v>40004.5</c:v>
                </c:pt>
                <c:pt idx="1312">
                  <c:v>40004.604166666664</c:v>
                </c:pt>
                <c:pt idx="1313">
                  <c:v>40004.791666666664</c:v>
                </c:pt>
                <c:pt idx="1314">
                  <c:v>40004.840277777781</c:v>
                </c:pt>
                <c:pt idx="1315">
                  <c:v>40004.924305555556</c:v>
                </c:pt>
                <c:pt idx="1316">
                  <c:v>40005.25</c:v>
                </c:pt>
                <c:pt idx="1317">
                  <c:v>40005.357638888891</c:v>
                </c:pt>
                <c:pt idx="1318">
                  <c:v>40005.429166666669</c:v>
                </c:pt>
                <c:pt idx="1319">
                  <c:v>40005.541666666664</c:v>
                </c:pt>
                <c:pt idx="1320">
                  <c:v>40005.6875</c:v>
                </c:pt>
                <c:pt idx="1321">
                  <c:v>40005.854166666664</c:v>
                </c:pt>
                <c:pt idx="1322">
                  <c:v>40005.996527777781</c:v>
                </c:pt>
                <c:pt idx="1323">
                  <c:v>40006.254861111112</c:v>
                </c:pt>
                <c:pt idx="1324">
                  <c:v>40006.384027777778</c:v>
                </c:pt>
                <c:pt idx="1325">
                  <c:v>40006.510416666664</c:v>
                </c:pt>
                <c:pt idx="1326">
                  <c:v>40006.659722222219</c:v>
                </c:pt>
                <c:pt idx="1327">
                  <c:v>40006.762499999997</c:v>
                </c:pt>
                <c:pt idx="1328">
                  <c:v>40006.875</c:v>
                </c:pt>
                <c:pt idx="1329">
                  <c:v>40006.993055555555</c:v>
                </c:pt>
                <c:pt idx="1330">
                  <c:v>40007.239583333336</c:v>
                </c:pt>
                <c:pt idx="1331">
                  <c:v>40007.347222222219</c:v>
                </c:pt>
                <c:pt idx="1332">
                  <c:v>40007.46597222222</c:v>
                </c:pt>
                <c:pt idx="1333">
                  <c:v>40007.590277777781</c:v>
                </c:pt>
                <c:pt idx="1334">
                  <c:v>40007.708333333336</c:v>
                </c:pt>
                <c:pt idx="1335">
                  <c:v>40007.84375</c:v>
                </c:pt>
                <c:pt idx="1336">
                  <c:v>40007.993055555555</c:v>
                </c:pt>
                <c:pt idx="1337">
                  <c:v>40008.284722222219</c:v>
                </c:pt>
                <c:pt idx="1338">
                  <c:v>40008.382638888892</c:v>
                </c:pt>
                <c:pt idx="1339">
                  <c:v>40008.509722222225</c:v>
                </c:pt>
                <c:pt idx="1340">
                  <c:v>40008.631944444445</c:v>
                </c:pt>
                <c:pt idx="1341">
                  <c:v>40008.754861111112</c:v>
                </c:pt>
                <c:pt idx="1342">
                  <c:v>40008.885416666664</c:v>
                </c:pt>
                <c:pt idx="1343">
                  <c:v>40009.229166666664</c:v>
                </c:pt>
                <c:pt idx="1344">
                  <c:v>40009.341666666667</c:v>
                </c:pt>
                <c:pt idx="1345">
                  <c:v>40009.464583333334</c:v>
                </c:pt>
                <c:pt idx="1346">
                  <c:v>40009.515972222223</c:v>
                </c:pt>
                <c:pt idx="1347">
                  <c:v>40009.635416666664</c:v>
                </c:pt>
                <c:pt idx="1348">
                  <c:v>40009.75</c:v>
                </c:pt>
                <c:pt idx="1349">
                  <c:v>40009.882638888892</c:v>
                </c:pt>
                <c:pt idx="1350">
                  <c:v>40010.284722222219</c:v>
                </c:pt>
                <c:pt idx="1351">
                  <c:v>40010.382638888892</c:v>
                </c:pt>
                <c:pt idx="1352">
                  <c:v>40010.509027777778</c:v>
                </c:pt>
                <c:pt idx="1353">
                  <c:v>40010.587500000001</c:v>
                </c:pt>
                <c:pt idx="1354">
                  <c:v>40010.631249999999</c:v>
                </c:pt>
                <c:pt idx="1355">
                  <c:v>40010.762499999997</c:v>
                </c:pt>
                <c:pt idx="1356">
                  <c:v>40010.884722222225</c:v>
                </c:pt>
                <c:pt idx="1357">
                  <c:v>40010.986111111109</c:v>
                </c:pt>
                <c:pt idx="1358">
                  <c:v>40011.256944444445</c:v>
                </c:pt>
                <c:pt idx="1359">
                  <c:v>40011.395833333336</c:v>
                </c:pt>
                <c:pt idx="1360">
                  <c:v>40011.666666666664</c:v>
                </c:pt>
                <c:pt idx="1361">
                  <c:v>40011.810416666667</c:v>
                </c:pt>
                <c:pt idx="1362">
                  <c:v>40011.899305555555</c:v>
                </c:pt>
                <c:pt idx="1363">
                  <c:v>40011.998611111114</c:v>
                </c:pt>
                <c:pt idx="1364">
                  <c:v>40012.25</c:v>
                </c:pt>
                <c:pt idx="1365">
                  <c:v>40012.334027777775</c:v>
                </c:pt>
                <c:pt idx="1366">
                  <c:v>40012.458333333336</c:v>
                </c:pt>
                <c:pt idx="1367">
                  <c:v>40012.588888888888</c:v>
                </c:pt>
                <c:pt idx="1368">
                  <c:v>40012.631944444445</c:v>
                </c:pt>
                <c:pt idx="1369">
                  <c:v>40012.792361111111</c:v>
                </c:pt>
                <c:pt idx="1370">
                  <c:v>40012.902777777781</c:v>
                </c:pt>
                <c:pt idx="1371">
                  <c:v>40013.263888888891</c:v>
                </c:pt>
                <c:pt idx="1372">
                  <c:v>40013.340277777781</c:v>
                </c:pt>
                <c:pt idx="1373">
                  <c:v>40013.458333333336</c:v>
                </c:pt>
                <c:pt idx="1374">
                  <c:v>40013.59375</c:v>
                </c:pt>
                <c:pt idx="1375">
                  <c:v>40013.734722222223</c:v>
                </c:pt>
                <c:pt idx="1376">
                  <c:v>40013.835416666669</c:v>
                </c:pt>
                <c:pt idx="1377">
                  <c:v>40014.25</c:v>
                </c:pt>
                <c:pt idx="1378">
                  <c:v>40014.334027777775</c:v>
                </c:pt>
                <c:pt idx="1379">
                  <c:v>40014.486111111109</c:v>
                </c:pt>
                <c:pt idx="1380">
                  <c:v>40014.583333333336</c:v>
                </c:pt>
                <c:pt idx="1381">
                  <c:v>40014.677083333336</c:v>
                </c:pt>
                <c:pt idx="1382">
                  <c:v>40014.801388888889</c:v>
                </c:pt>
                <c:pt idx="1383">
                  <c:v>40014.908333333333</c:v>
                </c:pt>
                <c:pt idx="1384">
                  <c:v>40014.982638888891</c:v>
                </c:pt>
                <c:pt idx="1385">
                  <c:v>40015.25</c:v>
                </c:pt>
                <c:pt idx="1386">
                  <c:v>40015.335416666669</c:v>
                </c:pt>
                <c:pt idx="1387">
                  <c:v>40015.458333333336</c:v>
                </c:pt>
                <c:pt idx="1388">
                  <c:v>40015.586111111108</c:v>
                </c:pt>
                <c:pt idx="1389">
                  <c:v>40015.72152777778</c:v>
                </c:pt>
                <c:pt idx="1390">
                  <c:v>40015.840277777781</c:v>
                </c:pt>
                <c:pt idx="1391">
                  <c:v>40015.999305555553</c:v>
                </c:pt>
                <c:pt idx="1392">
                  <c:v>40016.241666666669</c:v>
                </c:pt>
                <c:pt idx="1393">
                  <c:v>40016.354166666664</c:v>
                </c:pt>
                <c:pt idx="1394">
                  <c:v>40016.381944444445</c:v>
                </c:pt>
                <c:pt idx="1395">
                  <c:v>40016.517361111109</c:v>
                </c:pt>
                <c:pt idx="1396">
                  <c:v>40016.630555555559</c:v>
                </c:pt>
                <c:pt idx="1397">
                  <c:v>40016.760416666664</c:v>
                </c:pt>
                <c:pt idx="1398">
                  <c:v>40016.875</c:v>
                </c:pt>
                <c:pt idx="1399">
                  <c:v>40016.99722222222</c:v>
                </c:pt>
                <c:pt idx="1400">
                  <c:v>40017.25</c:v>
                </c:pt>
                <c:pt idx="1401">
                  <c:v>40017.334722222222</c:v>
                </c:pt>
                <c:pt idx="1402">
                  <c:v>40017.426388888889</c:v>
                </c:pt>
                <c:pt idx="1403">
                  <c:v>40017.5</c:v>
                </c:pt>
                <c:pt idx="1404">
                  <c:v>40017.64166666667</c:v>
                </c:pt>
                <c:pt idx="1405">
                  <c:v>40017.756249999999</c:v>
                </c:pt>
                <c:pt idx="1406">
                  <c:v>40017.882638888892</c:v>
                </c:pt>
                <c:pt idx="1407">
                  <c:v>40017.993055555555</c:v>
                </c:pt>
                <c:pt idx="1408">
                  <c:v>40018.25277777778</c:v>
                </c:pt>
                <c:pt idx="1409">
                  <c:v>40018.349305555559</c:v>
                </c:pt>
                <c:pt idx="1410">
                  <c:v>40018.440972222219</c:v>
                </c:pt>
                <c:pt idx="1411">
                  <c:v>40018.543749999997</c:v>
                </c:pt>
                <c:pt idx="1412">
                  <c:v>40018.627083333333</c:v>
                </c:pt>
                <c:pt idx="1413">
                  <c:v>40018.715277777781</c:v>
                </c:pt>
                <c:pt idx="1414">
                  <c:v>40018.84097222222</c:v>
                </c:pt>
                <c:pt idx="1415">
                  <c:v>40018.993055555555</c:v>
                </c:pt>
                <c:pt idx="1416">
                  <c:v>40019.25</c:v>
                </c:pt>
                <c:pt idx="1417">
                  <c:v>40019.341666666667</c:v>
                </c:pt>
                <c:pt idx="1418">
                  <c:v>40019.436805555553</c:v>
                </c:pt>
                <c:pt idx="1419">
                  <c:v>40019.527777777781</c:v>
                </c:pt>
                <c:pt idx="1420">
                  <c:v>40019.625</c:v>
                </c:pt>
                <c:pt idx="1421">
                  <c:v>40019.756944444445</c:v>
                </c:pt>
                <c:pt idx="1422">
                  <c:v>40019.852777777778</c:v>
                </c:pt>
                <c:pt idx="1423">
                  <c:v>40019.989583333336</c:v>
                </c:pt>
                <c:pt idx="1424">
                  <c:v>40020.253472222219</c:v>
                </c:pt>
                <c:pt idx="1425">
                  <c:v>40020.354166666664</c:v>
                </c:pt>
                <c:pt idx="1426">
                  <c:v>40020.424305555556</c:v>
                </c:pt>
                <c:pt idx="1427">
                  <c:v>40020.5625</c:v>
                </c:pt>
                <c:pt idx="1428">
                  <c:v>40020.6875</c:v>
                </c:pt>
                <c:pt idx="1429">
                  <c:v>40020.763194444444</c:v>
                </c:pt>
                <c:pt idx="1430">
                  <c:v>40020.884722222225</c:v>
                </c:pt>
                <c:pt idx="1431">
                  <c:v>40020.970833333333</c:v>
                </c:pt>
                <c:pt idx="1432">
                  <c:v>40021.25</c:v>
                </c:pt>
                <c:pt idx="1433">
                  <c:v>40021.382638888892</c:v>
                </c:pt>
                <c:pt idx="1434">
                  <c:v>40021.475694444445</c:v>
                </c:pt>
                <c:pt idx="1435">
                  <c:v>40021.557638888888</c:v>
                </c:pt>
                <c:pt idx="1436">
                  <c:v>40021.701388888891</c:v>
                </c:pt>
                <c:pt idx="1437">
                  <c:v>40021.801388888889</c:v>
                </c:pt>
                <c:pt idx="1438">
                  <c:v>40022.273611111108</c:v>
                </c:pt>
                <c:pt idx="1439">
                  <c:v>40022.347916666666</c:v>
                </c:pt>
                <c:pt idx="1440">
                  <c:v>40022.425694444442</c:v>
                </c:pt>
                <c:pt idx="1441">
                  <c:v>40022.509722222225</c:v>
                </c:pt>
                <c:pt idx="1442">
                  <c:v>40022.65625</c:v>
                </c:pt>
                <c:pt idx="1443">
                  <c:v>40022.75</c:v>
                </c:pt>
                <c:pt idx="1444">
                  <c:v>40023.259722222225</c:v>
                </c:pt>
                <c:pt idx="1445">
                  <c:v>40023.381944444445</c:v>
                </c:pt>
                <c:pt idx="1446">
                  <c:v>40023.534722222219</c:v>
                </c:pt>
                <c:pt idx="1447">
                  <c:v>40023.635416666664</c:v>
                </c:pt>
                <c:pt idx="1448">
                  <c:v>40023.758333333331</c:v>
                </c:pt>
                <c:pt idx="1449">
                  <c:v>40023.806250000001</c:v>
                </c:pt>
                <c:pt idx="1450">
                  <c:v>40023.902777777781</c:v>
                </c:pt>
                <c:pt idx="1451">
                  <c:v>40024.232638888891</c:v>
                </c:pt>
                <c:pt idx="1452">
                  <c:v>40024.348611111112</c:v>
                </c:pt>
                <c:pt idx="1453">
                  <c:v>40024.375</c:v>
                </c:pt>
                <c:pt idx="1454">
                  <c:v>40024.527777777781</c:v>
                </c:pt>
                <c:pt idx="1455">
                  <c:v>40024.670138888891</c:v>
                </c:pt>
                <c:pt idx="1456">
                  <c:v>40024.806944444441</c:v>
                </c:pt>
                <c:pt idx="1457">
                  <c:v>40024.878472222219</c:v>
                </c:pt>
                <c:pt idx="1458">
                  <c:v>40024.949999999997</c:v>
                </c:pt>
                <c:pt idx="1459">
                  <c:v>40025.25</c:v>
                </c:pt>
                <c:pt idx="1460">
                  <c:v>40025.395833333336</c:v>
                </c:pt>
                <c:pt idx="1461">
                  <c:v>40025.534722222219</c:v>
                </c:pt>
                <c:pt idx="1462">
                  <c:v>40025.658333333333</c:v>
                </c:pt>
                <c:pt idx="1463">
                  <c:v>40025.708333333336</c:v>
                </c:pt>
                <c:pt idx="1464">
                  <c:v>40025.841666666667</c:v>
                </c:pt>
                <c:pt idx="1465">
                  <c:v>40025.965277777781</c:v>
                </c:pt>
                <c:pt idx="1466">
                  <c:v>40026.25</c:v>
                </c:pt>
                <c:pt idx="1467">
                  <c:v>40026.347222222219</c:v>
                </c:pt>
                <c:pt idx="1468">
                  <c:v>40026.425000000003</c:v>
                </c:pt>
                <c:pt idx="1469">
                  <c:v>40026.569444444445</c:v>
                </c:pt>
                <c:pt idx="1470">
                  <c:v>40026.672222222223</c:v>
                </c:pt>
                <c:pt idx="1471">
                  <c:v>40026.762499999997</c:v>
                </c:pt>
                <c:pt idx="1472">
                  <c:v>40026.909722222219</c:v>
                </c:pt>
                <c:pt idx="1473">
                  <c:v>40027.215277777781</c:v>
                </c:pt>
                <c:pt idx="1474">
                  <c:v>40027.291666666664</c:v>
                </c:pt>
                <c:pt idx="1475">
                  <c:v>40027.412499999999</c:v>
                </c:pt>
                <c:pt idx="1476">
                  <c:v>40027.467361111114</c:v>
                </c:pt>
                <c:pt idx="1477">
                  <c:v>40027.552083333336</c:v>
                </c:pt>
                <c:pt idx="1478">
                  <c:v>40027.625</c:v>
                </c:pt>
                <c:pt idx="1479">
                  <c:v>40027.801388888889</c:v>
                </c:pt>
                <c:pt idx="1480">
                  <c:v>40027.882638888892</c:v>
                </c:pt>
                <c:pt idx="1481">
                  <c:v>40028.236111111109</c:v>
                </c:pt>
                <c:pt idx="1482">
                  <c:v>40028.306250000001</c:v>
                </c:pt>
                <c:pt idx="1483">
                  <c:v>40028.416666666664</c:v>
                </c:pt>
                <c:pt idx="1484">
                  <c:v>40028.784722222219</c:v>
                </c:pt>
                <c:pt idx="1485">
                  <c:v>40028.861111111109</c:v>
                </c:pt>
                <c:pt idx="1486">
                  <c:v>40029.253472222219</c:v>
                </c:pt>
                <c:pt idx="1487">
                  <c:v>40029.341666666667</c:v>
                </c:pt>
                <c:pt idx="1488">
                  <c:v>40029.4375</c:v>
                </c:pt>
                <c:pt idx="1489">
                  <c:v>40029.517361111109</c:v>
                </c:pt>
                <c:pt idx="1490">
                  <c:v>40029.645833333336</c:v>
                </c:pt>
                <c:pt idx="1491">
                  <c:v>40029.756249999999</c:v>
                </c:pt>
                <c:pt idx="1492">
                  <c:v>40029.884722222225</c:v>
                </c:pt>
                <c:pt idx="1493">
                  <c:v>40029.958333333336</c:v>
                </c:pt>
                <c:pt idx="1494">
                  <c:v>40030.236111111109</c:v>
                </c:pt>
                <c:pt idx="1495">
                  <c:v>40030.299305555556</c:v>
                </c:pt>
                <c:pt idx="1496">
                  <c:v>40030.415277777778</c:v>
                </c:pt>
                <c:pt idx="1497">
                  <c:v>40030.5</c:v>
                </c:pt>
                <c:pt idx="1498">
                  <c:v>40030.642361111109</c:v>
                </c:pt>
                <c:pt idx="1499">
                  <c:v>40030.755555555559</c:v>
                </c:pt>
                <c:pt idx="1500">
                  <c:v>40030.884722222225</c:v>
                </c:pt>
                <c:pt idx="1501">
                  <c:v>40030.99722222222</c:v>
                </c:pt>
                <c:pt idx="1502">
                  <c:v>40031.25</c:v>
                </c:pt>
                <c:pt idx="1503">
                  <c:v>40031.34097222222</c:v>
                </c:pt>
                <c:pt idx="1504">
                  <c:v>40031.434027777781</c:v>
                </c:pt>
                <c:pt idx="1505">
                  <c:v>40031.547222222223</c:v>
                </c:pt>
                <c:pt idx="1506">
                  <c:v>40031.674305555556</c:v>
                </c:pt>
                <c:pt idx="1507">
                  <c:v>40031.762499999997</c:v>
                </c:pt>
                <c:pt idx="1508">
                  <c:v>40031.840277777781</c:v>
                </c:pt>
                <c:pt idx="1509">
                  <c:v>40031.979166666664</c:v>
                </c:pt>
                <c:pt idx="1510">
                  <c:v>40032.215277777781</c:v>
                </c:pt>
                <c:pt idx="1511">
                  <c:v>40032.306944444441</c:v>
                </c:pt>
                <c:pt idx="1512">
                  <c:v>40032.390972222223</c:v>
                </c:pt>
                <c:pt idx="1513">
                  <c:v>40032.46875</c:v>
                </c:pt>
                <c:pt idx="1514">
                  <c:v>40032.602777777778</c:v>
                </c:pt>
                <c:pt idx="1515">
                  <c:v>40032.666666666664</c:v>
                </c:pt>
                <c:pt idx="1516">
                  <c:v>40032.805555555555</c:v>
                </c:pt>
                <c:pt idx="1517">
                  <c:v>40032.934027777781</c:v>
                </c:pt>
                <c:pt idx="1518">
                  <c:v>40033.263888888891</c:v>
                </c:pt>
                <c:pt idx="1519">
                  <c:v>40033.34097222222</c:v>
                </c:pt>
                <c:pt idx="1520">
                  <c:v>40033.431944444441</c:v>
                </c:pt>
                <c:pt idx="1521">
                  <c:v>40033.527777777781</c:v>
                </c:pt>
                <c:pt idx="1522">
                  <c:v>40033.642361111109</c:v>
                </c:pt>
                <c:pt idx="1523">
                  <c:v>40033.759027777778</c:v>
                </c:pt>
                <c:pt idx="1524">
                  <c:v>40033.902777777781</c:v>
                </c:pt>
                <c:pt idx="1525">
                  <c:v>40034.239583333336</c:v>
                </c:pt>
                <c:pt idx="1526">
                  <c:v>40034.342361111114</c:v>
                </c:pt>
                <c:pt idx="1527">
                  <c:v>40034.416666666664</c:v>
                </c:pt>
                <c:pt idx="1528">
                  <c:v>40034.5</c:v>
                </c:pt>
                <c:pt idx="1529">
                  <c:v>40034.135416666664</c:v>
                </c:pt>
                <c:pt idx="1530">
                  <c:v>40034.256249999999</c:v>
                </c:pt>
                <c:pt idx="1531">
                  <c:v>40034.37777777778</c:v>
                </c:pt>
                <c:pt idx="1532">
                  <c:v>40034.499305555553</c:v>
                </c:pt>
                <c:pt idx="1533">
                  <c:v>40035.25</c:v>
                </c:pt>
                <c:pt idx="1534">
                  <c:v>40035.340277777781</c:v>
                </c:pt>
                <c:pt idx="1535">
                  <c:v>40035.426388888889</c:v>
                </c:pt>
                <c:pt idx="1536">
                  <c:v>40035.576388888891</c:v>
                </c:pt>
                <c:pt idx="1537">
                  <c:v>40035.686111111114</c:v>
                </c:pt>
                <c:pt idx="1538">
                  <c:v>40035.804166666669</c:v>
                </c:pt>
                <c:pt idx="1539">
                  <c:v>40035.902777777781</c:v>
                </c:pt>
                <c:pt idx="1540">
                  <c:v>40035.958333333336</c:v>
                </c:pt>
                <c:pt idx="1541">
                  <c:v>40036.25</c:v>
                </c:pt>
                <c:pt idx="1542">
                  <c:v>40036.340277777781</c:v>
                </c:pt>
                <c:pt idx="1543">
                  <c:v>40036.426388888889</c:v>
                </c:pt>
                <c:pt idx="1544">
                  <c:v>40036.534722222219</c:v>
                </c:pt>
                <c:pt idx="1545">
                  <c:v>40036.645833333336</c:v>
                </c:pt>
                <c:pt idx="1546">
                  <c:v>40036.795138888891</c:v>
                </c:pt>
                <c:pt idx="1547">
                  <c:v>40036.890277777777</c:v>
                </c:pt>
                <c:pt idx="1548">
                  <c:v>40036.99722222222</c:v>
                </c:pt>
                <c:pt idx="1549">
                  <c:v>40037.208333333336</c:v>
                </c:pt>
                <c:pt idx="1550">
                  <c:v>40037.357638888891</c:v>
                </c:pt>
                <c:pt idx="1551">
                  <c:v>40037.464583333334</c:v>
                </c:pt>
                <c:pt idx="1552">
                  <c:v>40037.580555555556</c:v>
                </c:pt>
                <c:pt idx="1553">
                  <c:v>40037.666666666664</c:v>
                </c:pt>
                <c:pt idx="1554">
                  <c:v>40037.799305555556</c:v>
                </c:pt>
                <c:pt idx="1555">
                  <c:v>40037.897916666669</c:v>
                </c:pt>
                <c:pt idx="1556">
                  <c:v>40037.979166666664</c:v>
                </c:pt>
                <c:pt idx="1557">
                  <c:v>40038.277777777781</c:v>
                </c:pt>
                <c:pt idx="1558">
                  <c:v>40038.382638888892</c:v>
                </c:pt>
                <c:pt idx="1559">
                  <c:v>40038.5</c:v>
                </c:pt>
                <c:pt idx="1560">
                  <c:v>40038.638888888891</c:v>
                </c:pt>
                <c:pt idx="1561">
                  <c:v>40038.716666666667</c:v>
                </c:pt>
                <c:pt idx="1562">
                  <c:v>40038.76666666667</c:v>
                </c:pt>
                <c:pt idx="1563">
                  <c:v>40038.892361111109</c:v>
                </c:pt>
                <c:pt idx="1564">
                  <c:v>40038.991666666669</c:v>
                </c:pt>
                <c:pt idx="1565">
                  <c:v>40039.259027777778</c:v>
                </c:pt>
                <c:pt idx="1566">
                  <c:v>40039.353472222225</c:v>
                </c:pt>
                <c:pt idx="1567">
                  <c:v>40039.493055555555</c:v>
                </c:pt>
                <c:pt idx="1568">
                  <c:v>40039.569444444445</c:v>
                </c:pt>
                <c:pt idx="1569">
                  <c:v>40039.680555555555</c:v>
                </c:pt>
                <c:pt idx="1570">
                  <c:v>40039.827777777777</c:v>
                </c:pt>
                <c:pt idx="1571">
                  <c:v>40039.884722222225</c:v>
                </c:pt>
                <c:pt idx="1572">
                  <c:v>40039.979166666664</c:v>
                </c:pt>
                <c:pt idx="1573">
                  <c:v>40040.236111111109</c:v>
                </c:pt>
                <c:pt idx="1574">
                  <c:v>40040.291666666664</c:v>
                </c:pt>
                <c:pt idx="1575">
                  <c:v>40040.380555555559</c:v>
                </c:pt>
                <c:pt idx="1576">
                  <c:v>40040.512499999997</c:v>
                </c:pt>
                <c:pt idx="1577">
                  <c:v>40040.618055555555</c:v>
                </c:pt>
                <c:pt idx="1578">
                  <c:v>40040.71875</c:v>
                </c:pt>
                <c:pt idx="1579">
                  <c:v>40040.854166666664</c:v>
                </c:pt>
                <c:pt idx="1580">
                  <c:v>40040.986111111109</c:v>
                </c:pt>
                <c:pt idx="1581">
                  <c:v>40041.25</c:v>
                </c:pt>
                <c:pt idx="1582">
                  <c:v>40041.339583333334</c:v>
                </c:pt>
                <c:pt idx="1583">
                  <c:v>40041.424305555556</c:v>
                </c:pt>
                <c:pt idx="1584">
                  <c:v>40041.527777777781</c:v>
                </c:pt>
                <c:pt idx="1585">
                  <c:v>40041.642361111109</c:v>
                </c:pt>
                <c:pt idx="1586">
                  <c:v>40041.75</c:v>
                </c:pt>
                <c:pt idx="1587">
                  <c:v>40041.968055555553</c:v>
                </c:pt>
                <c:pt idx="1588">
                  <c:v>40041.997916666667</c:v>
                </c:pt>
                <c:pt idx="1589">
                  <c:v>40042.25</c:v>
                </c:pt>
                <c:pt idx="1590">
                  <c:v>40042.347222222219</c:v>
                </c:pt>
                <c:pt idx="1591">
                  <c:v>40042.425000000003</c:v>
                </c:pt>
                <c:pt idx="1592">
                  <c:v>40042.517361111109</c:v>
                </c:pt>
                <c:pt idx="1593">
                  <c:v>40042.65625</c:v>
                </c:pt>
                <c:pt idx="1594">
                  <c:v>40042.777777777781</c:v>
                </c:pt>
                <c:pt idx="1595">
                  <c:v>40042.884027777778</c:v>
                </c:pt>
                <c:pt idx="1596">
                  <c:v>40042.964583333334</c:v>
                </c:pt>
                <c:pt idx="1597">
                  <c:v>40043.229166666664</c:v>
                </c:pt>
                <c:pt idx="1598">
                  <c:v>40043.291666666664</c:v>
                </c:pt>
                <c:pt idx="1599">
                  <c:v>40043.365277777775</c:v>
                </c:pt>
                <c:pt idx="1600">
                  <c:v>40043.479166666664</c:v>
                </c:pt>
                <c:pt idx="1601">
                  <c:v>40043.576388888891</c:v>
                </c:pt>
                <c:pt idx="1602">
                  <c:v>40043.583333333336</c:v>
                </c:pt>
                <c:pt idx="1603">
                  <c:v>40043.672222222223</c:v>
                </c:pt>
                <c:pt idx="1604">
                  <c:v>40043.811111111114</c:v>
                </c:pt>
                <c:pt idx="1605">
                  <c:v>40044.236111111109</c:v>
                </c:pt>
                <c:pt idx="1606">
                  <c:v>40044.291666666664</c:v>
                </c:pt>
                <c:pt idx="1607">
                  <c:v>40044.375</c:v>
                </c:pt>
                <c:pt idx="1608">
                  <c:v>40044.475694444445</c:v>
                </c:pt>
                <c:pt idx="1609">
                  <c:v>40044.054166666669</c:v>
                </c:pt>
                <c:pt idx="1610">
                  <c:v>40044.201388888891</c:v>
                </c:pt>
                <c:pt idx="1611">
                  <c:v>40044.672222222223</c:v>
                </c:pt>
                <c:pt idx="1612">
                  <c:v>40044.915277777778</c:v>
                </c:pt>
                <c:pt idx="1613">
                  <c:v>40045.256249999999</c:v>
                </c:pt>
                <c:pt idx="1614">
                  <c:v>40045.333333333336</c:v>
                </c:pt>
                <c:pt idx="1615">
                  <c:v>40045.425694444442</c:v>
                </c:pt>
                <c:pt idx="1616">
                  <c:v>40045.534722222219</c:v>
                </c:pt>
                <c:pt idx="1617">
                  <c:v>40045.618055555555</c:v>
                </c:pt>
                <c:pt idx="1618">
                  <c:v>40045.715277777781</c:v>
                </c:pt>
                <c:pt idx="1619">
                  <c:v>40045.861111111109</c:v>
                </c:pt>
                <c:pt idx="1620">
                  <c:v>40045.997916666667</c:v>
                </c:pt>
                <c:pt idx="1621">
                  <c:v>40046.25</c:v>
                </c:pt>
                <c:pt idx="1622">
                  <c:v>40046.342361111114</c:v>
                </c:pt>
                <c:pt idx="1623">
                  <c:v>40046.424305555556</c:v>
                </c:pt>
                <c:pt idx="1624">
                  <c:v>40046.584722222222</c:v>
                </c:pt>
                <c:pt idx="1625">
                  <c:v>40046.614583333336</c:v>
                </c:pt>
                <c:pt idx="1626">
                  <c:v>40046.736111111109</c:v>
                </c:pt>
                <c:pt idx="1627">
                  <c:v>40046.848611111112</c:v>
                </c:pt>
                <c:pt idx="1628">
                  <c:v>40046.989583333336</c:v>
                </c:pt>
                <c:pt idx="1629">
                  <c:v>40047.255555555559</c:v>
                </c:pt>
                <c:pt idx="1630">
                  <c:v>40047.567361111112</c:v>
                </c:pt>
                <c:pt idx="1631">
                  <c:v>40047.600694444445</c:v>
                </c:pt>
                <c:pt idx="1632">
                  <c:v>40047.714583333334</c:v>
                </c:pt>
                <c:pt idx="1633">
                  <c:v>40047.864583333336</c:v>
                </c:pt>
                <c:pt idx="1634">
                  <c:v>40047.895833333336</c:v>
                </c:pt>
                <c:pt idx="1635">
                  <c:v>40047.919444444444</c:v>
                </c:pt>
                <c:pt idx="1636">
                  <c:v>40047.968055555553</c:v>
                </c:pt>
                <c:pt idx="1637">
                  <c:v>40048.229166666664</c:v>
                </c:pt>
                <c:pt idx="1638">
                  <c:v>40048.349305555559</c:v>
                </c:pt>
                <c:pt idx="1639">
                  <c:v>40048.458333333336</c:v>
                </c:pt>
                <c:pt idx="1640">
                  <c:v>40048.551388888889</c:v>
                </c:pt>
                <c:pt idx="1641">
                  <c:v>40048.706944444442</c:v>
                </c:pt>
                <c:pt idx="1642">
                  <c:v>40048.8125</c:v>
                </c:pt>
                <c:pt idx="1643">
                  <c:v>40048.895833333336</c:v>
                </c:pt>
                <c:pt idx="1644">
                  <c:v>40048.958333333336</c:v>
                </c:pt>
                <c:pt idx="1645">
                  <c:v>40049.253472222219</c:v>
                </c:pt>
                <c:pt idx="1646">
                  <c:v>40049.34097222222</c:v>
                </c:pt>
                <c:pt idx="1647">
                  <c:v>40049.427083333336</c:v>
                </c:pt>
                <c:pt idx="1648">
                  <c:v>40049.53125</c:v>
                </c:pt>
                <c:pt idx="1649">
                  <c:v>40049.583333333336</c:v>
                </c:pt>
                <c:pt idx="1650">
                  <c:v>40049.6875</c:v>
                </c:pt>
                <c:pt idx="1651">
                  <c:v>40049.840277777781</c:v>
                </c:pt>
                <c:pt idx="1652">
                  <c:v>40049.944444444445</c:v>
                </c:pt>
                <c:pt idx="1653">
                  <c:v>40050.253472222219</c:v>
                </c:pt>
                <c:pt idx="1654">
                  <c:v>40050.385416666664</c:v>
                </c:pt>
                <c:pt idx="1655">
                  <c:v>40050.75</c:v>
                </c:pt>
                <c:pt idx="1656">
                  <c:v>40050.806944444441</c:v>
                </c:pt>
                <c:pt idx="1657">
                  <c:v>40050.84375</c:v>
                </c:pt>
                <c:pt idx="1658">
                  <c:v>40050.950694444444</c:v>
                </c:pt>
                <c:pt idx="1659">
                  <c:v>40050.992361111108</c:v>
                </c:pt>
                <c:pt idx="1660">
                  <c:v>40051.246527777781</c:v>
                </c:pt>
                <c:pt idx="1661">
                  <c:v>40051.381249999999</c:v>
                </c:pt>
                <c:pt idx="1662">
                  <c:v>40051.46875</c:v>
                </c:pt>
                <c:pt idx="1663">
                  <c:v>40051.496527777781</c:v>
                </c:pt>
                <c:pt idx="1664">
                  <c:v>40051.579861111109</c:v>
                </c:pt>
                <c:pt idx="1665">
                  <c:v>40051.659722222219</c:v>
                </c:pt>
                <c:pt idx="1666">
                  <c:v>40051.892361111109</c:v>
                </c:pt>
                <c:pt idx="1667">
                  <c:v>40052.25</c:v>
                </c:pt>
                <c:pt idx="1668">
                  <c:v>40052.368055555555</c:v>
                </c:pt>
                <c:pt idx="1669">
                  <c:v>40052.607638888891</c:v>
                </c:pt>
                <c:pt idx="1670">
                  <c:v>40052.708333333336</c:v>
                </c:pt>
                <c:pt idx="1671">
                  <c:v>40052.791666666664</c:v>
                </c:pt>
                <c:pt idx="1672">
                  <c:v>40052.884722222225</c:v>
                </c:pt>
                <c:pt idx="1673">
                  <c:v>40052.982638888891</c:v>
                </c:pt>
                <c:pt idx="1674">
                  <c:v>40053.25</c:v>
                </c:pt>
                <c:pt idx="1675">
                  <c:v>40053.350694444445</c:v>
                </c:pt>
                <c:pt idx="1676">
                  <c:v>40053.409722222219</c:v>
                </c:pt>
                <c:pt idx="1677">
                  <c:v>40053.454861111109</c:v>
                </c:pt>
                <c:pt idx="1678">
                  <c:v>40053.732638888891</c:v>
                </c:pt>
                <c:pt idx="1679">
                  <c:v>40053.804166666669</c:v>
                </c:pt>
                <c:pt idx="1680">
                  <c:v>40053.902777777781</c:v>
                </c:pt>
                <c:pt idx="1681">
                  <c:v>40053.998611111114</c:v>
                </c:pt>
                <c:pt idx="1682">
                  <c:v>40054.25</c:v>
                </c:pt>
                <c:pt idx="1683">
                  <c:v>40054.301388888889</c:v>
                </c:pt>
                <c:pt idx="1684">
                  <c:v>40054.552083333336</c:v>
                </c:pt>
                <c:pt idx="1685">
                  <c:v>40054.602777777778</c:v>
                </c:pt>
                <c:pt idx="1686">
                  <c:v>40054.699999999997</c:v>
                </c:pt>
                <c:pt idx="1687">
                  <c:v>40054.784722222219</c:v>
                </c:pt>
                <c:pt idx="1688">
                  <c:v>40055.253472222219</c:v>
                </c:pt>
                <c:pt idx="1689">
                  <c:v>40055.34375</c:v>
                </c:pt>
                <c:pt idx="1690">
                  <c:v>40055.451388888891</c:v>
                </c:pt>
                <c:pt idx="1691">
                  <c:v>40055.577777777777</c:v>
                </c:pt>
                <c:pt idx="1692">
                  <c:v>40055.677083333336</c:v>
                </c:pt>
                <c:pt idx="1693">
                  <c:v>40055.791666666664</c:v>
                </c:pt>
                <c:pt idx="1694">
                  <c:v>40055.888888888891</c:v>
                </c:pt>
                <c:pt idx="1695">
                  <c:v>40055.966666666667</c:v>
                </c:pt>
                <c:pt idx="1696">
                  <c:v>40056.270833333336</c:v>
                </c:pt>
                <c:pt idx="1697">
                  <c:v>40056.350694444445</c:v>
                </c:pt>
                <c:pt idx="1698">
                  <c:v>40056.416666666664</c:v>
                </c:pt>
                <c:pt idx="1699">
                  <c:v>40056.611111111109</c:v>
                </c:pt>
                <c:pt idx="1700">
                  <c:v>40056.720833333333</c:v>
                </c:pt>
                <c:pt idx="1701">
                  <c:v>40056.902777777781</c:v>
                </c:pt>
                <c:pt idx="1702">
                  <c:v>40056.931944444441</c:v>
                </c:pt>
                <c:pt idx="1703">
                  <c:v>40057.25</c:v>
                </c:pt>
                <c:pt idx="1704">
                  <c:v>40057.357638888891</c:v>
                </c:pt>
                <c:pt idx="1705">
                  <c:v>40057.545138888891</c:v>
                </c:pt>
                <c:pt idx="1706">
                  <c:v>40057.614583333336</c:v>
                </c:pt>
                <c:pt idx="1707">
                  <c:v>40057.677083333336</c:v>
                </c:pt>
                <c:pt idx="1708">
                  <c:v>40057.770833333336</c:v>
                </c:pt>
                <c:pt idx="1709">
                  <c:v>40057.809027777781</c:v>
                </c:pt>
                <c:pt idx="1710">
                  <c:v>40057.884722222225</c:v>
                </c:pt>
                <c:pt idx="1711">
                  <c:v>40058.25</c:v>
                </c:pt>
                <c:pt idx="1712">
                  <c:v>40058.357638888891</c:v>
                </c:pt>
                <c:pt idx="1713">
                  <c:v>40058.449999999997</c:v>
                </c:pt>
                <c:pt idx="1714">
                  <c:v>40058.520833333336</c:v>
                </c:pt>
                <c:pt idx="1715">
                  <c:v>40058.597222222219</c:v>
                </c:pt>
                <c:pt idx="1716">
                  <c:v>40058.686805555553</c:v>
                </c:pt>
                <c:pt idx="1717">
                  <c:v>40058.882638888892</c:v>
                </c:pt>
                <c:pt idx="1718">
                  <c:v>40059.225694444445</c:v>
                </c:pt>
                <c:pt idx="1719">
                  <c:v>40059.300000000003</c:v>
                </c:pt>
                <c:pt idx="1720">
                  <c:v>40059.347222222219</c:v>
                </c:pt>
                <c:pt idx="1721">
                  <c:v>40059.461805555555</c:v>
                </c:pt>
                <c:pt idx="1722">
                  <c:v>40059.541666666664</c:v>
                </c:pt>
                <c:pt idx="1723">
                  <c:v>40059.604166666664</c:v>
                </c:pt>
                <c:pt idx="1724">
                  <c:v>40059.708333333336</c:v>
                </c:pt>
                <c:pt idx="1725">
                  <c:v>40059.888888888891</c:v>
                </c:pt>
                <c:pt idx="1726">
                  <c:v>40060.25</c:v>
                </c:pt>
                <c:pt idx="1727">
                  <c:v>40060.336805555555</c:v>
                </c:pt>
                <c:pt idx="1728">
                  <c:v>40060.458333333336</c:v>
                </c:pt>
                <c:pt idx="1729">
                  <c:v>40060.611111111109</c:v>
                </c:pt>
                <c:pt idx="1730">
                  <c:v>40060.715277777781</c:v>
                </c:pt>
                <c:pt idx="1731">
                  <c:v>40060.84375</c:v>
                </c:pt>
                <c:pt idx="1732">
                  <c:v>40060.940972222219</c:v>
                </c:pt>
                <c:pt idx="1733">
                  <c:v>40061.257638888892</c:v>
                </c:pt>
                <c:pt idx="1734">
                  <c:v>40061.361111111109</c:v>
                </c:pt>
                <c:pt idx="1735">
                  <c:v>40061.416666666664</c:v>
                </c:pt>
                <c:pt idx="1736">
                  <c:v>40061.509722222225</c:v>
                </c:pt>
                <c:pt idx="1737">
                  <c:v>40061.625</c:v>
                </c:pt>
                <c:pt idx="1738">
                  <c:v>40061.710416666669</c:v>
                </c:pt>
                <c:pt idx="1739">
                  <c:v>40062.255555555559</c:v>
                </c:pt>
                <c:pt idx="1740">
                  <c:v>40062.384722222225</c:v>
                </c:pt>
                <c:pt idx="1741">
                  <c:v>40062.510416666664</c:v>
                </c:pt>
                <c:pt idx="1742">
                  <c:v>40062.631944444445</c:v>
                </c:pt>
                <c:pt idx="1743">
                  <c:v>40062.736111111109</c:v>
                </c:pt>
                <c:pt idx="1744">
                  <c:v>40062.873611111114</c:v>
                </c:pt>
                <c:pt idx="1745">
                  <c:v>40062.924305555556</c:v>
                </c:pt>
                <c:pt idx="1746">
                  <c:v>40063.262499999997</c:v>
                </c:pt>
                <c:pt idx="1747">
                  <c:v>40063.339583333334</c:v>
                </c:pt>
                <c:pt idx="1748">
                  <c:v>40063.493055555555</c:v>
                </c:pt>
                <c:pt idx="1749">
                  <c:v>40063.569444444445</c:v>
                </c:pt>
                <c:pt idx="1750">
                  <c:v>40063.65625</c:v>
                </c:pt>
                <c:pt idx="1751">
                  <c:v>40063.75</c:v>
                </c:pt>
                <c:pt idx="1752">
                  <c:v>40063.87777777778</c:v>
                </c:pt>
                <c:pt idx="1753">
                  <c:v>40063.993055555555</c:v>
                </c:pt>
                <c:pt idx="1754">
                  <c:v>40064.213888888888</c:v>
                </c:pt>
                <c:pt idx="1755">
                  <c:v>40064.343055555553</c:v>
                </c:pt>
                <c:pt idx="1756">
                  <c:v>40064.65625</c:v>
                </c:pt>
                <c:pt idx="1757">
                  <c:v>40064.757638888892</c:v>
                </c:pt>
                <c:pt idx="1758">
                  <c:v>40064.90625</c:v>
                </c:pt>
                <c:pt idx="1759">
                  <c:v>40065.270833333336</c:v>
                </c:pt>
                <c:pt idx="1760">
                  <c:v>40065.338888888888</c:v>
                </c:pt>
                <c:pt idx="1761">
                  <c:v>40065.458333333336</c:v>
                </c:pt>
                <c:pt idx="1762">
                  <c:v>40065.576388888891</c:v>
                </c:pt>
                <c:pt idx="1763">
                  <c:v>40065.638888888891</c:v>
                </c:pt>
                <c:pt idx="1764">
                  <c:v>40065.762499999997</c:v>
                </c:pt>
                <c:pt idx="1765">
                  <c:v>40065.902777777781</c:v>
                </c:pt>
                <c:pt idx="1766">
                  <c:v>40065.979166666664</c:v>
                </c:pt>
                <c:pt idx="1767">
                  <c:v>40066.262499999997</c:v>
                </c:pt>
                <c:pt idx="1768">
                  <c:v>40066.34097222222</c:v>
                </c:pt>
                <c:pt idx="1769">
                  <c:v>40066.395833333336</c:v>
                </c:pt>
                <c:pt idx="1770">
                  <c:v>40066.503472222219</c:v>
                </c:pt>
                <c:pt idx="1771">
                  <c:v>40066.65625</c:v>
                </c:pt>
                <c:pt idx="1772">
                  <c:v>40066.762499999997</c:v>
                </c:pt>
                <c:pt idx="1773">
                  <c:v>40066.90625</c:v>
                </c:pt>
                <c:pt idx="1774">
                  <c:v>40067.262499999997</c:v>
                </c:pt>
                <c:pt idx="1775">
                  <c:v>40067.336805555555</c:v>
                </c:pt>
                <c:pt idx="1776">
                  <c:v>40067.445833333331</c:v>
                </c:pt>
                <c:pt idx="1777">
                  <c:v>40067.533333333333</c:v>
                </c:pt>
                <c:pt idx="1778">
                  <c:v>40067.642361111109</c:v>
                </c:pt>
                <c:pt idx="1779">
                  <c:v>40067.770833333336</c:v>
                </c:pt>
                <c:pt idx="1780">
                  <c:v>40067.902777777781</c:v>
                </c:pt>
                <c:pt idx="1781">
                  <c:v>40068.263194444444</c:v>
                </c:pt>
                <c:pt idx="1782">
                  <c:v>40068.349305555559</c:v>
                </c:pt>
                <c:pt idx="1783">
                  <c:v>40068.40625</c:v>
                </c:pt>
                <c:pt idx="1784">
                  <c:v>40068.492361111108</c:v>
                </c:pt>
                <c:pt idx="1785">
                  <c:v>40068.5625</c:v>
                </c:pt>
                <c:pt idx="1786">
                  <c:v>40068.681944444441</c:v>
                </c:pt>
                <c:pt idx="1787">
                  <c:v>40068.797222222223</c:v>
                </c:pt>
                <c:pt idx="1788">
                  <c:v>40068.913194444445</c:v>
                </c:pt>
                <c:pt idx="1789">
                  <c:v>40069.253472222219</c:v>
                </c:pt>
                <c:pt idx="1790">
                  <c:v>40069.333333333336</c:v>
                </c:pt>
                <c:pt idx="1791">
                  <c:v>40069.424305555556</c:v>
                </c:pt>
                <c:pt idx="1792">
                  <c:v>40069.509722222225</c:v>
                </c:pt>
                <c:pt idx="1793">
                  <c:v>40069.595833333333</c:v>
                </c:pt>
                <c:pt idx="1794">
                  <c:v>40069.714583333334</c:v>
                </c:pt>
                <c:pt idx="1795">
                  <c:v>40069.847222222219</c:v>
                </c:pt>
                <c:pt idx="1796">
                  <c:v>40069.944444444445</c:v>
                </c:pt>
                <c:pt idx="1797">
                  <c:v>40070.25</c:v>
                </c:pt>
                <c:pt idx="1798">
                  <c:v>40070.343055555553</c:v>
                </c:pt>
                <c:pt idx="1799">
                  <c:v>40070.425000000003</c:v>
                </c:pt>
                <c:pt idx="1800">
                  <c:v>40070.576388888891</c:v>
                </c:pt>
                <c:pt idx="1801">
                  <c:v>40070.684027777781</c:v>
                </c:pt>
                <c:pt idx="1802">
                  <c:v>40070.822916666664</c:v>
                </c:pt>
                <c:pt idx="1803">
                  <c:v>40070.899305555555</c:v>
                </c:pt>
                <c:pt idx="1804">
                  <c:v>40071.253472222219</c:v>
                </c:pt>
                <c:pt idx="1805">
                  <c:v>40071.350694444445</c:v>
                </c:pt>
                <c:pt idx="1806">
                  <c:v>40071.440972222219</c:v>
                </c:pt>
                <c:pt idx="1807">
                  <c:v>40071.50277777778</c:v>
                </c:pt>
                <c:pt idx="1808">
                  <c:v>40071.644444444442</c:v>
                </c:pt>
                <c:pt idx="1809">
                  <c:v>40071.78125</c:v>
                </c:pt>
                <c:pt idx="1810">
                  <c:v>40071.883333333331</c:v>
                </c:pt>
                <c:pt idx="1811">
                  <c:v>40072.265277777777</c:v>
                </c:pt>
                <c:pt idx="1812">
                  <c:v>40072.341666666667</c:v>
                </c:pt>
                <c:pt idx="1813">
                  <c:v>40072.550000000003</c:v>
                </c:pt>
                <c:pt idx="1814">
                  <c:v>40072.645833333336</c:v>
                </c:pt>
                <c:pt idx="1815">
                  <c:v>40072.767361111109</c:v>
                </c:pt>
                <c:pt idx="1816">
                  <c:v>40072.902777777781</c:v>
                </c:pt>
                <c:pt idx="1817">
                  <c:v>40073.263194444444</c:v>
                </c:pt>
                <c:pt idx="1818">
                  <c:v>40073.35</c:v>
                </c:pt>
                <c:pt idx="1819">
                  <c:v>40073.419444444444</c:v>
                </c:pt>
                <c:pt idx="1820">
                  <c:v>40073.541666666664</c:v>
                </c:pt>
                <c:pt idx="1821">
                  <c:v>40073.680555555555</c:v>
                </c:pt>
                <c:pt idx="1822">
                  <c:v>40073.804166666669</c:v>
                </c:pt>
                <c:pt idx="1823">
                  <c:v>40073.951388888891</c:v>
                </c:pt>
                <c:pt idx="1824">
                  <c:v>40074.25</c:v>
                </c:pt>
                <c:pt idx="1825">
                  <c:v>40074.357638888891</c:v>
                </c:pt>
                <c:pt idx="1826">
                  <c:v>40074.426388888889</c:v>
                </c:pt>
                <c:pt idx="1827">
                  <c:v>40074.517361111109</c:v>
                </c:pt>
                <c:pt idx="1828">
                  <c:v>40074.658333333333</c:v>
                </c:pt>
                <c:pt idx="1829">
                  <c:v>40074.750694444447</c:v>
                </c:pt>
                <c:pt idx="1830">
                  <c:v>40074.881944444445</c:v>
                </c:pt>
                <c:pt idx="1831">
                  <c:v>40075.25277777778</c:v>
                </c:pt>
                <c:pt idx="1832">
                  <c:v>40075.361111111109</c:v>
                </c:pt>
                <c:pt idx="1833">
                  <c:v>40075.425000000003</c:v>
                </c:pt>
                <c:pt idx="1834">
                  <c:v>40075.543055555558</c:v>
                </c:pt>
                <c:pt idx="1835">
                  <c:v>40075.642361111109</c:v>
                </c:pt>
                <c:pt idx="1836">
                  <c:v>40075.765972222223</c:v>
                </c:pt>
                <c:pt idx="1837">
                  <c:v>40075.902777777781</c:v>
                </c:pt>
                <c:pt idx="1838">
                  <c:v>40076.25</c:v>
                </c:pt>
                <c:pt idx="1839">
                  <c:v>40076.353472222225</c:v>
                </c:pt>
                <c:pt idx="1840">
                  <c:v>40076.418749999997</c:v>
                </c:pt>
                <c:pt idx="1841">
                  <c:v>40076.507638888892</c:v>
                </c:pt>
                <c:pt idx="1842">
                  <c:v>40076.5625</c:v>
                </c:pt>
                <c:pt idx="1843">
                  <c:v>40076.635416666664</c:v>
                </c:pt>
                <c:pt idx="1844">
                  <c:v>40076.769444444442</c:v>
                </c:pt>
                <c:pt idx="1845">
                  <c:v>40076.902777777781</c:v>
                </c:pt>
                <c:pt idx="1846">
                  <c:v>40077.253472222219</c:v>
                </c:pt>
                <c:pt idx="1847">
                  <c:v>40077.333333333336</c:v>
                </c:pt>
                <c:pt idx="1848">
                  <c:v>40077.422222222223</c:v>
                </c:pt>
                <c:pt idx="1849">
                  <c:v>40077.518750000003</c:v>
                </c:pt>
                <c:pt idx="1850">
                  <c:v>40077.631944444445</c:v>
                </c:pt>
                <c:pt idx="1851">
                  <c:v>40077.763888888891</c:v>
                </c:pt>
                <c:pt idx="1852">
                  <c:v>40077.90625</c:v>
                </c:pt>
                <c:pt idx="1853">
                  <c:v>40078.252083333333</c:v>
                </c:pt>
                <c:pt idx="1854">
                  <c:v>40078.35</c:v>
                </c:pt>
                <c:pt idx="1855">
                  <c:v>40078.392361111109</c:v>
                </c:pt>
                <c:pt idx="1856">
                  <c:v>40078.583333333336</c:v>
                </c:pt>
                <c:pt idx="1857">
                  <c:v>40078.673611111109</c:v>
                </c:pt>
                <c:pt idx="1858">
                  <c:v>40078.809027777781</c:v>
                </c:pt>
                <c:pt idx="1859">
                  <c:v>40078.951388888891</c:v>
                </c:pt>
                <c:pt idx="1860">
                  <c:v>40079.25</c:v>
                </c:pt>
                <c:pt idx="1861">
                  <c:v>40079.334027777775</c:v>
                </c:pt>
                <c:pt idx="1862">
                  <c:v>40079.434027777781</c:v>
                </c:pt>
                <c:pt idx="1863">
                  <c:v>40079.568055555559</c:v>
                </c:pt>
                <c:pt idx="1864">
                  <c:v>40079.254861111112</c:v>
                </c:pt>
                <c:pt idx="1865">
                  <c:v>40079.798611111109</c:v>
                </c:pt>
                <c:pt idx="1866">
                  <c:v>40079.947916666664</c:v>
                </c:pt>
                <c:pt idx="1867">
                  <c:v>40080.269444444442</c:v>
                </c:pt>
                <c:pt idx="1868">
                  <c:v>40080.34097222222</c:v>
                </c:pt>
                <c:pt idx="1869">
                  <c:v>40080.451388888891</c:v>
                </c:pt>
                <c:pt idx="1870">
                  <c:v>40080.533333333333</c:v>
                </c:pt>
                <c:pt idx="1871">
                  <c:v>40080.590277777781</c:v>
                </c:pt>
                <c:pt idx="1872">
                  <c:v>40080.727777777778</c:v>
                </c:pt>
                <c:pt idx="1873">
                  <c:v>40081.252083333333</c:v>
                </c:pt>
                <c:pt idx="1874">
                  <c:v>40081.340277777781</c:v>
                </c:pt>
                <c:pt idx="1875">
                  <c:v>40081.416666666664</c:v>
                </c:pt>
                <c:pt idx="1876">
                  <c:v>40081.520833333336</c:v>
                </c:pt>
                <c:pt idx="1877">
                  <c:v>40081.599305555559</c:v>
                </c:pt>
                <c:pt idx="1878">
                  <c:v>40081.713888888888</c:v>
                </c:pt>
                <c:pt idx="1879">
                  <c:v>40081.864583333336</c:v>
                </c:pt>
                <c:pt idx="1880">
                  <c:v>40081.924305555556</c:v>
                </c:pt>
                <c:pt idx="1881">
                  <c:v>40082.251388888886</c:v>
                </c:pt>
                <c:pt idx="1882">
                  <c:v>40082.333333333336</c:v>
                </c:pt>
                <c:pt idx="1883">
                  <c:v>40082.421527777777</c:v>
                </c:pt>
                <c:pt idx="1884">
                  <c:v>40082.520833333336</c:v>
                </c:pt>
                <c:pt idx="1885">
                  <c:v>40082.618055555555</c:v>
                </c:pt>
                <c:pt idx="1886">
                  <c:v>40082.725694444445</c:v>
                </c:pt>
                <c:pt idx="1887">
                  <c:v>40082.840277777781</c:v>
                </c:pt>
                <c:pt idx="1888">
                  <c:v>40082.947916666664</c:v>
                </c:pt>
                <c:pt idx="1889">
                  <c:v>40083.25</c:v>
                </c:pt>
                <c:pt idx="1890">
                  <c:v>40083.333333333336</c:v>
                </c:pt>
                <c:pt idx="1891">
                  <c:v>40083.4375</c:v>
                </c:pt>
                <c:pt idx="1892">
                  <c:v>40083.53125</c:v>
                </c:pt>
                <c:pt idx="1893">
                  <c:v>40083.592361111114</c:v>
                </c:pt>
                <c:pt idx="1894">
                  <c:v>40083.728472222225</c:v>
                </c:pt>
                <c:pt idx="1895">
                  <c:v>40083.868055555555</c:v>
                </c:pt>
                <c:pt idx="1896">
                  <c:v>40083.956944444442</c:v>
                </c:pt>
                <c:pt idx="1897">
                  <c:v>40084.253472222219</c:v>
                </c:pt>
                <c:pt idx="1898">
                  <c:v>40084.333333333336</c:v>
                </c:pt>
                <c:pt idx="1899">
                  <c:v>40084.46875</c:v>
                </c:pt>
                <c:pt idx="1900">
                  <c:v>40084.599305555559</c:v>
                </c:pt>
                <c:pt idx="1901">
                  <c:v>40084.715277777781</c:v>
                </c:pt>
                <c:pt idx="1902">
                  <c:v>40084.843055555553</c:v>
                </c:pt>
                <c:pt idx="1903">
                  <c:v>40084.9375</c:v>
                </c:pt>
                <c:pt idx="1904">
                  <c:v>40085.25</c:v>
                </c:pt>
                <c:pt idx="1905">
                  <c:v>40085.35</c:v>
                </c:pt>
                <c:pt idx="1906">
                  <c:v>40085.424305555556</c:v>
                </c:pt>
                <c:pt idx="1907">
                  <c:v>40085.519444444442</c:v>
                </c:pt>
                <c:pt idx="1908">
                  <c:v>40085.607638888891</c:v>
                </c:pt>
                <c:pt idx="1909">
                  <c:v>40085.713888888888</c:v>
                </c:pt>
                <c:pt idx="1910">
                  <c:v>40085.852777777778</c:v>
                </c:pt>
                <c:pt idx="1911">
                  <c:v>40085.947916666664</c:v>
                </c:pt>
                <c:pt idx="1912">
                  <c:v>40086.25</c:v>
                </c:pt>
                <c:pt idx="1913">
                  <c:v>40086.343055555553</c:v>
                </c:pt>
                <c:pt idx="1914">
                  <c:v>40086.494444444441</c:v>
                </c:pt>
                <c:pt idx="1915">
                  <c:v>40086.611111111109</c:v>
                </c:pt>
                <c:pt idx="1916">
                  <c:v>40086.698611111111</c:v>
                </c:pt>
                <c:pt idx="1917">
                  <c:v>40086.804166666669</c:v>
                </c:pt>
                <c:pt idx="1918">
                  <c:v>40086.926388888889</c:v>
                </c:pt>
                <c:pt idx="1919">
                  <c:v>40087.26458333333</c:v>
                </c:pt>
                <c:pt idx="1920">
                  <c:v>40087.339583333334</c:v>
                </c:pt>
                <c:pt idx="1921">
                  <c:v>40087.447916666664</c:v>
                </c:pt>
                <c:pt idx="1922">
                  <c:v>40087.479166666664</c:v>
                </c:pt>
                <c:pt idx="1923">
                  <c:v>40087.556944444441</c:v>
                </c:pt>
                <c:pt idx="1924">
                  <c:v>40087.67291666667</c:v>
                </c:pt>
                <c:pt idx="1925">
                  <c:v>40087.797222222223</c:v>
                </c:pt>
                <c:pt idx="1926">
                  <c:v>40087.875</c:v>
                </c:pt>
                <c:pt idx="1927">
                  <c:v>40088.257638888892</c:v>
                </c:pt>
                <c:pt idx="1928">
                  <c:v>40088.352083333331</c:v>
                </c:pt>
                <c:pt idx="1929">
                  <c:v>40088.426388888889</c:v>
                </c:pt>
                <c:pt idx="1930">
                  <c:v>40088.5</c:v>
                </c:pt>
                <c:pt idx="1931">
                  <c:v>40088.628472222219</c:v>
                </c:pt>
                <c:pt idx="1932">
                  <c:v>40088.763194444444</c:v>
                </c:pt>
                <c:pt idx="1933">
                  <c:v>40088.912499999999</c:v>
                </c:pt>
                <c:pt idx="1934">
                  <c:v>40089.25</c:v>
                </c:pt>
                <c:pt idx="1935">
                  <c:v>40089.347222222219</c:v>
                </c:pt>
                <c:pt idx="1936">
                  <c:v>40089.495833333334</c:v>
                </c:pt>
                <c:pt idx="1937">
                  <c:v>40089.611111111109</c:v>
                </c:pt>
                <c:pt idx="1938">
                  <c:v>40089.715277777781</c:v>
                </c:pt>
                <c:pt idx="1939">
                  <c:v>40089.813888888886</c:v>
                </c:pt>
                <c:pt idx="1940">
                  <c:v>40089.883333333331</c:v>
                </c:pt>
                <c:pt idx="1941">
                  <c:v>40090.215277777781</c:v>
                </c:pt>
                <c:pt idx="1942">
                  <c:v>40090.343055555553</c:v>
                </c:pt>
                <c:pt idx="1943">
                  <c:v>40090.477777777778</c:v>
                </c:pt>
                <c:pt idx="1944">
                  <c:v>40090.541666666664</c:v>
                </c:pt>
                <c:pt idx="1945">
                  <c:v>40090.681944444441</c:v>
                </c:pt>
                <c:pt idx="1946">
                  <c:v>40090.788194444445</c:v>
                </c:pt>
                <c:pt idx="1947">
                  <c:v>40090.875</c:v>
                </c:pt>
                <c:pt idx="1948">
                  <c:v>40091.277777777781</c:v>
                </c:pt>
                <c:pt idx="1949">
                  <c:v>40091.367361111108</c:v>
                </c:pt>
                <c:pt idx="1950">
                  <c:v>40091.431944444441</c:v>
                </c:pt>
                <c:pt idx="1951">
                  <c:v>40091.506944444445</c:v>
                </c:pt>
                <c:pt idx="1952">
                  <c:v>40091.64166666667</c:v>
                </c:pt>
                <c:pt idx="1953">
                  <c:v>40091.720833333333</c:v>
                </c:pt>
                <c:pt idx="1954">
                  <c:v>40091.885416666664</c:v>
                </c:pt>
                <c:pt idx="1955">
                  <c:v>40092.258333333331</c:v>
                </c:pt>
                <c:pt idx="1956">
                  <c:v>40092.361111111109</c:v>
                </c:pt>
                <c:pt idx="1957">
                  <c:v>40092.423611111109</c:v>
                </c:pt>
                <c:pt idx="1958">
                  <c:v>40092.512499999997</c:v>
                </c:pt>
                <c:pt idx="1959">
                  <c:v>40092.634027777778</c:v>
                </c:pt>
                <c:pt idx="1960">
                  <c:v>40092.714583333334</c:v>
                </c:pt>
                <c:pt idx="1961">
                  <c:v>40092.799305555556</c:v>
                </c:pt>
                <c:pt idx="1962">
                  <c:v>40092.908333333333</c:v>
                </c:pt>
                <c:pt idx="1963">
                  <c:v>40093.25</c:v>
                </c:pt>
                <c:pt idx="1964">
                  <c:v>40093.341666666667</c:v>
                </c:pt>
                <c:pt idx="1965">
                  <c:v>40093.451388888891</c:v>
                </c:pt>
                <c:pt idx="1966">
                  <c:v>40093.574999999997</c:v>
                </c:pt>
                <c:pt idx="1967">
                  <c:v>40093.672222222223</c:v>
                </c:pt>
                <c:pt idx="1968">
                  <c:v>40093.799305555556</c:v>
                </c:pt>
                <c:pt idx="1969">
                  <c:v>40093.915277777778</c:v>
                </c:pt>
                <c:pt idx="1970">
                  <c:v>40094.25</c:v>
                </c:pt>
                <c:pt idx="1971">
                  <c:v>40094.588888888888</c:v>
                </c:pt>
                <c:pt idx="1972">
                  <c:v>40094.679166666669</c:v>
                </c:pt>
                <c:pt idx="1973">
                  <c:v>40094.708333333336</c:v>
                </c:pt>
                <c:pt idx="1974">
                  <c:v>40094.809027777781</c:v>
                </c:pt>
                <c:pt idx="1975">
                  <c:v>40094.881944444445</c:v>
                </c:pt>
                <c:pt idx="1976">
                  <c:v>40095.25</c:v>
                </c:pt>
                <c:pt idx="1977">
                  <c:v>40095.340277777781</c:v>
                </c:pt>
                <c:pt idx="1978">
                  <c:v>40095.430555555555</c:v>
                </c:pt>
                <c:pt idx="1979">
                  <c:v>40095.53125</c:v>
                </c:pt>
                <c:pt idx="1980">
                  <c:v>40095.592361111114</c:v>
                </c:pt>
                <c:pt idx="1981">
                  <c:v>40095.680555555555</c:v>
                </c:pt>
                <c:pt idx="1982">
                  <c:v>40095.791666666664</c:v>
                </c:pt>
                <c:pt idx="1983">
                  <c:v>40095.909722222219</c:v>
                </c:pt>
                <c:pt idx="1984">
                  <c:v>40096.25</c:v>
                </c:pt>
                <c:pt idx="1985">
                  <c:v>40096.339583333334</c:v>
                </c:pt>
                <c:pt idx="1986">
                  <c:v>40096.424305555556</c:v>
                </c:pt>
                <c:pt idx="1987">
                  <c:v>40096.540277777778</c:v>
                </c:pt>
                <c:pt idx="1988">
                  <c:v>40096.65625</c:v>
                </c:pt>
                <c:pt idx="1989">
                  <c:v>40096.723611111112</c:v>
                </c:pt>
                <c:pt idx="1990">
                  <c:v>40096.842361111114</c:v>
                </c:pt>
                <c:pt idx="1991">
                  <c:v>40096.934027777781</c:v>
                </c:pt>
                <c:pt idx="1992">
                  <c:v>40097.25</c:v>
                </c:pt>
                <c:pt idx="1993">
                  <c:v>40097.34097222222</c:v>
                </c:pt>
                <c:pt idx="1994">
                  <c:v>40097.42083333333</c:v>
                </c:pt>
                <c:pt idx="1995">
                  <c:v>40097.479166666664</c:v>
                </c:pt>
                <c:pt idx="1996">
                  <c:v>40097.684027777781</c:v>
                </c:pt>
                <c:pt idx="1997">
                  <c:v>40097.811111111114</c:v>
                </c:pt>
                <c:pt idx="1998">
                  <c:v>40097.951388888891</c:v>
                </c:pt>
                <c:pt idx="1999">
                  <c:v>40098.25</c:v>
                </c:pt>
                <c:pt idx="2000">
                  <c:v>40098.333333333336</c:v>
                </c:pt>
                <c:pt idx="2001">
                  <c:v>40098.426388888889</c:v>
                </c:pt>
                <c:pt idx="2002">
                  <c:v>40098.5625</c:v>
                </c:pt>
                <c:pt idx="2003">
                  <c:v>40098.673611111109</c:v>
                </c:pt>
                <c:pt idx="2004">
                  <c:v>40098.713888888888</c:v>
                </c:pt>
                <c:pt idx="2005">
                  <c:v>40098.888888888891</c:v>
                </c:pt>
                <c:pt idx="2006">
                  <c:v>40099.25</c:v>
                </c:pt>
                <c:pt idx="2007">
                  <c:v>40099.343055555553</c:v>
                </c:pt>
                <c:pt idx="2008">
                  <c:v>40099.436111111114</c:v>
                </c:pt>
                <c:pt idx="2009">
                  <c:v>40099.506944444445</c:v>
                </c:pt>
                <c:pt idx="2010">
                  <c:v>40099.59375</c:v>
                </c:pt>
                <c:pt idx="2011">
                  <c:v>40099.71597222222</c:v>
                </c:pt>
                <c:pt idx="2012">
                  <c:v>40099.798611111109</c:v>
                </c:pt>
                <c:pt idx="2013">
                  <c:v>40099.914583333331</c:v>
                </c:pt>
                <c:pt idx="2014">
                  <c:v>40100.25</c:v>
                </c:pt>
                <c:pt idx="2015">
                  <c:v>40100.35</c:v>
                </c:pt>
                <c:pt idx="2016">
                  <c:v>40100.451388888891</c:v>
                </c:pt>
                <c:pt idx="2017">
                  <c:v>40100.556944444441</c:v>
                </c:pt>
                <c:pt idx="2018">
                  <c:v>40100.673611111109</c:v>
                </c:pt>
                <c:pt idx="2019">
                  <c:v>40100.804166666669</c:v>
                </c:pt>
                <c:pt idx="2020">
                  <c:v>40100.895833333336</c:v>
                </c:pt>
                <c:pt idx="2021">
                  <c:v>40101.25</c:v>
                </c:pt>
                <c:pt idx="2022">
                  <c:v>40101.342361111114</c:v>
                </c:pt>
                <c:pt idx="2023">
                  <c:v>40101.425000000003</c:v>
                </c:pt>
                <c:pt idx="2024">
                  <c:v>40101.551388888889</c:v>
                </c:pt>
                <c:pt idx="2025">
                  <c:v>40101.680555555555</c:v>
                </c:pt>
                <c:pt idx="2026">
                  <c:v>40101.800000000003</c:v>
                </c:pt>
                <c:pt idx="2027">
                  <c:v>40101.951388888891</c:v>
                </c:pt>
                <c:pt idx="2028">
                  <c:v>40102.25</c:v>
                </c:pt>
                <c:pt idx="2029">
                  <c:v>40102.34097222222</c:v>
                </c:pt>
                <c:pt idx="2030">
                  <c:v>40102.424305555556</c:v>
                </c:pt>
                <c:pt idx="2031">
                  <c:v>40102.572916666664</c:v>
                </c:pt>
                <c:pt idx="2032">
                  <c:v>40102.631249999999</c:v>
                </c:pt>
                <c:pt idx="2033">
                  <c:v>40102.75</c:v>
                </c:pt>
                <c:pt idx="2034">
                  <c:v>40102.931944444441</c:v>
                </c:pt>
                <c:pt idx="2035">
                  <c:v>40103.25</c:v>
                </c:pt>
                <c:pt idx="2036">
                  <c:v>40103.34097222222</c:v>
                </c:pt>
                <c:pt idx="2037">
                  <c:v>40103.430555555555</c:v>
                </c:pt>
                <c:pt idx="2038">
                  <c:v>40103.551388888889</c:v>
                </c:pt>
                <c:pt idx="2039">
                  <c:v>40103.697916666664</c:v>
                </c:pt>
                <c:pt idx="2040">
                  <c:v>40103.75</c:v>
                </c:pt>
                <c:pt idx="2041">
                  <c:v>40103.951388888891</c:v>
                </c:pt>
                <c:pt idx="2042">
                  <c:v>40104.27847222222</c:v>
                </c:pt>
                <c:pt idx="2043">
                  <c:v>40104.333333333336</c:v>
                </c:pt>
                <c:pt idx="2044">
                  <c:v>40104.45416666667</c:v>
                </c:pt>
                <c:pt idx="2045">
                  <c:v>40104.534722222219</c:v>
                </c:pt>
                <c:pt idx="2046">
                  <c:v>40104.631944444445</c:v>
                </c:pt>
                <c:pt idx="2047">
                  <c:v>40104.713888888888</c:v>
                </c:pt>
                <c:pt idx="2048">
                  <c:v>40104.902777777781</c:v>
                </c:pt>
                <c:pt idx="2049">
                  <c:v>40105.25</c:v>
                </c:pt>
                <c:pt idx="2050">
                  <c:v>40105.35</c:v>
                </c:pt>
                <c:pt idx="2051">
                  <c:v>40105.432638888888</c:v>
                </c:pt>
                <c:pt idx="2052">
                  <c:v>40105.561111111114</c:v>
                </c:pt>
                <c:pt idx="2053">
                  <c:v>40105.631944444445</c:v>
                </c:pt>
                <c:pt idx="2054">
                  <c:v>40105.763888888891</c:v>
                </c:pt>
                <c:pt idx="2055">
                  <c:v>40105.833333333336</c:v>
                </c:pt>
                <c:pt idx="2056">
                  <c:v>40105.934027777781</c:v>
                </c:pt>
                <c:pt idx="2057">
                  <c:v>40106.25</c:v>
                </c:pt>
                <c:pt idx="2058">
                  <c:v>40106.339583333334</c:v>
                </c:pt>
                <c:pt idx="2059">
                  <c:v>40106.427083333336</c:v>
                </c:pt>
                <c:pt idx="2060">
                  <c:v>40106.581944444442</c:v>
                </c:pt>
                <c:pt idx="2061">
                  <c:v>40106.590277777781</c:v>
                </c:pt>
                <c:pt idx="2062">
                  <c:v>40106.673611111109</c:v>
                </c:pt>
                <c:pt idx="2063">
                  <c:v>40106.791666666664</c:v>
                </c:pt>
                <c:pt idx="2064">
                  <c:v>40106.930555555555</c:v>
                </c:pt>
                <c:pt idx="2065">
                  <c:v>40107.25</c:v>
                </c:pt>
                <c:pt idx="2066">
                  <c:v>40107.333333333336</c:v>
                </c:pt>
                <c:pt idx="2067">
                  <c:v>40107.40625</c:v>
                </c:pt>
                <c:pt idx="2068">
                  <c:v>40108.597222222219</c:v>
                </c:pt>
                <c:pt idx="2069">
                  <c:v>40108.631944444445</c:v>
                </c:pt>
                <c:pt idx="2070">
                  <c:v>40108.666666666664</c:v>
                </c:pt>
                <c:pt idx="2071">
                  <c:v>40108.708333333336</c:v>
                </c:pt>
                <c:pt idx="2072">
                  <c:v>40108.861111111109</c:v>
                </c:pt>
                <c:pt idx="2073">
                  <c:v>40108.951388888891</c:v>
                </c:pt>
                <c:pt idx="2074">
                  <c:v>40109.25</c:v>
                </c:pt>
                <c:pt idx="2075">
                  <c:v>40109.333333333336</c:v>
                </c:pt>
                <c:pt idx="2076">
                  <c:v>40109.427083333336</c:v>
                </c:pt>
                <c:pt idx="2077">
                  <c:v>40109.554166666669</c:v>
                </c:pt>
                <c:pt idx="2078">
                  <c:v>40109.632638888892</c:v>
                </c:pt>
                <c:pt idx="2079">
                  <c:v>40109.769444444442</c:v>
                </c:pt>
                <c:pt idx="2080">
                  <c:v>40109.943055555559</c:v>
                </c:pt>
                <c:pt idx="2081">
                  <c:v>40110.257638888892</c:v>
                </c:pt>
                <c:pt idx="2082">
                  <c:v>40110.347222222219</c:v>
                </c:pt>
                <c:pt idx="2083">
                  <c:v>40110.434027777781</c:v>
                </c:pt>
                <c:pt idx="2084">
                  <c:v>40110.554166666669</c:v>
                </c:pt>
                <c:pt idx="2085">
                  <c:v>40110.680555555555</c:v>
                </c:pt>
                <c:pt idx="2086">
                  <c:v>40110.791666666664</c:v>
                </c:pt>
                <c:pt idx="2087">
                  <c:v>40110.934027777781</c:v>
                </c:pt>
                <c:pt idx="2088">
                  <c:v>40111.25</c:v>
                </c:pt>
                <c:pt idx="2089">
                  <c:v>40111.333333333336</c:v>
                </c:pt>
                <c:pt idx="2090">
                  <c:v>40111.444444444445</c:v>
                </c:pt>
                <c:pt idx="2091">
                  <c:v>40111.5</c:v>
                </c:pt>
                <c:pt idx="2092">
                  <c:v>40111.658333333333</c:v>
                </c:pt>
                <c:pt idx="2093">
                  <c:v>40111.809027777781</c:v>
                </c:pt>
                <c:pt idx="2094">
                  <c:v>40111.931944444441</c:v>
                </c:pt>
                <c:pt idx="2095">
                  <c:v>40112.25</c:v>
                </c:pt>
                <c:pt idx="2096">
                  <c:v>40112.339583333334</c:v>
                </c:pt>
                <c:pt idx="2097">
                  <c:v>40112.45416666667</c:v>
                </c:pt>
                <c:pt idx="2098">
                  <c:v>40112.517361111109</c:v>
                </c:pt>
                <c:pt idx="2099">
                  <c:v>40112.6</c:v>
                </c:pt>
                <c:pt idx="2100">
                  <c:v>40112.675000000003</c:v>
                </c:pt>
                <c:pt idx="2101">
                  <c:v>40112.791666666664</c:v>
                </c:pt>
                <c:pt idx="2102">
                  <c:v>40112.955555555556</c:v>
                </c:pt>
                <c:pt idx="2103">
                  <c:v>40113.25</c:v>
                </c:pt>
                <c:pt idx="2104">
                  <c:v>40113.342361111114</c:v>
                </c:pt>
                <c:pt idx="2105">
                  <c:v>40113.430555555555</c:v>
                </c:pt>
                <c:pt idx="2106">
                  <c:v>40113.507638888892</c:v>
                </c:pt>
                <c:pt idx="2107">
                  <c:v>40113.642361111109</c:v>
                </c:pt>
                <c:pt idx="2108">
                  <c:v>40113.796527777777</c:v>
                </c:pt>
                <c:pt idx="2109">
                  <c:v>40113.954861111109</c:v>
                </c:pt>
                <c:pt idx="2110">
                  <c:v>40114.270833333336</c:v>
                </c:pt>
                <c:pt idx="2111">
                  <c:v>40114.355555555558</c:v>
                </c:pt>
                <c:pt idx="2112">
                  <c:v>40114.425694444442</c:v>
                </c:pt>
                <c:pt idx="2113">
                  <c:v>40114.559027777781</c:v>
                </c:pt>
                <c:pt idx="2114">
                  <c:v>40114.631944444445</c:v>
                </c:pt>
                <c:pt idx="2115">
                  <c:v>40114.763194444444</c:v>
                </c:pt>
                <c:pt idx="2116">
                  <c:v>40114.902777777781</c:v>
                </c:pt>
                <c:pt idx="2117">
                  <c:v>40115.25</c:v>
                </c:pt>
                <c:pt idx="2118">
                  <c:v>40115.334722222222</c:v>
                </c:pt>
                <c:pt idx="2119">
                  <c:v>40115.449999999997</c:v>
                </c:pt>
                <c:pt idx="2120">
                  <c:v>40115.549305555556</c:v>
                </c:pt>
                <c:pt idx="2121">
                  <c:v>40115.677083333336</c:v>
                </c:pt>
                <c:pt idx="2122">
                  <c:v>40115.810416666667</c:v>
                </c:pt>
                <c:pt idx="2123">
                  <c:v>40116.28125</c:v>
                </c:pt>
                <c:pt idx="2124">
                  <c:v>40116.39166666667</c:v>
                </c:pt>
                <c:pt idx="2125">
                  <c:v>40116.552083333336</c:v>
                </c:pt>
                <c:pt idx="2126">
                  <c:v>40116.670138888891</c:v>
                </c:pt>
                <c:pt idx="2127">
                  <c:v>40116.811111111114</c:v>
                </c:pt>
                <c:pt idx="2128">
                  <c:v>40116.902777777781</c:v>
                </c:pt>
                <c:pt idx="2129">
                  <c:v>40117.256944444445</c:v>
                </c:pt>
                <c:pt idx="2130">
                  <c:v>40117.350694444445</c:v>
                </c:pt>
                <c:pt idx="2131">
                  <c:v>40117.569444444445</c:v>
                </c:pt>
                <c:pt idx="2132">
                  <c:v>40117.674305555556</c:v>
                </c:pt>
                <c:pt idx="2133">
                  <c:v>40117.811111111114</c:v>
                </c:pt>
                <c:pt idx="2134">
                  <c:v>40117.954861111109</c:v>
                </c:pt>
                <c:pt idx="2135">
                  <c:v>40118.25</c:v>
                </c:pt>
                <c:pt idx="2136">
                  <c:v>40118.354166666664</c:v>
                </c:pt>
                <c:pt idx="2137">
                  <c:v>40118.425694444442</c:v>
                </c:pt>
                <c:pt idx="2138">
                  <c:v>40118.524305555555</c:v>
                </c:pt>
                <c:pt idx="2139">
                  <c:v>40118.615277777775</c:v>
                </c:pt>
                <c:pt idx="2140">
                  <c:v>40118.722222222219</c:v>
                </c:pt>
                <c:pt idx="2141">
                  <c:v>40118.909722222219</c:v>
                </c:pt>
                <c:pt idx="2142">
                  <c:v>40119.25</c:v>
                </c:pt>
                <c:pt idx="2143">
                  <c:v>40119.361111111109</c:v>
                </c:pt>
                <c:pt idx="2144">
                  <c:v>40119.454861111109</c:v>
                </c:pt>
                <c:pt idx="2145">
                  <c:v>40119.595833333333</c:v>
                </c:pt>
                <c:pt idx="2146">
                  <c:v>40119.680555555555</c:v>
                </c:pt>
                <c:pt idx="2147">
                  <c:v>40119.804166666669</c:v>
                </c:pt>
                <c:pt idx="2148">
                  <c:v>40119.888888888891</c:v>
                </c:pt>
                <c:pt idx="2149">
                  <c:v>40119.991666666669</c:v>
                </c:pt>
                <c:pt idx="2150">
                  <c:v>40120.25</c:v>
                </c:pt>
                <c:pt idx="2151">
                  <c:v>40120.336111111108</c:v>
                </c:pt>
                <c:pt idx="2152">
                  <c:v>40120.451388888891</c:v>
                </c:pt>
                <c:pt idx="2153">
                  <c:v>40120.53125</c:v>
                </c:pt>
                <c:pt idx="2154">
                  <c:v>40120.588888888888</c:v>
                </c:pt>
                <c:pt idx="2155">
                  <c:v>40120.677777777775</c:v>
                </c:pt>
                <c:pt idx="2156">
                  <c:v>40120.80972222222</c:v>
                </c:pt>
                <c:pt idx="2157">
                  <c:v>40120.915277777778</c:v>
                </c:pt>
                <c:pt idx="2158">
                  <c:v>40121.25</c:v>
                </c:pt>
                <c:pt idx="2159">
                  <c:v>40121.354166666664</c:v>
                </c:pt>
                <c:pt idx="2160">
                  <c:v>40121.430555555555</c:v>
                </c:pt>
                <c:pt idx="2161">
                  <c:v>40121.53125</c:v>
                </c:pt>
                <c:pt idx="2162">
                  <c:v>40121.590277777781</c:v>
                </c:pt>
                <c:pt idx="2163">
                  <c:v>40121.681250000001</c:v>
                </c:pt>
                <c:pt idx="2164">
                  <c:v>40121.762499999997</c:v>
                </c:pt>
                <c:pt idx="2165">
                  <c:v>40121.882638888892</c:v>
                </c:pt>
                <c:pt idx="2166">
                  <c:v>40122.25</c:v>
                </c:pt>
                <c:pt idx="2167">
                  <c:v>40122.333333333336</c:v>
                </c:pt>
                <c:pt idx="2168">
                  <c:v>40122.418749999997</c:v>
                </c:pt>
                <c:pt idx="2169">
                  <c:v>40122.609027777777</c:v>
                </c:pt>
                <c:pt idx="2170">
                  <c:v>40122.727777777778</c:v>
                </c:pt>
                <c:pt idx="2171">
                  <c:v>40122.791666666664</c:v>
                </c:pt>
                <c:pt idx="2172">
                  <c:v>40122.952777777777</c:v>
                </c:pt>
                <c:pt idx="2173">
                  <c:v>40123.25</c:v>
                </c:pt>
                <c:pt idx="2174">
                  <c:v>40123.34097222222</c:v>
                </c:pt>
                <c:pt idx="2175">
                  <c:v>40123.572916666664</c:v>
                </c:pt>
                <c:pt idx="2176">
                  <c:v>40123.649305555555</c:v>
                </c:pt>
                <c:pt idx="2177">
                  <c:v>40123.715277777781</c:v>
                </c:pt>
                <c:pt idx="2178">
                  <c:v>40123.883333333331</c:v>
                </c:pt>
                <c:pt idx="2179">
                  <c:v>40123.931944444441</c:v>
                </c:pt>
                <c:pt idx="2180">
                  <c:v>40124.25</c:v>
                </c:pt>
                <c:pt idx="2181">
                  <c:v>40124.361111111109</c:v>
                </c:pt>
                <c:pt idx="2182">
                  <c:v>40124.426388888889</c:v>
                </c:pt>
                <c:pt idx="2183">
                  <c:v>40124.53125</c:v>
                </c:pt>
                <c:pt idx="2184">
                  <c:v>40124.597916666666</c:v>
                </c:pt>
                <c:pt idx="2185">
                  <c:v>40124.741666666669</c:v>
                </c:pt>
                <c:pt idx="2186">
                  <c:v>40124.8125</c:v>
                </c:pt>
                <c:pt idx="2187">
                  <c:v>40124.895833333336</c:v>
                </c:pt>
                <c:pt idx="2188">
                  <c:v>40125.25</c:v>
                </c:pt>
                <c:pt idx="2189">
                  <c:v>40125.347222222219</c:v>
                </c:pt>
                <c:pt idx="2190">
                  <c:v>40125.425000000003</c:v>
                </c:pt>
                <c:pt idx="2191">
                  <c:v>40125.561111111114</c:v>
                </c:pt>
                <c:pt idx="2192">
                  <c:v>40125.65625</c:v>
                </c:pt>
                <c:pt idx="2193">
                  <c:v>40125.715277777781</c:v>
                </c:pt>
                <c:pt idx="2194">
                  <c:v>40125.809027777781</c:v>
                </c:pt>
                <c:pt idx="2195">
                  <c:v>40125.926388888889</c:v>
                </c:pt>
                <c:pt idx="2196">
                  <c:v>40126.25</c:v>
                </c:pt>
                <c:pt idx="2197">
                  <c:v>40126.333333333336</c:v>
                </c:pt>
                <c:pt idx="2198">
                  <c:v>40126.402777777781</c:v>
                </c:pt>
                <c:pt idx="2199">
                  <c:v>40126.505555555559</c:v>
                </c:pt>
                <c:pt idx="2200">
                  <c:v>40126.606944444444</c:v>
                </c:pt>
                <c:pt idx="2201">
                  <c:v>40126.697916666664</c:v>
                </c:pt>
                <c:pt idx="2202">
                  <c:v>40126.763888888891</c:v>
                </c:pt>
                <c:pt idx="2203">
                  <c:v>40126.904166666667</c:v>
                </c:pt>
                <c:pt idx="2204">
                  <c:v>40127.260416666664</c:v>
                </c:pt>
                <c:pt idx="2205">
                  <c:v>40127.340277777781</c:v>
                </c:pt>
                <c:pt idx="2206">
                  <c:v>40127.430555555555</c:v>
                </c:pt>
                <c:pt idx="2207">
                  <c:v>40127.569444444445</c:v>
                </c:pt>
                <c:pt idx="2208">
                  <c:v>40127.672222222223</c:v>
                </c:pt>
                <c:pt idx="2209">
                  <c:v>40127.798611111109</c:v>
                </c:pt>
                <c:pt idx="2210">
                  <c:v>40127.884722222225</c:v>
                </c:pt>
                <c:pt idx="2211">
                  <c:v>40127.975694444445</c:v>
                </c:pt>
                <c:pt idx="2212">
                  <c:v>40128.25</c:v>
                </c:pt>
                <c:pt idx="2213">
                  <c:v>40128.340277777781</c:v>
                </c:pt>
                <c:pt idx="2214">
                  <c:v>40128.4375</c:v>
                </c:pt>
                <c:pt idx="2215">
                  <c:v>40128.538194444445</c:v>
                </c:pt>
                <c:pt idx="2216">
                  <c:v>40128.637499999997</c:v>
                </c:pt>
                <c:pt idx="2217">
                  <c:v>40128.809027777781</c:v>
                </c:pt>
                <c:pt idx="2218">
                  <c:v>40128.920138888891</c:v>
                </c:pt>
                <c:pt idx="2219">
                  <c:v>40129.25</c:v>
                </c:pt>
                <c:pt idx="2220">
                  <c:v>40129.356944444444</c:v>
                </c:pt>
                <c:pt idx="2221">
                  <c:v>40129.436805555553</c:v>
                </c:pt>
                <c:pt idx="2222">
                  <c:v>40129.529166666667</c:v>
                </c:pt>
                <c:pt idx="2223">
                  <c:v>40129.648611111108</c:v>
                </c:pt>
                <c:pt idx="2224">
                  <c:v>40129.770138888889</c:v>
                </c:pt>
                <c:pt idx="2225">
                  <c:v>40129.876388888886</c:v>
                </c:pt>
                <c:pt idx="2226">
                  <c:v>40130.260416666664</c:v>
                </c:pt>
                <c:pt idx="2227">
                  <c:v>40130.34097222222</c:v>
                </c:pt>
                <c:pt idx="2228">
                  <c:v>40130.430555555555</c:v>
                </c:pt>
                <c:pt idx="2229">
                  <c:v>40130.556944444441</c:v>
                </c:pt>
                <c:pt idx="2230">
                  <c:v>40130.674305555556</c:v>
                </c:pt>
                <c:pt idx="2231">
                  <c:v>40130.755555555559</c:v>
                </c:pt>
                <c:pt idx="2232">
                  <c:v>40130.85</c:v>
                </c:pt>
                <c:pt idx="2233">
                  <c:v>40130.951388888891</c:v>
                </c:pt>
                <c:pt idx="2234">
                  <c:v>40131.256944444445</c:v>
                </c:pt>
                <c:pt idx="2235">
                  <c:v>40131.333333333336</c:v>
                </c:pt>
                <c:pt idx="2236">
                  <c:v>40131.418749999997</c:v>
                </c:pt>
                <c:pt idx="2237">
                  <c:v>40131.520138888889</c:v>
                </c:pt>
                <c:pt idx="2238">
                  <c:v>40131.551388888889</c:v>
                </c:pt>
                <c:pt idx="2239">
                  <c:v>40131.588888888888</c:v>
                </c:pt>
                <c:pt idx="2240">
                  <c:v>40131.715277777781</c:v>
                </c:pt>
                <c:pt idx="2241">
                  <c:v>40131.885416666664</c:v>
                </c:pt>
                <c:pt idx="2242">
                  <c:v>40132.25</c:v>
                </c:pt>
                <c:pt idx="2243">
                  <c:v>40132.347916666666</c:v>
                </c:pt>
                <c:pt idx="2244">
                  <c:v>40132.416666666664</c:v>
                </c:pt>
                <c:pt idx="2245">
                  <c:v>40132.549305555556</c:v>
                </c:pt>
                <c:pt idx="2246">
                  <c:v>40132.690972222219</c:v>
                </c:pt>
                <c:pt idx="2247">
                  <c:v>40132.770138888889</c:v>
                </c:pt>
                <c:pt idx="2248">
                  <c:v>40132.881944444445</c:v>
                </c:pt>
                <c:pt idx="2249">
                  <c:v>40132.960416666669</c:v>
                </c:pt>
                <c:pt idx="2250">
                  <c:v>40133.25</c:v>
                </c:pt>
                <c:pt idx="2251">
                  <c:v>40133.34375</c:v>
                </c:pt>
                <c:pt idx="2252">
                  <c:v>40133.604166666664</c:v>
                </c:pt>
                <c:pt idx="2253">
                  <c:v>40133.680555555555</c:v>
                </c:pt>
                <c:pt idx="2254">
                  <c:v>40133.75</c:v>
                </c:pt>
                <c:pt idx="2255">
                  <c:v>40133.791666666664</c:v>
                </c:pt>
                <c:pt idx="2256">
                  <c:v>40133.895138888889</c:v>
                </c:pt>
                <c:pt idx="2257">
                  <c:v>40134.25</c:v>
                </c:pt>
                <c:pt idx="2258">
                  <c:v>40134.340277777781</c:v>
                </c:pt>
                <c:pt idx="2259">
                  <c:v>40134.440972222219</c:v>
                </c:pt>
                <c:pt idx="2260">
                  <c:v>40134.5</c:v>
                </c:pt>
                <c:pt idx="2261">
                  <c:v>40134.614583333336</c:v>
                </c:pt>
                <c:pt idx="2262">
                  <c:v>40134.71875</c:v>
                </c:pt>
                <c:pt idx="2263">
                  <c:v>40134.791666666664</c:v>
                </c:pt>
                <c:pt idx="2264">
                  <c:v>40134.913888888892</c:v>
                </c:pt>
                <c:pt idx="2265">
                  <c:v>40135.270833333336</c:v>
                </c:pt>
                <c:pt idx="2266">
                  <c:v>40135.333333333336</c:v>
                </c:pt>
                <c:pt idx="2267">
                  <c:v>40135.4375</c:v>
                </c:pt>
                <c:pt idx="2268">
                  <c:v>40135.5</c:v>
                </c:pt>
                <c:pt idx="2269">
                  <c:v>40135.649305555555</c:v>
                </c:pt>
                <c:pt idx="2270">
                  <c:v>40135.798611111109</c:v>
                </c:pt>
                <c:pt idx="2271">
                  <c:v>40135.926388888889</c:v>
                </c:pt>
                <c:pt idx="2272">
                  <c:v>40136.262499999997</c:v>
                </c:pt>
                <c:pt idx="2273">
                  <c:v>40136.361111111109</c:v>
                </c:pt>
                <c:pt idx="2274">
                  <c:v>40136.426388888889</c:v>
                </c:pt>
                <c:pt idx="2275">
                  <c:v>40136.550694444442</c:v>
                </c:pt>
                <c:pt idx="2276">
                  <c:v>40136.65625</c:v>
                </c:pt>
                <c:pt idx="2277">
                  <c:v>40136.715277777781</c:v>
                </c:pt>
                <c:pt idx="2278">
                  <c:v>40136.882638888892</c:v>
                </c:pt>
                <c:pt idx="2279">
                  <c:v>40136.927083333336</c:v>
                </c:pt>
                <c:pt idx="2280">
                  <c:v>40137.258333333331</c:v>
                </c:pt>
                <c:pt idx="2281">
                  <c:v>40137.347916666666</c:v>
                </c:pt>
                <c:pt idx="2282">
                  <c:v>40137.436805555553</c:v>
                </c:pt>
                <c:pt idx="2283">
                  <c:v>40137.520833333336</c:v>
                </c:pt>
                <c:pt idx="2284">
                  <c:v>40137.590277777781</c:v>
                </c:pt>
                <c:pt idx="2285">
                  <c:v>40137.723611111112</c:v>
                </c:pt>
                <c:pt idx="2286">
                  <c:v>40137.809027777781</c:v>
                </c:pt>
                <c:pt idx="2287">
                  <c:v>40137.884722222225</c:v>
                </c:pt>
                <c:pt idx="2288">
                  <c:v>40138.25</c:v>
                </c:pt>
                <c:pt idx="2289">
                  <c:v>40138.342361111114</c:v>
                </c:pt>
                <c:pt idx="2290">
                  <c:v>40138.424305555556</c:v>
                </c:pt>
                <c:pt idx="2291">
                  <c:v>40138.533333333333</c:v>
                </c:pt>
                <c:pt idx="2292">
                  <c:v>40138.62777777778</c:v>
                </c:pt>
                <c:pt idx="2293">
                  <c:v>40138.71875</c:v>
                </c:pt>
                <c:pt idx="2294">
                  <c:v>40138.798611111109</c:v>
                </c:pt>
                <c:pt idx="2295">
                  <c:v>40138.888888888891</c:v>
                </c:pt>
                <c:pt idx="2296">
                  <c:v>40139.25</c:v>
                </c:pt>
                <c:pt idx="2297">
                  <c:v>40139.339583333334</c:v>
                </c:pt>
                <c:pt idx="2298">
                  <c:v>40139.427083333336</c:v>
                </c:pt>
                <c:pt idx="2299">
                  <c:v>40139.569444444445</c:v>
                </c:pt>
                <c:pt idx="2300">
                  <c:v>40139.679166666669</c:v>
                </c:pt>
                <c:pt idx="2301">
                  <c:v>40139.762499999997</c:v>
                </c:pt>
                <c:pt idx="2302">
                  <c:v>40139.90625</c:v>
                </c:pt>
                <c:pt idx="2303">
                  <c:v>40140.25</c:v>
                </c:pt>
                <c:pt idx="2304">
                  <c:v>40140.339583333334</c:v>
                </c:pt>
                <c:pt idx="2305">
                  <c:v>40140.424305555556</c:v>
                </c:pt>
                <c:pt idx="2306">
                  <c:v>40140.556944444441</c:v>
                </c:pt>
                <c:pt idx="2307">
                  <c:v>40140.631944444445</c:v>
                </c:pt>
                <c:pt idx="2308">
                  <c:v>40140.788194444445</c:v>
                </c:pt>
                <c:pt idx="2309">
                  <c:v>40140.902777777781</c:v>
                </c:pt>
                <c:pt idx="2310">
                  <c:v>40141.25</c:v>
                </c:pt>
                <c:pt idx="2311">
                  <c:v>40141.340277777781</c:v>
                </c:pt>
                <c:pt idx="2312">
                  <c:v>40141.427083333336</c:v>
                </c:pt>
                <c:pt idx="2313">
                  <c:v>40141.513194444444</c:v>
                </c:pt>
                <c:pt idx="2314">
                  <c:v>40141.75</c:v>
                </c:pt>
                <c:pt idx="2315">
                  <c:v>40141.791666666664</c:v>
                </c:pt>
                <c:pt idx="2316">
                  <c:v>40141.881944444445</c:v>
                </c:pt>
                <c:pt idx="2317">
                  <c:v>40142.25</c:v>
                </c:pt>
                <c:pt idx="2318">
                  <c:v>40142.333333333336</c:v>
                </c:pt>
                <c:pt idx="2319">
                  <c:v>40142.444444444445</c:v>
                </c:pt>
                <c:pt idx="2320">
                  <c:v>40142.552083333336</c:v>
                </c:pt>
                <c:pt idx="2321">
                  <c:v>40142.674305555556</c:v>
                </c:pt>
                <c:pt idx="2322">
                  <c:v>40142.804166666669</c:v>
                </c:pt>
                <c:pt idx="2323">
                  <c:v>40142.897916666669</c:v>
                </c:pt>
                <c:pt idx="2324">
                  <c:v>40143.25</c:v>
                </c:pt>
                <c:pt idx="2325">
                  <c:v>40143.365972222222</c:v>
                </c:pt>
                <c:pt idx="2326">
                  <c:v>40143.431944444441</c:v>
                </c:pt>
                <c:pt idx="2327">
                  <c:v>40143.568055555559</c:v>
                </c:pt>
                <c:pt idx="2328">
                  <c:v>40143.672222222223</c:v>
                </c:pt>
                <c:pt idx="2329">
                  <c:v>40143.798611111109</c:v>
                </c:pt>
                <c:pt idx="2330">
                  <c:v>40143.885416666664</c:v>
                </c:pt>
                <c:pt idx="2331">
                  <c:v>40144.215277777781</c:v>
                </c:pt>
                <c:pt idx="2332">
                  <c:v>40144.309027777781</c:v>
                </c:pt>
                <c:pt idx="2333">
                  <c:v>40144.426388888889</c:v>
                </c:pt>
                <c:pt idx="2334">
                  <c:v>40144.547222222223</c:v>
                </c:pt>
                <c:pt idx="2335">
                  <c:v>40144.694444444445</c:v>
                </c:pt>
                <c:pt idx="2336">
                  <c:v>40145.25</c:v>
                </c:pt>
                <c:pt idx="2337">
                  <c:v>40145.395833333336</c:v>
                </c:pt>
                <c:pt idx="2338">
                  <c:v>40145.506249999999</c:v>
                </c:pt>
                <c:pt idx="2339">
                  <c:v>40145.643750000003</c:v>
                </c:pt>
                <c:pt idx="2340">
                  <c:v>40145.720833333333</c:v>
                </c:pt>
                <c:pt idx="2341">
                  <c:v>40145.902777777781</c:v>
                </c:pt>
                <c:pt idx="2342">
                  <c:v>40146.257638888892</c:v>
                </c:pt>
                <c:pt idx="2343">
                  <c:v>40146.354166666664</c:v>
                </c:pt>
                <c:pt idx="2344">
                  <c:v>40146.451388888891</c:v>
                </c:pt>
                <c:pt idx="2345">
                  <c:v>40146.5</c:v>
                </c:pt>
                <c:pt idx="2346">
                  <c:v>40146.65625</c:v>
                </c:pt>
                <c:pt idx="2347">
                  <c:v>40146.673611111109</c:v>
                </c:pt>
                <c:pt idx="2348">
                  <c:v>40146.913194444445</c:v>
                </c:pt>
                <c:pt idx="2349">
                  <c:v>40147.25</c:v>
                </c:pt>
                <c:pt idx="2350">
                  <c:v>40147.34375</c:v>
                </c:pt>
                <c:pt idx="2351">
                  <c:v>40147.419444444444</c:v>
                </c:pt>
                <c:pt idx="2352">
                  <c:v>40147.583333333336</c:v>
                </c:pt>
                <c:pt idx="2353">
                  <c:v>40147.875</c:v>
                </c:pt>
                <c:pt idx="2354">
                  <c:v>40147.958333333336</c:v>
                </c:pt>
                <c:pt idx="2355">
                  <c:v>40148.25</c:v>
                </c:pt>
                <c:pt idx="2356">
                  <c:v>40148.35</c:v>
                </c:pt>
                <c:pt idx="2357">
                  <c:v>40148.434027777781</c:v>
                </c:pt>
                <c:pt idx="2358">
                  <c:v>40148.520833333336</c:v>
                </c:pt>
                <c:pt idx="2359">
                  <c:v>40148.590277777781</c:v>
                </c:pt>
                <c:pt idx="2360">
                  <c:v>40148.720833333333</c:v>
                </c:pt>
                <c:pt idx="2361">
                  <c:v>40148.861111111109</c:v>
                </c:pt>
                <c:pt idx="2362">
                  <c:v>40149.25</c:v>
                </c:pt>
                <c:pt idx="2363">
                  <c:v>40149.343055555553</c:v>
                </c:pt>
                <c:pt idx="2364">
                  <c:v>40149.424305555556</c:v>
                </c:pt>
                <c:pt idx="2365">
                  <c:v>40149.502083333333</c:v>
                </c:pt>
                <c:pt idx="2366">
                  <c:v>40149.638888888891</c:v>
                </c:pt>
                <c:pt idx="2367">
                  <c:v>40149.762499999997</c:v>
                </c:pt>
                <c:pt idx="2368">
                  <c:v>40149.913194444445</c:v>
                </c:pt>
                <c:pt idx="2369">
                  <c:v>40150.25</c:v>
                </c:pt>
                <c:pt idx="2370">
                  <c:v>40150.361111111109</c:v>
                </c:pt>
                <c:pt idx="2371">
                  <c:v>40150.426388888889</c:v>
                </c:pt>
                <c:pt idx="2372">
                  <c:v>40150.520833333336</c:v>
                </c:pt>
                <c:pt idx="2373">
                  <c:v>40150.62777777778</c:v>
                </c:pt>
                <c:pt idx="2374">
                  <c:v>40150.758333333331</c:v>
                </c:pt>
                <c:pt idx="2375">
                  <c:v>40150.884722222225</c:v>
                </c:pt>
                <c:pt idx="2376">
                  <c:v>40151.25</c:v>
                </c:pt>
                <c:pt idx="2377">
                  <c:v>40151.357638888891</c:v>
                </c:pt>
                <c:pt idx="2378">
                  <c:v>40151.433333333334</c:v>
                </c:pt>
                <c:pt idx="2379">
                  <c:v>40151.692361111112</c:v>
                </c:pt>
                <c:pt idx="2380">
                  <c:v>40151.881944444445</c:v>
                </c:pt>
                <c:pt idx="2381">
                  <c:v>40152.25</c:v>
                </c:pt>
                <c:pt idx="2382">
                  <c:v>40152.34097222222</c:v>
                </c:pt>
                <c:pt idx="2383">
                  <c:v>40152.427083333336</c:v>
                </c:pt>
                <c:pt idx="2384">
                  <c:v>40152.527777777781</c:v>
                </c:pt>
                <c:pt idx="2385">
                  <c:v>40152.640972222223</c:v>
                </c:pt>
                <c:pt idx="2386">
                  <c:v>40152.762499999997</c:v>
                </c:pt>
                <c:pt idx="2387">
                  <c:v>40153.25</c:v>
                </c:pt>
                <c:pt idx="2388">
                  <c:v>40153.35</c:v>
                </c:pt>
                <c:pt idx="2389">
                  <c:v>40153.419444444444</c:v>
                </c:pt>
                <c:pt idx="2390">
                  <c:v>40153.548611111109</c:v>
                </c:pt>
                <c:pt idx="2391">
                  <c:v>40153.704861111109</c:v>
                </c:pt>
                <c:pt idx="2392">
                  <c:v>40153.799305555556</c:v>
                </c:pt>
                <c:pt idx="2393">
                  <c:v>40153.951388888891</c:v>
                </c:pt>
                <c:pt idx="2394">
                  <c:v>40154.25</c:v>
                </c:pt>
                <c:pt idx="2395">
                  <c:v>40154.35</c:v>
                </c:pt>
                <c:pt idx="2396">
                  <c:v>40154.424305555556</c:v>
                </c:pt>
                <c:pt idx="2397">
                  <c:v>40154.572916666664</c:v>
                </c:pt>
                <c:pt idx="2398">
                  <c:v>40154.680555555555</c:v>
                </c:pt>
                <c:pt idx="2399">
                  <c:v>40154.804166666669</c:v>
                </c:pt>
                <c:pt idx="2400">
                  <c:v>40154.954861111109</c:v>
                </c:pt>
                <c:pt idx="2401">
                  <c:v>40155.25</c:v>
                </c:pt>
                <c:pt idx="2402">
                  <c:v>40155.361111111109</c:v>
                </c:pt>
                <c:pt idx="2403">
                  <c:v>40155.431944444441</c:v>
                </c:pt>
                <c:pt idx="2404">
                  <c:v>40155.517361111109</c:v>
                </c:pt>
                <c:pt idx="2405">
                  <c:v>40155.631944444445</c:v>
                </c:pt>
                <c:pt idx="2406">
                  <c:v>40155.765277777777</c:v>
                </c:pt>
                <c:pt idx="2407">
                  <c:v>40155.912499999999</c:v>
                </c:pt>
                <c:pt idx="2408">
                  <c:v>40156.25</c:v>
                </c:pt>
                <c:pt idx="2409">
                  <c:v>40156.340277777781</c:v>
                </c:pt>
                <c:pt idx="2410">
                  <c:v>40156.425694444442</c:v>
                </c:pt>
                <c:pt idx="2411">
                  <c:v>40156.507638888892</c:v>
                </c:pt>
                <c:pt idx="2412">
                  <c:v>40156.633333333331</c:v>
                </c:pt>
                <c:pt idx="2413">
                  <c:v>40156.804166666669</c:v>
                </c:pt>
                <c:pt idx="2414">
                  <c:v>40156.951388888891</c:v>
                </c:pt>
                <c:pt idx="2415">
                  <c:v>40157.25</c:v>
                </c:pt>
                <c:pt idx="2416">
                  <c:v>40157.350694444445</c:v>
                </c:pt>
                <c:pt idx="2417">
                  <c:v>40157.424305555556</c:v>
                </c:pt>
                <c:pt idx="2418">
                  <c:v>40157.548611111109</c:v>
                </c:pt>
                <c:pt idx="2419">
                  <c:v>40157.67291666667</c:v>
                </c:pt>
                <c:pt idx="2420">
                  <c:v>40157.804861111108</c:v>
                </c:pt>
                <c:pt idx="2421">
                  <c:v>40157.944444444445</c:v>
                </c:pt>
                <c:pt idx="2422">
                  <c:v>40158.25</c:v>
                </c:pt>
                <c:pt idx="2423">
                  <c:v>40158.342361111114</c:v>
                </c:pt>
                <c:pt idx="2424">
                  <c:v>40158.431944444441</c:v>
                </c:pt>
                <c:pt idx="2425">
                  <c:v>40158.503472222219</c:v>
                </c:pt>
                <c:pt idx="2426">
                  <c:v>40158.633333333331</c:v>
                </c:pt>
                <c:pt idx="2427">
                  <c:v>40158.762499999997</c:v>
                </c:pt>
                <c:pt idx="2428">
                  <c:v>40158.924305555556</c:v>
                </c:pt>
                <c:pt idx="2429">
                  <c:v>40159.25</c:v>
                </c:pt>
                <c:pt idx="2430">
                  <c:v>40159.361111111109</c:v>
                </c:pt>
                <c:pt idx="2431">
                  <c:v>40159.666666666664</c:v>
                </c:pt>
                <c:pt idx="2432">
                  <c:v>40159.75</c:v>
                </c:pt>
                <c:pt idx="2433">
                  <c:v>40159.84652777778</c:v>
                </c:pt>
                <c:pt idx="2434">
                  <c:v>40159.95208333333</c:v>
                </c:pt>
                <c:pt idx="2435">
                  <c:v>40160.258333333331</c:v>
                </c:pt>
                <c:pt idx="2436">
                  <c:v>40160.333333333336</c:v>
                </c:pt>
                <c:pt idx="2437">
                  <c:v>40160.416666666664</c:v>
                </c:pt>
                <c:pt idx="2438">
                  <c:v>40160.502083333333</c:v>
                </c:pt>
                <c:pt idx="2439">
                  <c:v>40160.677083333336</c:v>
                </c:pt>
                <c:pt idx="2440">
                  <c:v>40160.826388888891</c:v>
                </c:pt>
                <c:pt idx="2441">
                  <c:v>40160.934027777781</c:v>
                </c:pt>
                <c:pt idx="2442">
                  <c:v>40161.25</c:v>
                </c:pt>
                <c:pt idx="2443">
                  <c:v>40161.341666666667</c:v>
                </c:pt>
                <c:pt idx="2444">
                  <c:v>40161.4375</c:v>
                </c:pt>
                <c:pt idx="2445">
                  <c:v>40161.5</c:v>
                </c:pt>
                <c:pt idx="2446">
                  <c:v>40161.644444444442</c:v>
                </c:pt>
                <c:pt idx="2447">
                  <c:v>40161.713888888888</c:v>
                </c:pt>
                <c:pt idx="2448">
                  <c:v>40161.909722222219</c:v>
                </c:pt>
                <c:pt idx="2449">
                  <c:v>40162.25</c:v>
                </c:pt>
                <c:pt idx="2450">
                  <c:v>40162.340277777781</c:v>
                </c:pt>
                <c:pt idx="2451">
                  <c:v>40162.451388888891</c:v>
                </c:pt>
                <c:pt idx="2452">
                  <c:v>40162.5</c:v>
                </c:pt>
                <c:pt idx="2453">
                  <c:v>40162.659722222219</c:v>
                </c:pt>
                <c:pt idx="2454">
                  <c:v>40162.712500000001</c:v>
                </c:pt>
                <c:pt idx="2455">
                  <c:v>40162.881944444445</c:v>
                </c:pt>
                <c:pt idx="2456">
                  <c:v>40163.25</c:v>
                </c:pt>
                <c:pt idx="2457">
                  <c:v>40163.336111111108</c:v>
                </c:pt>
                <c:pt idx="2458">
                  <c:v>40163.451388888891</c:v>
                </c:pt>
                <c:pt idx="2459">
                  <c:v>40163.520833333336</c:v>
                </c:pt>
                <c:pt idx="2460">
                  <c:v>40163.63958333333</c:v>
                </c:pt>
                <c:pt idx="2461">
                  <c:v>40163.711805555555</c:v>
                </c:pt>
                <c:pt idx="2462">
                  <c:v>40163.882638888892</c:v>
                </c:pt>
                <c:pt idx="2463">
                  <c:v>40164.25</c:v>
                </c:pt>
                <c:pt idx="2464">
                  <c:v>40164.349305555559</c:v>
                </c:pt>
                <c:pt idx="2465">
                  <c:v>40164.419444444444</c:v>
                </c:pt>
                <c:pt idx="2466">
                  <c:v>40164.502083333333</c:v>
                </c:pt>
                <c:pt idx="2467">
                  <c:v>40164.604861111111</c:v>
                </c:pt>
                <c:pt idx="2468">
                  <c:v>40164.746527777781</c:v>
                </c:pt>
                <c:pt idx="2469">
                  <c:v>40164.799305555556</c:v>
                </c:pt>
                <c:pt idx="2470">
                  <c:v>40164.933333333334</c:v>
                </c:pt>
                <c:pt idx="2471">
                  <c:v>40165.25277777778</c:v>
                </c:pt>
                <c:pt idx="2472">
                  <c:v>40165.35</c:v>
                </c:pt>
                <c:pt idx="2473">
                  <c:v>40165.433333333334</c:v>
                </c:pt>
                <c:pt idx="2474">
                  <c:v>40165.534722222219</c:v>
                </c:pt>
                <c:pt idx="2475">
                  <c:v>40165.600694444445</c:v>
                </c:pt>
                <c:pt idx="2476">
                  <c:v>40165.669444444444</c:v>
                </c:pt>
                <c:pt idx="2477">
                  <c:v>40165.802777777775</c:v>
                </c:pt>
                <c:pt idx="2478">
                  <c:v>40165.909722222219</c:v>
                </c:pt>
                <c:pt idx="2479">
                  <c:v>40166.25</c:v>
                </c:pt>
                <c:pt idx="2480">
                  <c:v>40166.347222222219</c:v>
                </c:pt>
                <c:pt idx="2481">
                  <c:v>40166.427083333336</c:v>
                </c:pt>
                <c:pt idx="2482">
                  <c:v>40166.5</c:v>
                </c:pt>
                <c:pt idx="2483">
                  <c:v>40166.652777777781</c:v>
                </c:pt>
                <c:pt idx="2484">
                  <c:v>40166.724305555559</c:v>
                </c:pt>
                <c:pt idx="2485">
                  <c:v>40166.88958333333</c:v>
                </c:pt>
                <c:pt idx="2486">
                  <c:v>40167.25</c:v>
                </c:pt>
                <c:pt idx="2487">
                  <c:v>40167.34097222222</c:v>
                </c:pt>
                <c:pt idx="2488">
                  <c:v>40167.426388888889</c:v>
                </c:pt>
                <c:pt idx="2489">
                  <c:v>40167.520833333336</c:v>
                </c:pt>
                <c:pt idx="2490">
                  <c:v>40167.770833333336</c:v>
                </c:pt>
                <c:pt idx="2491">
                  <c:v>40167.865277777775</c:v>
                </c:pt>
                <c:pt idx="2492">
                  <c:v>40167.956250000003</c:v>
                </c:pt>
                <c:pt idx="2493">
                  <c:v>40168.25</c:v>
                </c:pt>
                <c:pt idx="2494">
                  <c:v>40168.336805555555</c:v>
                </c:pt>
                <c:pt idx="2495">
                  <c:v>40168.449999999997</c:v>
                </c:pt>
                <c:pt idx="2496">
                  <c:v>40168.520138888889</c:v>
                </c:pt>
                <c:pt idx="2497">
                  <c:v>40168.625</c:v>
                </c:pt>
                <c:pt idx="2498">
                  <c:v>40168.715277777781</c:v>
                </c:pt>
                <c:pt idx="2499">
                  <c:v>40168.89166666667</c:v>
                </c:pt>
                <c:pt idx="2500">
                  <c:v>40169.25</c:v>
                </c:pt>
                <c:pt idx="2501">
                  <c:v>40169.34097222222</c:v>
                </c:pt>
                <c:pt idx="2502">
                  <c:v>40169.559027777781</c:v>
                </c:pt>
                <c:pt idx="2503">
                  <c:v>40169.635416666664</c:v>
                </c:pt>
                <c:pt idx="2504">
                  <c:v>40169.720833333333</c:v>
                </c:pt>
                <c:pt idx="2505">
                  <c:v>40169.804166666669</c:v>
                </c:pt>
                <c:pt idx="2506">
                  <c:v>40169.951388888891</c:v>
                </c:pt>
                <c:pt idx="2507">
                  <c:v>40170.25</c:v>
                </c:pt>
                <c:pt idx="2508">
                  <c:v>40170.334722222222</c:v>
                </c:pt>
                <c:pt idx="2509">
                  <c:v>40170.416666666664</c:v>
                </c:pt>
                <c:pt idx="2510">
                  <c:v>40170.519444444442</c:v>
                </c:pt>
                <c:pt idx="2511">
                  <c:v>40170.633333333331</c:v>
                </c:pt>
                <c:pt idx="2512">
                  <c:v>40170.715277777781</c:v>
                </c:pt>
                <c:pt idx="2513">
                  <c:v>40170.902777777781</c:v>
                </c:pt>
                <c:pt idx="2514">
                  <c:v>40171.25</c:v>
                </c:pt>
                <c:pt idx="2515">
                  <c:v>40171.340277777781</c:v>
                </c:pt>
                <c:pt idx="2516">
                  <c:v>40171.424305555556</c:v>
                </c:pt>
                <c:pt idx="2517">
                  <c:v>40171.509722222225</c:v>
                </c:pt>
                <c:pt idx="2518">
                  <c:v>40171.611111111109</c:v>
                </c:pt>
                <c:pt idx="2519">
                  <c:v>40171.713888888888</c:v>
                </c:pt>
                <c:pt idx="2520">
                  <c:v>40171.798611111109</c:v>
                </c:pt>
                <c:pt idx="2521">
                  <c:v>40171.902777777781</c:v>
                </c:pt>
                <c:pt idx="2522">
                  <c:v>40172.25</c:v>
                </c:pt>
                <c:pt idx="2523">
                  <c:v>40172.347222222219</c:v>
                </c:pt>
                <c:pt idx="2524">
                  <c:v>40172.444444444445</c:v>
                </c:pt>
                <c:pt idx="2525">
                  <c:v>40172.5</c:v>
                </c:pt>
                <c:pt idx="2526">
                  <c:v>40172.097916666666</c:v>
                </c:pt>
                <c:pt idx="2527">
                  <c:v>40172.220833333333</c:v>
                </c:pt>
                <c:pt idx="2528">
                  <c:v>40172.341666666667</c:v>
                </c:pt>
                <c:pt idx="2529">
                  <c:v>40173.25</c:v>
                </c:pt>
                <c:pt idx="2530">
                  <c:v>40173.35</c:v>
                </c:pt>
                <c:pt idx="2531">
                  <c:v>40173.424305555556</c:v>
                </c:pt>
                <c:pt idx="2532">
                  <c:v>40173.520833333336</c:v>
                </c:pt>
                <c:pt idx="2533">
                  <c:v>40173.135416666664</c:v>
                </c:pt>
                <c:pt idx="2534">
                  <c:v>40173.265277777777</c:v>
                </c:pt>
                <c:pt idx="2535">
                  <c:v>40174.25</c:v>
                </c:pt>
                <c:pt idx="2536">
                  <c:v>40174.361111111109</c:v>
                </c:pt>
                <c:pt idx="2537">
                  <c:v>40174.418055555558</c:v>
                </c:pt>
                <c:pt idx="2538">
                  <c:v>40174.069444444445</c:v>
                </c:pt>
                <c:pt idx="2539">
                  <c:v>40174.182638888888</c:v>
                </c:pt>
                <c:pt idx="2540">
                  <c:v>40174.319444444445</c:v>
                </c:pt>
                <c:pt idx="2541">
                  <c:v>40174.451388888891</c:v>
                </c:pt>
                <c:pt idx="2542">
                  <c:v>40175.25</c:v>
                </c:pt>
                <c:pt idx="2543">
                  <c:v>40175.343055555553</c:v>
                </c:pt>
                <c:pt idx="2544">
                  <c:v>40175.425694444442</c:v>
                </c:pt>
                <c:pt idx="2545">
                  <c:v>40175.505555555559</c:v>
                </c:pt>
                <c:pt idx="2546">
                  <c:v>40175.609722222223</c:v>
                </c:pt>
                <c:pt idx="2547">
                  <c:v>40175.694444444445</c:v>
                </c:pt>
                <c:pt idx="2548">
                  <c:v>40175.794444444444</c:v>
                </c:pt>
                <c:pt idx="2549">
                  <c:v>40175.899305555555</c:v>
                </c:pt>
                <c:pt idx="2550">
                  <c:v>40176.253472222219</c:v>
                </c:pt>
                <c:pt idx="2551">
                  <c:v>40176.333333333336</c:v>
                </c:pt>
                <c:pt idx="2552">
                  <c:v>40176.425000000003</c:v>
                </c:pt>
                <c:pt idx="2553">
                  <c:v>40176.506944444445</c:v>
                </c:pt>
                <c:pt idx="2554">
                  <c:v>40176.59375</c:v>
                </c:pt>
                <c:pt idx="2555">
                  <c:v>40176.738888888889</c:v>
                </c:pt>
                <c:pt idx="2556">
                  <c:v>40176.909722222219</c:v>
                </c:pt>
                <c:pt idx="2557">
                  <c:v>40177.25</c:v>
                </c:pt>
                <c:pt idx="2558">
                  <c:v>40177.341666666667</c:v>
                </c:pt>
                <c:pt idx="2559">
                  <c:v>40177.434027777781</c:v>
                </c:pt>
                <c:pt idx="2560">
                  <c:v>40177.515972222223</c:v>
                </c:pt>
                <c:pt idx="2561">
                  <c:v>40177.619444444441</c:v>
                </c:pt>
                <c:pt idx="2562">
                  <c:v>40177.71597222222</c:v>
                </c:pt>
                <c:pt idx="2563">
                  <c:v>40177.878472222219</c:v>
                </c:pt>
              </c:numCache>
            </c:numRef>
          </c:xVal>
          <c:yVal>
            <c:numRef>
              <c:f>[0]!salidaturbidez2009</c:f>
              <c:numCache>
                <c:formatCode>0.00</c:formatCode>
                <c:ptCount val="2564"/>
                <c:pt idx="0">
                  <c:v>2.35</c:v>
                </c:pt>
                <c:pt idx="1">
                  <c:v>2.19</c:v>
                </c:pt>
                <c:pt idx="2">
                  <c:v>2.06</c:v>
                </c:pt>
                <c:pt idx="3">
                  <c:v>2.67</c:v>
                </c:pt>
                <c:pt idx="4">
                  <c:v>2.35</c:v>
                </c:pt>
                <c:pt idx="5">
                  <c:v>2.39</c:v>
                </c:pt>
                <c:pt idx="6">
                  <c:v>2.63</c:v>
                </c:pt>
                <c:pt idx="7">
                  <c:v>3.8</c:v>
                </c:pt>
                <c:pt idx="8">
                  <c:v>3.77</c:v>
                </c:pt>
                <c:pt idx="9">
                  <c:v>2.82</c:v>
                </c:pt>
                <c:pt idx="10">
                  <c:v>2.61</c:v>
                </c:pt>
                <c:pt idx="11">
                  <c:v>2.38</c:v>
                </c:pt>
                <c:pt idx="12">
                  <c:v>2.42</c:v>
                </c:pt>
                <c:pt idx="13">
                  <c:v>2.64</c:v>
                </c:pt>
                <c:pt idx="14">
                  <c:v>5.89</c:v>
                </c:pt>
                <c:pt idx="15">
                  <c:v>5.44</c:v>
                </c:pt>
                <c:pt idx="16">
                  <c:v>5.3</c:v>
                </c:pt>
                <c:pt idx="17">
                  <c:v>4.1900000000000004</c:v>
                </c:pt>
                <c:pt idx="18">
                  <c:v>4.3499999999999996</c:v>
                </c:pt>
                <c:pt idx="19">
                  <c:v>4.63</c:v>
                </c:pt>
                <c:pt idx="20">
                  <c:v>4.82</c:v>
                </c:pt>
                <c:pt idx="21">
                  <c:v>4.08</c:v>
                </c:pt>
                <c:pt idx="22">
                  <c:v>3.99</c:v>
                </c:pt>
                <c:pt idx="23">
                  <c:v>2.83</c:v>
                </c:pt>
                <c:pt idx="24">
                  <c:v>2.73</c:v>
                </c:pt>
                <c:pt idx="25">
                  <c:v>2.74</c:v>
                </c:pt>
                <c:pt idx="26">
                  <c:v>2.48</c:v>
                </c:pt>
                <c:pt idx="27">
                  <c:v>2.19</c:v>
                </c:pt>
                <c:pt idx="28">
                  <c:v>5.27</c:v>
                </c:pt>
                <c:pt idx="29">
                  <c:v>4.2699999999999996</c:v>
                </c:pt>
                <c:pt idx="30">
                  <c:v>2.65</c:v>
                </c:pt>
                <c:pt idx="31">
                  <c:v>2.33</c:v>
                </c:pt>
                <c:pt idx="32">
                  <c:v>2.38</c:v>
                </c:pt>
                <c:pt idx="33">
                  <c:v>2.1800000000000002</c:v>
                </c:pt>
                <c:pt idx="34">
                  <c:v>2.72</c:v>
                </c:pt>
                <c:pt idx="35">
                  <c:v>2.58</c:v>
                </c:pt>
                <c:pt idx="36">
                  <c:v>2.39</c:v>
                </c:pt>
                <c:pt idx="37">
                  <c:v>2.59</c:v>
                </c:pt>
                <c:pt idx="38">
                  <c:v>2.75</c:v>
                </c:pt>
                <c:pt idx="39">
                  <c:v>2.64</c:v>
                </c:pt>
                <c:pt idx="40">
                  <c:v>2.83</c:v>
                </c:pt>
                <c:pt idx="41">
                  <c:v>2.82</c:v>
                </c:pt>
                <c:pt idx="42">
                  <c:v>2.78</c:v>
                </c:pt>
                <c:pt idx="43">
                  <c:v>2.65</c:v>
                </c:pt>
                <c:pt idx="44">
                  <c:v>5.69</c:v>
                </c:pt>
                <c:pt idx="45">
                  <c:v>7.98</c:v>
                </c:pt>
                <c:pt idx="46">
                  <c:v>5.84</c:v>
                </c:pt>
                <c:pt idx="47">
                  <c:v>5.89</c:v>
                </c:pt>
                <c:pt idx="48">
                  <c:v>6.03</c:v>
                </c:pt>
                <c:pt idx="49">
                  <c:v>5.64</c:v>
                </c:pt>
                <c:pt idx="50">
                  <c:v>5.35</c:v>
                </c:pt>
                <c:pt idx="51">
                  <c:v>5.69</c:v>
                </c:pt>
                <c:pt idx="52">
                  <c:v>5.52</c:v>
                </c:pt>
                <c:pt idx="53">
                  <c:v>5.89</c:v>
                </c:pt>
                <c:pt idx="54">
                  <c:v>4.49</c:v>
                </c:pt>
                <c:pt idx="55">
                  <c:v>4.5199999999999996</c:v>
                </c:pt>
                <c:pt idx="56">
                  <c:v>4.75</c:v>
                </c:pt>
                <c:pt idx="57">
                  <c:v>5.78</c:v>
                </c:pt>
                <c:pt idx="58">
                  <c:v>5.73</c:v>
                </c:pt>
                <c:pt idx="59">
                  <c:v>4.74</c:v>
                </c:pt>
                <c:pt idx="60">
                  <c:v>4.88</c:v>
                </c:pt>
                <c:pt idx="61">
                  <c:v>4.55</c:v>
                </c:pt>
                <c:pt idx="62">
                  <c:v>4.57</c:v>
                </c:pt>
                <c:pt idx="63">
                  <c:v>4.6399999999999997</c:v>
                </c:pt>
                <c:pt idx="64">
                  <c:v>4.9800000000000004</c:v>
                </c:pt>
                <c:pt idx="65">
                  <c:v>4.38</c:v>
                </c:pt>
                <c:pt idx="66">
                  <c:v>4.71</c:v>
                </c:pt>
                <c:pt idx="67">
                  <c:v>4.93</c:v>
                </c:pt>
                <c:pt idx="68">
                  <c:v>4.75</c:v>
                </c:pt>
                <c:pt idx="69">
                  <c:v>3.18</c:v>
                </c:pt>
                <c:pt idx="70">
                  <c:v>3.21</c:v>
                </c:pt>
                <c:pt idx="71">
                  <c:v>4.75</c:v>
                </c:pt>
                <c:pt idx="72">
                  <c:v>4.8600000000000003</c:v>
                </c:pt>
                <c:pt idx="73">
                  <c:v>3.54</c:v>
                </c:pt>
                <c:pt idx="74">
                  <c:v>3.35</c:v>
                </c:pt>
                <c:pt idx="75">
                  <c:v>3.23</c:v>
                </c:pt>
                <c:pt idx="76">
                  <c:v>3.69</c:v>
                </c:pt>
                <c:pt idx="77">
                  <c:v>3.18</c:v>
                </c:pt>
                <c:pt idx="78">
                  <c:v>3.75</c:v>
                </c:pt>
                <c:pt idx="79">
                  <c:v>3.77</c:v>
                </c:pt>
                <c:pt idx="80">
                  <c:v>2.54</c:v>
                </c:pt>
                <c:pt idx="81">
                  <c:v>2.5</c:v>
                </c:pt>
                <c:pt idx="82">
                  <c:v>2.54</c:v>
                </c:pt>
                <c:pt idx="83">
                  <c:v>3.39</c:v>
                </c:pt>
                <c:pt idx="84">
                  <c:v>3.4</c:v>
                </c:pt>
                <c:pt idx="85">
                  <c:v>5.77</c:v>
                </c:pt>
                <c:pt idx="86">
                  <c:v>3.67</c:v>
                </c:pt>
                <c:pt idx="87">
                  <c:v>3.71</c:v>
                </c:pt>
                <c:pt idx="88">
                  <c:v>3.79</c:v>
                </c:pt>
                <c:pt idx="89">
                  <c:v>3.84</c:v>
                </c:pt>
                <c:pt idx="90">
                  <c:v>3.19</c:v>
                </c:pt>
                <c:pt idx="91">
                  <c:v>3.63</c:v>
                </c:pt>
                <c:pt idx="92">
                  <c:v>4.1900000000000004</c:v>
                </c:pt>
                <c:pt idx="93">
                  <c:v>4.18</c:v>
                </c:pt>
                <c:pt idx="94">
                  <c:v>3.14</c:v>
                </c:pt>
                <c:pt idx="95">
                  <c:v>2.1800000000000002</c:v>
                </c:pt>
                <c:pt idx="96">
                  <c:v>2.37</c:v>
                </c:pt>
                <c:pt idx="97">
                  <c:v>2.72</c:v>
                </c:pt>
                <c:pt idx="98">
                  <c:v>2.83</c:v>
                </c:pt>
                <c:pt idx="99">
                  <c:v>2.64</c:v>
                </c:pt>
                <c:pt idx="100">
                  <c:v>3.83</c:v>
                </c:pt>
                <c:pt idx="101">
                  <c:v>3.88</c:v>
                </c:pt>
                <c:pt idx="102">
                  <c:v>3.56</c:v>
                </c:pt>
                <c:pt idx="103">
                  <c:v>2.81</c:v>
                </c:pt>
                <c:pt idx="104">
                  <c:v>2.66</c:v>
                </c:pt>
                <c:pt idx="105">
                  <c:v>2.48</c:v>
                </c:pt>
                <c:pt idx="106">
                  <c:v>2.79</c:v>
                </c:pt>
                <c:pt idx="107">
                  <c:v>3.01</c:v>
                </c:pt>
                <c:pt idx="108">
                  <c:v>3.19</c:v>
                </c:pt>
                <c:pt idx="109">
                  <c:v>3.07</c:v>
                </c:pt>
                <c:pt idx="110">
                  <c:v>3.18</c:v>
                </c:pt>
                <c:pt idx="111">
                  <c:v>3.71</c:v>
                </c:pt>
                <c:pt idx="112">
                  <c:v>3.45</c:v>
                </c:pt>
                <c:pt idx="113">
                  <c:v>3.49</c:v>
                </c:pt>
                <c:pt idx="114">
                  <c:v>3.4</c:v>
                </c:pt>
                <c:pt idx="115">
                  <c:v>3.4</c:v>
                </c:pt>
                <c:pt idx="116">
                  <c:v>3.4</c:v>
                </c:pt>
                <c:pt idx="117">
                  <c:v>3.4</c:v>
                </c:pt>
                <c:pt idx="118">
                  <c:v>3.4</c:v>
                </c:pt>
                <c:pt idx="119">
                  <c:v>3.4</c:v>
                </c:pt>
                <c:pt idx="120">
                  <c:v>3.4</c:v>
                </c:pt>
                <c:pt idx="121">
                  <c:v>3.4</c:v>
                </c:pt>
                <c:pt idx="122">
                  <c:v>3.4</c:v>
                </c:pt>
                <c:pt idx="123">
                  <c:v>3.09</c:v>
                </c:pt>
                <c:pt idx="124">
                  <c:v>3.77</c:v>
                </c:pt>
                <c:pt idx="125">
                  <c:v>3.19</c:v>
                </c:pt>
                <c:pt idx="126">
                  <c:v>3.68</c:v>
                </c:pt>
                <c:pt idx="127">
                  <c:v>2.48</c:v>
                </c:pt>
                <c:pt idx="128">
                  <c:v>2.04</c:v>
                </c:pt>
                <c:pt idx="129">
                  <c:v>2.35</c:v>
                </c:pt>
                <c:pt idx="130">
                  <c:v>2.66</c:v>
                </c:pt>
                <c:pt idx="131">
                  <c:v>2.27</c:v>
                </c:pt>
                <c:pt idx="132">
                  <c:v>2.3199999999999998</c:v>
                </c:pt>
                <c:pt idx="133">
                  <c:v>2.23</c:v>
                </c:pt>
                <c:pt idx="134">
                  <c:v>4.2300000000000004</c:v>
                </c:pt>
                <c:pt idx="135">
                  <c:v>4.32</c:v>
                </c:pt>
                <c:pt idx="136">
                  <c:v>3.39</c:v>
                </c:pt>
                <c:pt idx="137">
                  <c:v>2.63</c:v>
                </c:pt>
                <c:pt idx="138">
                  <c:v>2.4900000000000002</c:v>
                </c:pt>
                <c:pt idx="139">
                  <c:v>5.37</c:v>
                </c:pt>
                <c:pt idx="140">
                  <c:v>5.4</c:v>
                </c:pt>
                <c:pt idx="141">
                  <c:v>5.92</c:v>
                </c:pt>
                <c:pt idx="142">
                  <c:v>5.53</c:v>
                </c:pt>
                <c:pt idx="143">
                  <c:v>4.25</c:v>
                </c:pt>
                <c:pt idx="144">
                  <c:v>4.5199999999999996</c:v>
                </c:pt>
                <c:pt idx="145">
                  <c:v>4.33</c:v>
                </c:pt>
                <c:pt idx="146">
                  <c:v>4.83</c:v>
                </c:pt>
                <c:pt idx="147">
                  <c:v>5.33</c:v>
                </c:pt>
                <c:pt idx="148">
                  <c:v>5.39</c:v>
                </c:pt>
                <c:pt idx="149">
                  <c:v>5.52</c:v>
                </c:pt>
                <c:pt idx="150">
                  <c:v>4.58</c:v>
                </c:pt>
                <c:pt idx="151">
                  <c:v>4.6900000000000004</c:v>
                </c:pt>
                <c:pt idx="152">
                  <c:v>4.72</c:v>
                </c:pt>
                <c:pt idx="153">
                  <c:v>4.3600000000000003</c:v>
                </c:pt>
                <c:pt idx="154">
                  <c:v>4.55</c:v>
                </c:pt>
                <c:pt idx="155">
                  <c:v>6.12</c:v>
                </c:pt>
                <c:pt idx="156">
                  <c:v>5.41</c:v>
                </c:pt>
                <c:pt idx="157">
                  <c:v>6.34</c:v>
                </c:pt>
                <c:pt idx="158">
                  <c:v>6.63</c:v>
                </c:pt>
                <c:pt idx="159">
                  <c:v>5.72</c:v>
                </c:pt>
                <c:pt idx="160">
                  <c:v>7.55</c:v>
                </c:pt>
                <c:pt idx="161">
                  <c:v>5.64</c:v>
                </c:pt>
                <c:pt idx="162">
                  <c:v>5.72</c:v>
                </c:pt>
                <c:pt idx="163">
                  <c:v>3.5</c:v>
                </c:pt>
                <c:pt idx="164">
                  <c:v>3.48</c:v>
                </c:pt>
                <c:pt idx="165">
                  <c:v>3.64</c:v>
                </c:pt>
                <c:pt idx="166">
                  <c:v>4.6399999999999997</c:v>
                </c:pt>
                <c:pt idx="167">
                  <c:v>7.13</c:v>
                </c:pt>
                <c:pt idx="168">
                  <c:v>5.81</c:v>
                </c:pt>
                <c:pt idx="169">
                  <c:v>5.83</c:v>
                </c:pt>
                <c:pt idx="170">
                  <c:v>5.54</c:v>
                </c:pt>
                <c:pt idx="171">
                  <c:v>4.83</c:v>
                </c:pt>
                <c:pt idx="172">
                  <c:v>4.05</c:v>
                </c:pt>
                <c:pt idx="173">
                  <c:v>4.33</c:v>
                </c:pt>
                <c:pt idx="174">
                  <c:v>4.33</c:v>
                </c:pt>
                <c:pt idx="175">
                  <c:v>4.78</c:v>
                </c:pt>
                <c:pt idx="176">
                  <c:v>4.32</c:v>
                </c:pt>
                <c:pt idx="177">
                  <c:v>4.62</c:v>
                </c:pt>
                <c:pt idx="178">
                  <c:v>4.68</c:v>
                </c:pt>
                <c:pt idx="179">
                  <c:v>3.52</c:v>
                </c:pt>
                <c:pt idx="180">
                  <c:v>3.47</c:v>
                </c:pt>
                <c:pt idx="181">
                  <c:v>2.0699999999999998</c:v>
                </c:pt>
                <c:pt idx="182">
                  <c:v>3.94</c:v>
                </c:pt>
                <c:pt idx="183">
                  <c:v>3.67</c:v>
                </c:pt>
                <c:pt idx="184">
                  <c:v>3.77</c:v>
                </c:pt>
                <c:pt idx="185">
                  <c:v>3.31</c:v>
                </c:pt>
                <c:pt idx="186">
                  <c:v>2.09</c:v>
                </c:pt>
                <c:pt idx="187">
                  <c:v>4.32</c:v>
                </c:pt>
                <c:pt idx="188">
                  <c:v>4.28</c:v>
                </c:pt>
                <c:pt idx="189">
                  <c:v>4.25</c:v>
                </c:pt>
                <c:pt idx="190">
                  <c:v>3.47</c:v>
                </c:pt>
                <c:pt idx="191">
                  <c:v>2.93</c:v>
                </c:pt>
                <c:pt idx="192">
                  <c:v>3.27</c:v>
                </c:pt>
                <c:pt idx="193">
                  <c:v>2.99</c:v>
                </c:pt>
                <c:pt idx="194">
                  <c:v>2.65</c:v>
                </c:pt>
                <c:pt idx="195" formatCode="General">
                  <c:v>2.77</c:v>
                </c:pt>
                <c:pt idx="196" formatCode="General">
                  <c:v>6.46</c:v>
                </c:pt>
                <c:pt idx="197" formatCode="General">
                  <c:v>4.7699999999999996</c:v>
                </c:pt>
                <c:pt idx="198" formatCode="General">
                  <c:v>8.7799999999999994</c:v>
                </c:pt>
                <c:pt idx="199" formatCode="General">
                  <c:v>6.67</c:v>
                </c:pt>
                <c:pt idx="200" formatCode="General">
                  <c:v>3.7</c:v>
                </c:pt>
                <c:pt idx="201" formatCode="General">
                  <c:v>3.19</c:v>
                </c:pt>
                <c:pt idx="202" formatCode="General">
                  <c:v>3.25</c:v>
                </c:pt>
                <c:pt idx="203" formatCode="General">
                  <c:v>1.74</c:v>
                </c:pt>
                <c:pt idx="204" formatCode="General">
                  <c:v>2.15</c:v>
                </c:pt>
                <c:pt idx="205" formatCode="General">
                  <c:v>2.59</c:v>
                </c:pt>
                <c:pt idx="206" formatCode="General">
                  <c:v>2.1800000000000002</c:v>
                </c:pt>
                <c:pt idx="207" formatCode="General">
                  <c:v>2.58</c:v>
                </c:pt>
                <c:pt idx="208" formatCode="General">
                  <c:v>2.69</c:v>
                </c:pt>
                <c:pt idx="209" formatCode="General">
                  <c:v>2.36</c:v>
                </c:pt>
                <c:pt idx="210" formatCode="General">
                  <c:v>2.68</c:v>
                </c:pt>
                <c:pt idx="211" formatCode="General">
                  <c:v>1.1599999999999999</c:v>
                </c:pt>
                <c:pt idx="212" formatCode="General">
                  <c:v>1.18</c:v>
                </c:pt>
                <c:pt idx="213" formatCode="General">
                  <c:v>1.67</c:v>
                </c:pt>
                <c:pt idx="214" formatCode="General">
                  <c:v>1.42</c:v>
                </c:pt>
                <c:pt idx="215" formatCode="General">
                  <c:v>1.52</c:v>
                </c:pt>
                <c:pt idx="216" formatCode="General">
                  <c:v>3.82</c:v>
                </c:pt>
                <c:pt idx="217" formatCode="General">
                  <c:v>2.27</c:v>
                </c:pt>
                <c:pt idx="218" formatCode="General">
                  <c:v>2.4500000000000002</c:v>
                </c:pt>
                <c:pt idx="219" formatCode="General">
                  <c:v>8.89</c:v>
                </c:pt>
                <c:pt idx="220" formatCode="General">
                  <c:v>8.84</c:v>
                </c:pt>
                <c:pt idx="221" formatCode="General">
                  <c:v>2.23</c:v>
                </c:pt>
                <c:pt idx="222" formatCode="General">
                  <c:v>2.82</c:v>
                </c:pt>
                <c:pt idx="223" formatCode="General">
                  <c:v>3.31</c:v>
                </c:pt>
                <c:pt idx="224" formatCode="General">
                  <c:v>2.38</c:v>
                </c:pt>
                <c:pt idx="225" formatCode="General">
                  <c:v>2.35</c:v>
                </c:pt>
                <c:pt idx="226" formatCode="General">
                  <c:v>2.77</c:v>
                </c:pt>
                <c:pt idx="227" formatCode="General">
                  <c:v>2.81</c:v>
                </c:pt>
                <c:pt idx="228" formatCode="General">
                  <c:v>2.96</c:v>
                </c:pt>
                <c:pt idx="229" formatCode="General">
                  <c:v>2.89</c:v>
                </c:pt>
                <c:pt idx="230" formatCode="General">
                  <c:v>1.1499999999999999</c:v>
                </c:pt>
                <c:pt idx="231" formatCode="General">
                  <c:v>1.06</c:v>
                </c:pt>
                <c:pt idx="232" formatCode="General">
                  <c:v>1.19</c:v>
                </c:pt>
                <c:pt idx="233" formatCode="General">
                  <c:v>1.07</c:v>
                </c:pt>
                <c:pt idx="234" formatCode="General">
                  <c:v>1.32</c:v>
                </c:pt>
                <c:pt idx="236" formatCode="General">
                  <c:v>0.7</c:v>
                </c:pt>
                <c:pt idx="237" formatCode="General">
                  <c:v>0.44</c:v>
                </c:pt>
                <c:pt idx="238" formatCode="General">
                  <c:v>0.01</c:v>
                </c:pt>
                <c:pt idx="239" formatCode="General">
                  <c:v>1.53</c:v>
                </c:pt>
                <c:pt idx="240" formatCode="General">
                  <c:v>1.4</c:v>
                </c:pt>
                <c:pt idx="241" formatCode="General">
                  <c:v>1.2</c:v>
                </c:pt>
                <c:pt idx="242" formatCode="General">
                  <c:v>1.08</c:v>
                </c:pt>
                <c:pt idx="243" formatCode="General">
                  <c:v>1.72</c:v>
                </c:pt>
                <c:pt idx="244" formatCode="General">
                  <c:v>2.09</c:v>
                </c:pt>
                <c:pt idx="245" formatCode="General">
                  <c:v>2.1800000000000002</c:v>
                </c:pt>
                <c:pt idx="246" formatCode="General">
                  <c:v>1.26</c:v>
                </c:pt>
                <c:pt idx="247" formatCode="General">
                  <c:v>1.77</c:v>
                </c:pt>
                <c:pt idx="248" formatCode="General">
                  <c:v>1.79</c:v>
                </c:pt>
                <c:pt idx="249" formatCode="General">
                  <c:v>1.05</c:v>
                </c:pt>
                <c:pt idx="250" formatCode="General">
                  <c:v>1.94</c:v>
                </c:pt>
                <c:pt idx="251" formatCode="General">
                  <c:v>1.0900000000000001</c:v>
                </c:pt>
                <c:pt idx="252" formatCode="General">
                  <c:v>0.67</c:v>
                </c:pt>
                <c:pt idx="253" formatCode="General">
                  <c:v>4.6399999999999997</c:v>
                </c:pt>
                <c:pt idx="254" formatCode="General">
                  <c:v>3.55</c:v>
                </c:pt>
                <c:pt idx="255" formatCode="General">
                  <c:v>1.73</c:v>
                </c:pt>
                <c:pt idx="256" formatCode="General">
                  <c:v>4.28</c:v>
                </c:pt>
                <c:pt idx="257" formatCode="General">
                  <c:v>3.06</c:v>
                </c:pt>
                <c:pt idx="258" formatCode="General">
                  <c:v>3.03</c:v>
                </c:pt>
                <c:pt idx="259" formatCode="General">
                  <c:v>3.08</c:v>
                </c:pt>
                <c:pt idx="260" formatCode="General">
                  <c:v>3.35</c:v>
                </c:pt>
                <c:pt idx="261" formatCode="General">
                  <c:v>3.28</c:v>
                </c:pt>
                <c:pt idx="262" formatCode="General">
                  <c:v>3.68</c:v>
                </c:pt>
                <c:pt idx="263" formatCode="General">
                  <c:v>4.88</c:v>
                </c:pt>
                <c:pt idx="264" formatCode="General">
                  <c:v>3.58</c:v>
                </c:pt>
                <c:pt idx="265" formatCode="General">
                  <c:v>3.44</c:v>
                </c:pt>
                <c:pt idx="266" formatCode="General">
                  <c:v>5.96</c:v>
                </c:pt>
                <c:pt idx="267" formatCode="General">
                  <c:v>5.98</c:v>
                </c:pt>
                <c:pt idx="268" formatCode="General">
                  <c:v>2.2799999999999998</c:v>
                </c:pt>
                <c:pt idx="269" formatCode="General">
                  <c:v>2.02</c:v>
                </c:pt>
                <c:pt idx="270" formatCode="General">
                  <c:v>2.23</c:v>
                </c:pt>
                <c:pt idx="271" formatCode="General">
                  <c:v>2.2000000000000002</c:v>
                </c:pt>
                <c:pt idx="272" formatCode="General">
                  <c:v>5.0199999999999996</c:v>
                </c:pt>
                <c:pt idx="273" formatCode="General">
                  <c:v>5.19</c:v>
                </c:pt>
                <c:pt idx="274" formatCode="General">
                  <c:v>3.72</c:v>
                </c:pt>
                <c:pt idx="275" formatCode="General">
                  <c:v>1.39</c:v>
                </c:pt>
                <c:pt idx="276" formatCode="General">
                  <c:v>1.42</c:v>
                </c:pt>
                <c:pt idx="277" formatCode="General">
                  <c:v>0.66</c:v>
                </c:pt>
                <c:pt idx="278" formatCode="General">
                  <c:v>3.28</c:v>
                </c:pt>
                <c:pt idx="279" formatCode="General">
                  <c:v>3.1</c:v>
                </c:pt>
                <c:pt idx="280" formatCode="General">
                  <c:v>3.19</c:v>
                </c:pt>
                <c:pt idx="281" formatCode="General">
                  <c:v>3.69</c:v>
                </c:pt>
                <c:pt idx="282" formatCode="General">
                  <c:v>2.1800000000000002</c:v>
                </c:pt>
                <c:pt idx="283" formatCode="General">
                  <c:v>2.0299999999999998</c:v>
                </c:pt>
                <c:pt idx="284" formatCode="General">
                  <c:v>2.1</c:v>
                </c:pt>
                <c:pt idx="285" formatCode="General">
                  <c:v>2.54</c:v>
                </c:pt>
                <c:pt idx="286" formatCode="General">
                  <c:v>2.71</c:v>
                </c:pt>
                <c:pt idx="287" formatCode="General">
                  <c:v>2.1800000000000002</c:v>
                </c:pt>
                <c:pt idx="288" formatCode="General">
                  <c:v>2.25</c:v>
                </c:pt>
                <c:pt idx="289" formatCode="General">
                  <c:v>2.5299999999999998</c:v>
                </c:pt>
                <c:pt idx="290" formatCode="General">
                  <c:v>2.35</c:v>
                </c:pt>
                <c:pt idx="291" formatCode="General">
                  <c:v>1.65</c:v>
                </c:pt>
                <c:pt idx="292" formatCode="General">
                  <c:v>1.78</c:v>
                </c:pt>
                <c:pt idx="293" formatCode="General">
                  <c:v>4.41</c:v>
                </c:pt>
                <c:pt idx="294" formatCode="General">
                  <c:v>3.47</c:v>
                </c:pt>
                <c:pt idx="295" formatCode="General">
                  <c:v>3.52</c:v>
                </c:pt>
                <c:pt idx="296" formatCode="General">
                  <c:v>3.44</c:v>
                </c:pt>
                <c:pt idx="297" formatCode="General">
                  <c:v>2.2999999999999998</c:v>
                </c:pt>
                <c:pt idx="298" formatCode="General">
                  <c:v>2.25</c:v>
                </c:pt>
                <c:pt idx="299" formatCode="General">
                  <c:v>7.45</c:v>
                </c:pt>
                <c:pt idx="300" formatCode="General">
                  <c:v>6.74</c:v>
                </c:pt>
                <c:pt idx="301" formatCode="General">
                  <c:v>3.89</c:v>
                </c:pt>
                <c:pt idx="302" formatCode="General">
                  <c:v>3.06</c:v>
                </c:pt>
                <c:pt idx="303" formatCode="General">
                  <c:v>3.09</c:v>
                </c:pt>
                <c:pt idx="304" formatCode="General">
                  <c:v>3.1</c:v>
                </c:pt>
                <c:pt idx="305" formatCode="General">
                  <c:v>3.06</c:v>
                </c:pt>
                <c:pt idx="306" formatCode="General">
                  <c:v>1.41</c:v>
                </c:pt>
                <c:pt idx="307" formatCode="General">
                  <c:v>1.19</c:v>
                </c:pt>
                <c:pt idx="308" formatCode="General">
                  <c:v>1.33</c:v>
                </c:pt>
                <c:pt idx="309" formatCode="General">
                  <c:v>2.78</c:v>
                </c:pt>
                <c:pt idx="310" formatCode="General">
                  <c:v>2.19</c:v>
                </c:pt>
                <c:pt idx="311" formatCode="General">
                  <c:v>2.4900000000000002</c:v>
                </c:pt>
                <c:pt idx="312" formatCode="General">
                  <c:v>2.5</c:v>
                </c:pt>
                <c:pt idx="313" formatCode="General">
                  <c:v>2.0299999999999998</c:v>
                </c:pt>
                <c:pt idx="314" formatCode="General">
                  <c:v>1.98</c:v>
                </c:pt>
                <c:pt idx="315" formatCode="General">
                  <c:v>1.73</c:v>
                </c:pt>
                <c:pt idx="316" formatCode="General">
                  <c:v>2.76</c:v>
                </c:pt>
                <c:pt idx="317" formatCode="General">
                  <c:v>2.33</c:v>
                </c:pt>
                <c:pt idx="318" formatCode="General">
                  <c:v>2.14</c:v>
                </c:pt>
                <c:pt idx="319" formatCode="General">
                  <c:v>2.64</c:v>
                </c:pt>
                <c:pt idx="320" formatCode="General">
                  <c:v>2.7</c:v>
                </c:pt>
                <c:pt idx="321" formatCode="General">
                  <c:v>1.83</c:v>
                </c:pt>
                <c:pt idx="322" formatCode="General">
                  <c:v>1.63</c:v>
                </c:pt>
                <c:pt idx="323" formatCode="General">
                  <c:v>1.73</c:v>
                </c:pt>
                <c:pt idx="324" formatCode="General">
                  <c:v>1.67</c:v>
                </c:pt>
                <c:pt idx="325" formatCode="General">
                  <c:v>1.06</c:v>
                </c:pt>
                <c:pt idx="326" formatCode="General">
                  <c:v>1.37</c:v>
                </c:pt>
                <c:pt idx="327" formatCode="General">
                  <c:v>1.48</c:v>
                </c:pt>
                <c:pt idx="328" formatCode="General">
                  <c:v>1.73</c:v>
                </c:pt>
                <c:pt idx="329" formatCode="General">
                  <c:v>3.32</c:v>
                </c:pt>
                <c:pt idx="330" formatCode="General">
                  <c:v>2.2799999999999998</c:v>
                </c:pt>
                <c:pt idx="331" formatCode="General">
                  <c:v>2.88</c:v>
                </c:pt>
                <c:pt idx="332" formatCode="General">
                  <c:v>3.46</c:v>
                </c:pt>
                <c:pt idx="333" formatCode="General">
                  <c:v>2.0699999999999998</c:v>
                </c:pt>
                <c:pt idx="334" formatCode="General">
                  <c:v>2.58</c:v>
                </c:pt>
                <c:pt idx="335" formatCode="General">
                  <c:v>2.13</c:v>
                </c:pt>
                <c:pt idx="336" formatCode="General">
                  <c:v>2.09</c:v>
                </c:pt>
                <c:pt idx="337" formatCode="General">
                  <c:v>2.15</c:v>
                </c:pt>
                <c:pt idx="338" formatCode="General">
                  <c:v>2.44</c:v>
                </c:pt>
                <c:pt idx="339" formatCode="General">
                  <c:v>2.81</c:v>
                </c:pt>
                <c:pt idx="340" formatCode="General">
                  <c:v>1.01</c:v>
                </c:pt>
                <c:pt idx="341" formatCode="General">
                  <c:v>5.69</c:v>
                </c:pt>
                <c:pt idx="342" formatCode="General">
                  <c:v>4.57</c:v>
                </c:pt>
                <c:pt idx="343" formatCode="General">
                  <c:v>4.4800000000000004</c:v>
                </c:pt>
                <c:pt idx="344" formatCode="General">
                  <c:v>4.97</c:v>
                </c:pt>
                <c:pt idx="345" formatCode="General">
                  <c:v>2.5099999999999998</c:v>
                </c:pt>
                <c:pt idx="346" formatCode="General">
                  <c:v>2.63</c:v>
                </c:pt>
                <c:pt idx="347" formatCode="General">
                  <c:v>2.19</c:v>
                </c:pt>
                <c:pt idx="348" formatCode="General">
                  <c:v>2.08</c:v>
                </c:pt>
                <c:pt idx="349" formatCode="General">
                  <c:v>1.01</c:v>
                </c:pt>
                <c:pt idx="350" formatCode="General">
                  <c:v>1.0900000000000001</c:v>
                </c:pt>
                <c:pt idx="351" formatCode="General">
                  <c:v>1.1000000000000001</c:v>
                </c:pt>
                <c:pt idx="352" formatCode="General">
                  <c:v>1.72</c:v>
                </c:pt>
                <c:pt idx="353" formatCode="General">
                  <c:v>3.71</c:v>
                </c:pt>
                <c:pt idx="354" formatCode="General">
                  <c:v>2.37</c:v>
                </c:pt>
                <c:pt idx="355" formatCode="General">
                  <c:v>2.33</c:v>
                </c:pt>
                <c:pt idx="356" formatCode="General">
                  <c:v>3.49</c:v>
                </c:pt>
                <c:pt idx="357" formatCode="General">
                  <c:v>3.37</c:v>
                </c:pt>
                <c:pt idx="358" formatCode="General">
                  <c:v>3.58</c:v>
                </c:pt>
                <c:pt idx="359" formatCode="General">
                  <c:v>2.19</c:v>
                </c:pt>
                <c:pt idx="360" formatCode="General">
                  <c:v>2.11</c:v>
                </c:pt>
                <c:pt idx="361" formatCode="General">
                  <c:v>2.1</c:v>
                </c:pt>
                <c:pt idx="362" formatCode="General">
                  <c:v>2.11</c:v>
                </c:pt>
                <c:pt idx="363" formatCode="General">
                  <c:v>2.33</c:v>
                </c:pt>
                <c:pt idx="364" formatCode="General">
                  <c:v>2.09</c:v>
                </c:pt>
                <c:pt idx="365" formatCode="General">
                  <c:v>2.2799999999999998</c:v>
                </c:pt>
                <c:pt idx="366" formatCode="General">
                  <c:v>2.91</c:v>
                </c:pt>
                <c:pt idx="367" formatCode="General">
                  <c:v>2.5299999999999998</c:v>
                </c:pt>
                <c:pt idx="368" formatCode="General">
                  <c:v>2.83</c:v>
                </c:pt>
                <c:pt idx="369" formatCode="hh:mm">
                  <c:v>5.36</c:v>
                </c:pt>
                <c:pt idx="370" formatCode="hh:mm">
                  <c:v>5.28</c:v>
                </c:pt>
                <c:pt idx="371" formatCode="hh:mm">
                  <c:v>2.38</c:v>
                </c:pt>
                <c:pt idx="372" formatCode="hh:mm">
                  <c:v>2.23</c:v>
                </c:pt>
                <c:pt idx="373" formatCode="hh:mm">
                  <c:v>1.19</c:v>
                </c:pt>
                <c:pt idx="374" formatCode="hh:mm">
                  <c:v>1.23</c:v>
                </c:pt>
                <c:pt idx="375" formatCode="hh:mm">
                  <c:v>1.42</c:v>
                </c:pt>
                <c:pt idx="376" formatCode="hh:mm">
                  <c:v>1.63</c:v>
                </c:pt>
                <c:pt idx="377" formatCode="General">
                  <c:v>5.56</c:v>
                </c:pt>
                <c:pt idx="378" formatCode="General">
                  <c:v>2.96</c:v>
                </c:pt>
                <c:pt idx="379" formatCode="General">
                  <c:v>2.81</c:v>
                </c:pt>
                <c:pt idx="380" formatCode="General">
                  <c:v>2.99</c:v>
                </c:pt>
                <c:pt idx="381" formatCode="General">
                  <c:v>1.72</c:v>
                </c:pt>
                <c:pt idx="382" formatCode="General">
                  <c:v>1.77</c:v>
                </c:pt>
                <c:pt idx="383" formatCode="General">
                  <c:v>1.78</c:v>
                </c:pt>
                <c:pt idx="384" formatCode="General">
                  <c:v>1.8</c:v>
                </c:pt>
                <c:pt idx="385" formatCode="General">
                  <c:v>3.01</c:v>
                </c:pt>
                <c:pt idx="386" formatCode="General">
                  <c:v>3.01</c:v>
                </c:pt>
                <c:pt idx="387" formatCode="General">
                  <c:v>3.65</c:v>
                </c:pt>
                <c:pt idx="388" formatCode="General">
                  <c:v>3.39</c:v>
                </c:pt>
                <c:pt idx="389" formatCode="General">
                  <c:v>3.94</c:v>
                </c:pt>
                <c:pt idx="390" formatCode="General">
                  <c:v>2.2799999999999998</c:v>
                </c:pt>
                <c:pt idx="391" formatCode="General">
                  <c:v>2.34</c:v>
                </c:pt>
                <c:pt idx="392" formatCode="General">
                  <c:v>2.77</c:v>
                </c:pt>
                <c:pt idx="393" formatCode="General">
                  <c:v>2.97</c:v>
                </c:pt>
                <c:pt idx="394" formatCode="General">
                  <c:v>2.39</c:v>
                </c:pt>
                <c:pt idx="395" formatCode="General">
                  <c:v>2.21</c:v>
                </c:pt>
                <c:pt idx="396" formatCode="General">
                  <c:v>2.14</c:v>
                </c:pt>
                <c:pt idx="397" formatCode="General">
                  <c:v>2.48</c:v>
                </c:pt>
                <c:pt idx="398" formatCode="General">
                  <c:v>2.35</c:v>
                </c:pt>
                <c:pt idx="399" formatCode="General">
                  <c:v>2.3199999999999998</c:v>
                </c:pt>
                <c:pt idx="400" formatCode="General">
                  <c:v>2.1800000000000002</c:v>
                </c:pt>
                <c:pt idx="401" formatCode="General">
                  <c:v>6.71</c:v>
                </c:pt>
                <c:pt idx="402" formatCode="General">
                  <c:v>6.67</c:v>
                </c:pt>
                <c:pt idx="403" formatCode="General">
                  <c:v>6.91</c:v>
                </c:pt>
                <c:pt idx="404" formatCode="General">
                  <c:v>6.64</c:v>
                </c:pt>
                <c:pt idx="405" formatCode="General">
                  <c:v>6.6</c:v>
                </c:pt>
                <c:pt idx="406" formatCode="General">
                  <c:v>6.38</c:v>
                </c:pt>
                <c:pt idx="407" formatCode="General">
                  <c:v>6.4</c:v>
                </c:pt>
                <c:pt idx="408" formatCode="General">
                  <c:v>6.88</c:v>
                </c:pt>
                <c:pt idx="409" formatCode="General">
                  <c:v>6.17</c:v>
                </c:pt>
                <c:pt idx="410" formatCode="General">
                  <c:v>5.17</c:v>
                </c:pt>
                <c:pt idx="411" formatCode="General">
                  <c:v>5.74</c:v>
                </c:pt>
                <c:pt idx="412" formatCode="General">
                  <c:v>5.68</c:v>
                </c:pt>
                <c:pt idx="413" formatCode="General">
                  <c:v>6.19</c:v>
                </c:pt>
                <c:pt idx="414" formatCode="General">
                  <c:v>4.97</c:v>
                </c:pt>
                <c:pt idx="415" formatCode="General">
                  <c:v>5.67</c:v>
                </c:pt>
                <c:pt idx="416" formatCode="General">
                  <c:v>5.83</c:v>
                </c:pt>
                <c:pt idx="417" formatCode="General">
                  <c:v>5.86</c:v>
                </c:pt>
                <c:pt idx="418" formatCode="General">
                  <c:v>5.85</c:v>
                </c:pt>
                <c:pt idx="419" formatCode="General">
                  <c:v>5.81</c:v>
                </c:pt>
                <c:pt idx="420" formatCode="General">
                  <c:v>5.52</c:v>
                </c:pt>
                <c:pt idx="421" formatCode="General">
                  <c:v>6.21</c:v>
                </c:pt>
                <c:pt idx="422" formatCode="General">
                  <c:v>4.6100000000000003</c:v>
                </c:pt>
                <c:pt idx="423" formatCode="General">
                  <c:v>5.66</c:v>
                </c:pt>
                <c:pt idx="424" formatCode="General">
                  <c:v>5.67</c:v>
                </c:pt>
                <c:pt idx="425" formatCode="General">
                  <c:v>5.77</c:v>
                </c:pt>
                <c:pt idx="426" formatCode="General">
                  <c:v>5.5</c:v>
                </c:pt>
                <c:pt idx="427" formatCode="General">
                  <c:v>5.35</c:v>
                </c:pt>
                <c:pt idx="428" formatCode="General">
                  <c:v>6.25</c:v>
                </c:pt>
                <c:pt idx="429" formatCode="General">
                  <c:v>5.4</c:v>
                </c:pt>
                <c:pt idx="430" formatCode="General">
                  <c:v>5.68</c:v>
                </c:pt>
                <c:pt idx="431" formatCode="General">
                  <c:v>5.42</c:v>
                </c:pt>
                <c:pt idx="432" formatCode="General">
                  <c:v>5.39</c:v>
                </c:pt>
                <c:pt idx="433" formatCode="General">
                  <c:v>5.55</c:v>
                </c:pt>
                <c:pt idx="434" formatCode="General">
                  <c:v>7.25</c:v>
                </c:pt>
                <c:pt idx="435" formatCode="General">
                  <c:v>5.31</c:v>
                </c:pt>
                <c:pt idx="436" formatCode="General">
                  <c:v>6.22</c:v>
                </c:pt>
                <c:pt idx="437" formatCode="General">
                  <c:v>6.25</c:v>
                </c:pt>
                <c:pt idx="438" formatCode="General">
                  <c:v>5.19</c:v>
                </c:pt>
                <c:pt idx="439" formatCode="General">
                  <c:v>5.39</c:v>
                </c:pt>
                <c:pt idx="440" formatCode="General">
                  <c:v>5.32</c:v>
                </c:pt>
                <c:pt idx="441" formatCode="General">
                  <c:v>5.4</c:v>
                </c:pt>
                <c:pt idx="442" formatCode="General">
                  <c:v>5.89</c:v>
                </c:pt>
                <c:pt idx="443" formatCode="General">
                  <c:v>5.77</c:v>
                </c:pt>
                <c:pt idx="444" formatCode="General">
                  <c:v>5.82</c:v>
                </c:pt>
                <c:pt idx="445" formatCode="General">
                  <c:v>5.63</c:v>
                </c:pt>
                <c:pt idx="446" formatCode="General">
                  <c:v>5.83</c:v>
                </c:pt>
                <c:pt idx="447" formatCode="General">
                  <c:v>5.92</c:v>
                </c:pt>
                <c:pt idx="448" formatCode="General">
                  <c:v>4.7300000000000004</c:v>
                </c:pt>
                <c:pt idx="449" formatCode="General">
                  <c:v>4.8099999999999996</c:v>
                </c:pt>
                <c:pt idx="450" formatCode="General">
                  <c:v>4.6100000000000003</c:v>
                </c:pt>
                <c:pt idx="451" formatCode="General">
                  <c:v>4.51</c:v>
                </c:pt>
                <c:pt idx="452" formatCode="General">
                  <c:v>4.55</c:v>
                </c:pt>
                <c:pt idx="453" formatCode="General">
                  <c:v>5.68</c:v>
                </c:pt>
                <c:pt idx="454" formatCode="General">
                  <c:v>6.77</c:v>
                </c:pt>
                <c:pt idx="455" formatCode="General">
                  <c:v>5.66</c:v>
                </c:pt>
                <c:pt idx="456" formatCode="General">
                  <c:v>5.1100000000000003</c:v>
                </c:pt>
                <c:pt idx="457" formatCode="General">
                  <c:v>5.18</c:v>
                </c:pt>
                <c:pt idx="458" formatCode="General">
                  <c:v>5.42</c:v>
                </c:pt>
                <c:pt idx="459" formatCode="General">
                  <c:v>5.45</c:v>
                </c:pt>
                <c:pt idx="460" formatCode="General">
                  <c:v>5.66</c:v>
                </c:pt>
                <c:pt idx="461" formatCode="General">
                  <c:v>5.41</c:v>
                </c:pt>
                <c:pt idx="462" formatCode="General">
                  <c:v>6.71</c:v>
                </c:pt>
                <c:pt idx="463" formatCode="General">
                  <c:v>6.51</c:v>
                </c:pt>
                <c:pt idx="464" formatCode="General">
                  <c:v>5</c:v>
                </c:pt>
                <c:pt idx="465" formatCode="General">
                  <c:v>5</c:v>
                </c:pt>
                <c:pt idx="466" formatCode="General">
                  <c:v>6</c:v>
                </c:pt>
                <c:pt idx="467" formatCode="General">
                  <c:v>6</c:v>
                </c:pt>
                <c:pt idx="468" formatCode="General">
                  <c:v>6</c:v>
                </c:pt>
                <c:pt idx="469" formatCode="General">
                  <c:v>6</c:v>
                </c:pt>
                <c:pt idx="470" formatCode="General">
                  <c:v>6</c:v>
                </c:pt>
                <c:pt idx="471" formatCode="General">
                  <c:v>6.81</c:v>
                </c:pt>
                <c:pt idx="472" formatCode="General">
                  <c:v>5.73</c:v>
                </c:pt>
                <c:pt idx="473" formatCode="General">
                  <c:v>5.63</c:v>
                </c:pt>
                <c:pt idx="474" formatCode="General">
                  <c:v>6.24</c:v>
                </c:pt>
                <c:pt idx="475" formatCode="General">
                  <c:v>5.22</c:v>
                </c:pt>
                <c:pt idx="476" formatCode="General">
                  <c:v>5.96</c:v>
                </c:pt>
                <c:pt idx="477" formatCode="General">
                  <c:v>6.06</c:v>
                </c:pt>
                <c:pt idx="478" formatCode="General">
                  <c:v>5.61</c:v>
                </c:pt>
                <c:pt idx="479" formatCode="General">
                  <c:v>6.28</c:v>
                </c:pt>
                <c:pt idx="480" formatCode="General">
                  <c:v>6.38</c:v>
                </c:pt>
                <c:pt idx="481" formatCode="General">
                  <c:v>5.59</c:v>
                </c:pt>
                <c:pt idx="482" formatCode="General">
                  <c:v>5.82</c:v>
                </c:pt>
                <c:pt idx="483" formatCode="General">
                  <c:v>5.61</c:v>
                </c:pt>
                <c:pt idx="484" formatCode="General">
                  <c:v>7.03</c:v>
                </c:pt>
                <c:pt idx="485" formatCode="General">
                  <c:v>7.41</c:v>
                </c:pt>
                <c:pt idx="486" formatCode="General">
                  <c:v>7.08</c:v>
                </c:pt>
                <c:pt idx="487" formatCode="General">
                  <c:v>5.49</c:v>
                </c:pt>
                <c:pt idx="488" formatCode="General">
                  <c:v>7.41</c:v>
                </c:pt>
                <c:pt idx="489" formatCode="General">
                  <c:v>7.92</c:v>
                </c:pt>
                <c:pt idx="490" formatCode="General">
                  <c:v>6.86</c:v>
                </c:pt>
                <c:pt idx="491" formatCode="General">
                  <c:v>6.21</c:v>
                </c:pt>
                <c:pt idx="492" formatCode="General">
                  <c:v>7.04</c:v>
                </c:pt>
                <c:pt idx="493" formatCode="General">
                  <c:v>6.76</c:v>
                </c:pt>
                <c:pt idx="494" formatCode="General">
                  <c:v>6.61</c:v>
                </c:pt>
                <c:pt idx="495" formatCode="General">
                  <c:v>5.91</c:v>
                </c:pt>
                <c:pt idx="496" formatCode="General">
                  <c:v>6.54</c:v>
                </c:pt>
                <c:pt idx="497" formatCode="General">
                  <c:v>6.56</c:v>
                </c:pt>
                <c:pt idx="498" formatCode="General">
                  <c:v>7.14</c:v>
                </c:pt>
                <c:pt idx="499" formatCode="General">
                  <c:v>3.62</c:v>
                </c:pt>
                <c:pt idx="500" formatCode="General">
                  <c:v>5.61</c:v>
                </c:pt>
                <c:pt idx="501" formatCode="General">
                  <c:v>6.97</c:v>
                </c:pt>
                <c:pt idx="502" formatCode="General">
                  <c:v>6.81</c:v>
                </c:pt>
                <c:pt idx="503" formatCode="General">
                  <c:v>5.01</c:v>
                </c:pt>
                <c:pt idx="504" formatCode="General">
                  <c:v>5.71</c:v>
                </c:pt>
                <c:pt idx="505" formatCode="General">
                  <c:v>5.63</c:v>
                </c:pt>
                <c:pt idx="506" formatCode="General">
                  <c:v>5.82</c:v>
                </c:pt>
                <c:pt idx="507" formatCode="General">
                  <c:v>6.21</c:v>
                </c:pt>
                <c:pt idx="508" formatCode="General">
                  <c:v>5.33</c:v>
                </c:pt>
                <c:pt idx="509" formatCode="General">
                  <c:v>5.66</c:v>
                </c:pt>
                <c:pt idx="510" formatCode="General">
                  <c:v>5.18</c:v>
                </c:pt>
                <c:pt idx="511" formatCode="General">
                  <c:v>4.1900000000000004</c:v>
                </c:pt>
                <c:pt idx="512" formatCode="General">
                  <c:v>4.82</c:v>
                </c:pt>
                <c:pt idx="513" formatCode="General">
                  <c:v>7.83</c:v>
                </c:pt>
                <c:pt idx="514" formatCode="General">
                  <c:v>5.7</c:v>
                </c:pt>
                <c:pt idx="515" formatCode="General">
                  <c:v>6.71</c:v>
                </c:pt>
                <c:pt idx="516" formatCode="General">
                  <c:v>6.19</c:v>
                </c:pt>
                <c:pt idx="517" formatCode="General">
                  <c:v>6.79</c:v>
                </c:pt>
                <c:pt idx="518" formatCode="General">
                  <c:v>5.48</c:v>
                </c:pt>
                <c:pt idx="519" formatCode="General">
                  <c:v>6.81</c:v>
                </c:pt>
                <c:pt idx="520" formatCode="General">
                  <c:v>5.72</c:v>
                </c:pt>
                <c:pt idx="521" formatCode="General">
                  <c:v>5.77</c:v>
                </c:pt>
                <c:pt idx="522" formatCode="General">
                  <c:v>5.36</c:v>
                </c:pt>
                <c:pt idx="523" formatCode="General">
                  <c:v>5.74</c:v>
                </c:pt>
                <c:pt idx="524" formatCode="General">
                  <c:v>5.72</c:v>
                </c:pt>
                <c:pt idx="525" formatCode="General">
                  <c:v>6.55</c:v>
                </c:pt>
                <c:pt idx="526" formatCode="General">
                  <c:v>6.76</c:v>
                </c:pt>
                <c:pt idx="527" formatCode="General">
                  <c:v>6.97</c:v>
                </c:pt>
                <c:pt idx="528" formatCode="General">
                  <c:v>6.56</c:v>
                </c:pt>
                <c:pt idx="529" formatCode="General">
                  <c:v>6.68</c:v>
                </c:pt>
                <c:pt idx="530" formatCode="General">
                  <c:v>6.61</c:v>
                </c:pt>
                <c:pt idx="531" formatCode="General">
                  <c:v>7.12</c:v>
                </c:pt>
                <c:pt idx="532" formatCode="General">
                  <c:v>7.2</c:v>
                </c:pt>
                <c:pt idx="533" formatCode="General">
                  <c:v>5.13</c:v>
                </c:pt>
                <c:pt idx="534" formatCode="General">
                  <c:v>7.19</c:v>
                </c:pt>
                <c:pt idx="535" formatCode="General">
                  <c:v>6.72</c:v>
                </c:pt>
                <c:pt idx="536" formatCode="General">
                  <c:v>5.77</c:v>
                </c:pt>
                <c:pt idx="537" formatCode="General">
                  <c:v>5.49</c:v>
                </c:pt>
                <c:pt idx="538" formatCode="General">
                  <c:v>5.7</c:v>
                </c:pt>
                <c:pt idx="539" formatCode="General">
                  <c:v>5.84</c:v>
                </c:pt>
                <c:pt idx="540" formatCode="General">
                  <c:v>5.49</c:v>
                </c:pt>
                <c:pt idx="541" formatCode="General">
                  <c:v>5.88</c:v>
                </c:pt>
                <c:pt idx="542" formatCode="General">
                  <c:v>5.48</c:v>
                </c:pt>
                <c:pt idx="543" formatCode="General">
                  <c:v>5.72</c:v>
                </c:pt>
                <c:pt idx="544" formatCode="General">
                  <c:v>5.25</c:v>
                </c:pt>
                <c:pt idx="545" formatCode="General">
                  <c:v>7.14</c:v>
                </c:pt>
                <c:pt idx="546" formatCode="General">
                  <c:v>6.18</c:v>
                </c:pt>
                <c:pt idx="547" formatCode="General">
                  <c:v>6.7</c:v>
                </c:pt>
                <c:pt idx="548" formatCode="General">
                  <c:v>6.65</c:v>
                </c:pt>
                <c:pt idx="549" formatCode="General">
                  <c:v>6.73</c:v>
                </c:pt>
                <c:pt idx="550" formatCode="General">
                  <c:v>6.48</c:v>
                </c:pt>
                <c:pt idx="551" formatCode="General">
                  <c:v>6.72</c:v>
                </c:pt>
                <c:pt idx="552" formatCode="General">
                  <c:v>6.68</c:v>
                </c:pt>
                <c:pt idx="553" formatCode="General">
                  <c:v>5.67</c:v>
                </c:pt>
                <c:pt idx="554" formatCode="General">
                  <c:v>7.09</c:v>
                </c:pt>
                <c:pt idx="555" formatCode="General">
                  <c:v>5.63</c:v>
                </c:pt>
                <c:pt idx="556" formatCode="General">
                  <c:v>5.28</c:v>
                </c:pt>
                <c:pt idx="557" formatCode="General">
                  <c:v>6.11</c:v>
                </c:pt>
                <c:pt idx="558" formatCode="General">
                  <c:v>6.72</c:v>
                </c:pt>
                <c:pt idx="559" formatCode="General">
                  <c:v>6.22</c:v>
                </c:pt>
                <c:pt idx="560" formatCode="General">
                  <c:v>5.88</c:v>
                </c:pt>
                <c:pt idx="561" formatCode="General">
                  <c:v>5.91</c:v>
                </c:pt>
                <c:pt idx="562" formatCode="General">
                  <c:v>7.72</c:v>
                </c:pt>
                <c:pt idx="563" formatCode="General">
                  <c:v>6.85</c:v>
                </c:pt>
                <c:pt idx="564" formatCode="General">
                  <c:v>5.63</c:v>
                </c:pt>
                <c:pt idx="565" formatCode="General">
                  <c:v>5.59</c:v>
                </c:pt>
                <c:pt idx="566" formatCode="General">
                  <c:v>5.92</c:v>
                </c:pt>
                <c:pt idx="567" formatCode="General">
                  <c:v>6.99</c:v>
                </c:pt>
                <c:pt idx="568" formatCode="General">
                  <c:v>6.37</c:v>
                </c:pt>
                <c:pt idx="569" formatCode="General">
                  <c:v>6.69</c:v>
                </c:pt>
                <c:pt idx="570" formatCode="General">
                  <c:v>5.48</c:v>
                </c:pt>
                <c:pt idx="571" formatCode="General">
                  <c:v>5.84</c:v>
                </c:pt>
                <c:pt idx="572" formatCode="General">
                  <c:v>5.54</c:v>
                </c:pt>
                <c:pt idx="573" formatCode="General">
                  <c:v>5.93</c:v>
                </c:pt>
                <c:pt idx="574" formatCode="General">
                  <c:v>5.48</c:v>
                </c:pt>
                <c:pt idx="575" formatCode="General">
                  <c:v>6.91</c:v>
                </c:pt>
                <c:pt idx="576" formatCode="General">
                  <c:v>6.94</c:v>
                </c:pt>
                <c:pt idx="577" formatCode="General">
                  <c:v>5.59</c:v>
                </c:pt>
                <c:pt idx="578" formatCode="General">
                  <c:v>6.72</c:v>
                </c:pt>
                <c:pt idx="579" formatCode="General">
                  <c:v>6.72</c:v>
                </c:pt>
                <c:pt idx="580" formatCode="General">
                  <c:v>6.49</c:v>
                </c:pt>
                <c:pt idx="581" formatCode="General">
                  <c:v>6.97</c:v>
                </c:pt>
                <c:pt idx="582" formatCode="General">
                  <c:v>5.19</c:v>
                </c:pt>
                <c:pt idx="583" formatCode="General">
                  <c:v>6.56</c:v>
                </c:pt>
                <c:pt idx="584" formatCode="General">
                  <c:v>6.59</c:v>
                </c:pt>
                <c:pt idx="585" formatCode="General">
                  <c:v>5.61</c:v>
                </c:pt>
                <c:pt idx="586" formatCode="General">
                  <c:v>6.78</c:v>
                </c:pt>
                <c:pt idx="587" formatCode="General">
                  <c:v>5.62</c:v>
                </c:pt>
                <c:pt idx="588" formatCode="General">
                  <c:v>6.26</c:v>
                </c:pt>
                <c:pt idx="589" formatCode="General">
                  <c:v>4.55</c:v>
                </c:pt>
                <c:pt idx="590" formatCode="General">
                  <c:v>6.61</c:v>
                </c:pt>
                <c:pt idx="591" formatCode="General">
                  <c:v>6.51</c:v>
                </c:pt>
                <c:pt idx="592" formatCode="General">
                  <c:v>6.02</c:v>
                </c:pt>
                <c:pt idx="593" formatCode="General">
                  <c:v>6.09</c:v>
                </c:pt>
                <c:pt idx="594" formatCode="General">
                  <c:v>6.59</c:v>
                </c:pt>
                <c:pt idx="595" formatCode="General">
                  <c:v>6.23</c:v>
                </c:pt>
                <c:pt idx="596" formatCode="General">
                  <c:v>5.18</c:v>
                </c:pt>
                <c:pt idx="597" formatCode="General">
                  <c:v>5.41</c:v>
                </c:pt>
                <c:pt idx="598" formatCode="General">
                  <c:v>5.77</c:v>
                </c:pt>
                <c:pt idx="599" formatCode="General">
                  <c:v>6.06</c:v>
                </c:pt>
                <c:pt idx="600" formatCode="General">
                  <c:v>6.1</c:v>
                </c:pt>
                <c:pt idx="601" formatCode="General">
                  <c:v>5.19</c:v>
                </c:pt>
                <c:pt idx="602" formatCode="General">
                  <c:v>5.39</c:v>
                </c:pt>
                <c:pt idx="603" formatCode="General">
                  <c:v>5.77</c:v>
                </c:pt>
                <c:pt idx="604" formatCode="General">
                  <c:v>5.68</c:v>
                </c:pt>
                <c:pt idx="605" formatCode="General">
                  <c:v>5.77</c:v>
                </c:pt>
                <c:pt idx="606" formatCode="General">
                  <c:v>5.91</c:v>
                </c:pt>
                <c:pt idx="607" formatCode="General">
                  <c:v>6.28</c:v>
                </c:pt>
                <c:pt idx="608" formatCode="General">
                  <c:v>6.33</c:v>
                </c:pt>
                <c:pt idx="609" formatCode="General">
                  <c:v>6.71</c:v>
                </c:pt>
                <c:pt idx="610" formatCode="General">
                  <c:v>5.09</c:v>
                </c:pt>
                <c:pt idx="611" formatCode="General">
                  <c:v>5.62</c:v>
                </c:pt>
                <c:pt idx="612" formatCode="General">
                  <c:v>6.82</c:v>
                </c:pt>
                <c:pt idx="613" formatCode="General">
                  <c:v>5.5</c:v>
                </c:pt>
                <c:pt idx="614" formatCode="General">
                  <c:v>5.73</c:v>
                </c:pt>
                <c:pt idx="615" formatCode="General">
                  <c:v>5.75</c:v>
                </c:pt>
                <c:pt idx="616" formatCode="General">
                  <c:v>5.78</c:v>
                </c:pt>
                <c:pt idx="617" formatCode="General">
                  <c:v>5.48</c:v>
                </c:pt>
                <c:pt idx="618" formatCode="General">
                  <c:v>5.19</c:v>
                </c:pt>
                <c:pt idx="619" formatCode="General">
                  <c:v>5.97</c:v>
                </c:pt>
                <c:pt idx="620" formatCode="General">
                  <c:v>5.71</c:v>
                </c:pt>
                <c:pt idx="621" formatCode="General">
                  <c:v>5.52</c:v>
                </c:pt>
                <c:pt idx="622" formatCode="General">
                  <c:v>5.65</c:v>
                </c:pt>
                <c:pt idx="623" formatCode="General">
                  <c:v>5.17</c:v>
                </c:pt>
                <c:pt idx="624" formatCode="General">
                  <c:v>5.19</c:v>
                </c:pt>
                <c:pt idx="625" formatCode="General">
                  <c:v>5.62</c:v>
                </c:pt>
                <c:pt idx="626" formatCode="General">
                  <c:v>5.1100000000000003</c:v>
                </c:pt>
                <c:pt idx="627" formatCode="General">
                  <c:v>5.19</c:v>
                </c:pt>
                <c:pt idx="628" formatCode="General">
                  <c:v>5.35</c:v>
                </c:pt>
                <c:pt idx="629" formatCode="General">
                  <c:v>5.62</c:v>
                </c:pt>
                <c:pt idx="630" formatCode="General">
                  <c:v>5.09</c:v>
                </c:pt>
                <c:pt idx="631" formatCode="General">
                  <c:v>6.21</c:v>
                </c:pt>
                <c:pt idx="632" formatCode="General">
                  <c:v>6.23</c:v>
                </c:pt>
                <c:pt idx="633" formatCode="General">
                  <c:v>6.71</c:v>
                </c:pt>
                <c:pt idx="634" formatCode="General">
                  <c:v>6.04</c:v>
                </c:pt>
                <c:pt idx="635" formatCode="General">
                  <c:v>5.52</c:v>
                </c:pt>
                <c:pt idx="636" formatCode="General">
                  <c:v>5.58</c:v>
                </c:pt>
                <c:pt idx="637" formatCode="General">
                  <c:v>5.55</c:v>
                </c:pt>
                <c:pt idx="638" formatCode="General">
                  <c:v>5.28</c:v>
                </c:pt>
                <c:pt idx="639" formatCode="General">
                  <c:v>4.67</c:v>
                </c:pt>
                <c:pt idx="640" formatCode="General">
                  <c:v>4.57</c:v>
                </c:pt>
                <c:pt idx="641" formatCode="General">
                  <c:v>4.59</c:v>
                </c:pt>
                <c:pt idx="642" formatCode="General">
                  <c:v>4.7300000000000004</c:v>
                </c:pt>
                <c:pt idx="643" formatCode="General">
                  <c:v>5.07</c:v>
                </c:pt>
                <c:pt idx="644" formatCode="General">
                  <c:v>4.3099999999999996</c:v>
                </c:pt>
                <c:pt idx="645" formatCode="General">
                  <c:v>3.26</c:v>
                </c:pt>
                <c:pt idx="646" formatCode="General">
                  <c:v>3.71</c:v>
                </c:pt>
                <c:pt idx="647" formatCode="General">
                  <c:v>3.11</c:v>
                </c:pt>
                <c:pt idx="648" formatCode="General">
                  <c:v>3.18</c:v>
                </c:pt>
                <c:pt idx="649" formatCode="General">
                  <c:v>5.42</c:v>
                </c:pt>
                <c:pt idx="650" formatCode="General">
                  <c:v>5.18</c:v>
                </c:pt>
                <c:pt idx="651" formatCode="General">
                  <c:v>6.76</c:v>
                </c:pt>
                <c:pt idx="652" formatCode="General">
                  <c:v>3.26</c:v>
                </c:pt>
                <c:pt idx="653" formatCode="General">
                  <c:v>3.22</c:v>
                </c:pt>
                <c:pt idx="654" formatCode="General">
                  <c:v>4.6100000000000003</c:v>
                </c:pt>
                <c:pt idx="655" formatCode="General">
                  <c:v>2.9</c:v>
                </c:pt>
                <c:pt idx="656" formatCode="General">
                  <c:v>2.94</c:v>
                </c:pt>
                <c:pt idx="657" formatCode="General">
                  <c:v>2.82</c:v>
                </c:pt>
                <c:pt idx="658" formatCode="General">
                  <c:v>2.31</c:v>
                </c:pt>
                <c:pt idx="659" formatCode="General">
                  <c:v>2.52</c:v>
                </c:pt>
                <c:pt idx="660" formatCode="General">
                  <c:v>2.92</c:v>
                </c:pt>
                <c:pt idx="661" formatCode="General">
                  <c:v>3.8</c:v>
                </c:pt>
                <c:pt idx="662" formatCode="General">
                  <c:v>2.98</c:v>
                </c:pt>
                <c:pt idx="663" formatCode="General">
                  <c:v>4.25</c:v>
                </c:pt>
                <c:pt idx="664" formatCode="General">
                  <c:v>4.1100000000000003</c:v>
                </c:pt>
                <c:pt idx="665" formatCode="General">
                  <c:v>2.11</c:v>
                </c:pt>
                <c:pt idx="666" formatCode="General">
                  <c:v>2.37</c:v>
                </c:pt>
                <c:pt idx="667" formatCode="General">
                  <c:v>2.09</c:v>
                </c:pt>
                <c:pt idx="668" formatCode="General">
                  <c:v>1.18</c:v>
                </c:pt>
                <c:pt idx="669" formatCode="General">
                  <c:v>3.62</c:v>
                </c:pt>
                <c:pt idx="670" formatCode="General">
                  <c:v>3.67</c:v>
                </c:pt>
                <c:pt idx="671" formatCode="General">
                  <c:v>3.78</c:v>
                </c:pt>
                <c:pt idx="672" formatCode="General">
                  <c:v>2.19</c:v>
                </c:pt>
                <c:pt idx="673" formatCode="General">
                  <c:v>2.37</c:v>
                </c:pt>
                <c:pt idx="674" formatCode="General">
                  <c:v>2.11</c:v>
                </c:pt>
                <c:pt idx="675" formatCode="General">
                  <c:v>2.54</c:v>
                </c:pt>
                <c:pt idx="676" formatCode="General">
                  <c:v>1.93</c:v>
                </c:pt>
                <c:pt idx="677" formatCode="General">
                  <c:v>4.0199999999999996</c:v>
                </c:pt>
                <c:pt idx="678" formatCode="General">
                  <c:v>3.09</c:v>
                </c:pt>
                <c:pt idx="679" formatCode="General">
                  <c:v>3.36</c:v>
                </c:pt>
                <c:pt idx="680" formatCode="General">
                  <c:v>2.37</c:v>
                </c:pt>
                <c:pt idx="681" formatCode="General">
                  <c:v>2.4</c:v>
                </c:pt>
                <c:pt idx="682" formatCode="General">
                  <c:v>2.04</c:v>
                </c:pt>
                <c:pt idx="683" formatCode="General">
                  <c:v>2.1800000000000002</c:v>
                </c:pt>
                <c:pt idx="684" formatCode="General">
                  <c:v>2.29</c:v>
                </c:pt>
                <c:pt idx="685" formatCode="General">
                  <c:v>3.3</c:v>
                </c:pt>
                <c:pt idx="686" formatCode="General">
                  <c:v>3.4</c:v>
                </c:pt>
                <c:pt idx="687" formatCode="General">
                  <c:v>3.32</c:v>
                </c:pt>
                <c:pt idx="688" formatCode="General">
                  <c:v>3.28</c:v>
                </c:pt>
                <c:pt idx="689" formatCode="General">
                  <c:v>2.19</c:v>
                </c:pt>
                <c:pt idx="690" formatCode="General">
                  <c:v>2.35</c:v>
                </c:pt>
                <c:pt idx="691" formatCode="General">
                  <c:v>2.2799999999999998</c:v>
                </c:pt>
                <c:pt idx="692" formatCode="General">
                  <c:v>2.06</c:v>
                </c:pt>
                <c:pt idx="693" formatCode="General">
                  <c:v>3.31</c:v>
                </c:pt>
                <c:pt idx="694" formatCode="General">
                  <c:v>3.4</c:v>
                </c:pt>
                <c:pt idx="695" formatCode="General">
                  <c:v>3.32</c:v>
                </c:pt>
                <c:pt idx="696" formatCode="General">
                  <c:v>3.28</c:v>
                </c:pt>
                <c:pt idx="697" formatCode="General">
                  <c:v>2.19</c:v>
                </c:pt>
                <c:pt idx="698" formatCode="General">
                  <c:v>2.35</c:v>
                </c:pt>
                <c:pt idx="699" formatCode="General">
                  <c:v>2.2799999999999998</c:v>
                </c:pt>
                <c:pt idx="700" formatCode="General">
                  <c:v>2.15</c:v>
                </c:pt>
                <c:pt idx="701" formatCode="General">
                  <c:v>3.38</c:v>
                </c:pt>
                <c:pt idx="702" formatCode="General">
                  <c:v>3.49</c:v>
                </c:pt>
                <c:pt idx="703" formatCode="General">
                  <c:v>4.6100000000000003</c:v>
                </c:pt>
                <c:pt idx="704" formatCode="General">
                  <c:v>2.48</c:v>
                </c:pt>
                <c:pt idx="705" formatCode="General">
                  <c:v>2.85</c:v>
                </c:pt>
                <c:pt idx="706" formatCode="General">
                  <c:v>2.81</c:v>
                </c:pt>
                <c:pt idx="707" formatCode="General">
                  <c:v>2.25</c:v>
                </c:pt>
                <c:pt idx="708" formatCode="General">
                  <c:v>2.36</c:v>
                </c:pt>
                <c:pt idx="709" formatCode="General">
                  <c:v>3.36</c:v>
                </c:pt>
                <c:pt idx="710" formatCode="General">
                  <c:v>3.41</c:v>
                </c:pt>
                <c:pt idx="711" formatCode="General">
                  <c:v>3.81</c:v>
                </c:pt>
                <c:pt idx="712" formatCode="General">
                  <c:v>3.9</c:v>
                </c:pt>
                <c:pt idx="713" formatCode="General">
                  <c:v>0.19</c:v>
                </c:pt>
                <c:pt idx="714" formatCode="General">
                  <c:v>0.84</c:v>
                </c:pt>
                <c:pt idx="715" formatCode="General">
                  <c:v>0.79</c:v>
                </c:pt>
                <c:pt idx="716" formatCode="General">
                  <c:v>2.12</c:v>
                </c:pt>
                <c:pt idx="717" formatCode="General">
                  <c:v>2.1800000000000002</c:v>
                </c:pt>
                <c:pt idx="718" formatCode="General">
                  <c:v>2.48</c:v>
                </c:pt>
                <c:pt idx="719" formatCode="General">
                  <c:v>2.13</c:v>
                </c:pt>
                <c:pt idx="720" formatCode="General">
                  <c:v>2.38</c:v>
                </c:pt>
                <c:pt idx="721" formatCode="General">
                  <c:v>2.08</c:v>
                </c:pt>
                <c:pt idx="722" formatCode="General">
                  <c:v>2.13</c:v>
                </c:pt>
                <c:pt idx="723" formatCode="General">
                  <c:v>2.66</c:v>
                </c:pt>
                <c:pt idx="724" formatCode="General">
                  <c:v>2.93</c:v>
                </c:pt>
                <c:pt idx="725" formatCode="General">
                  <c:v>2.88</c:v>
                </c:pt>
                <c:pt idx="726" formatCode="General">
                  <c:v>2.5</c:v>
                </c:pt>
                <c:pt idx="727" formatCode="General">
                  <c:v>2.64</c:v>
                </c:pt>
                <c:pt idx="728" formatCode="General">
                  <c:v>2.5499999999999998</c:v>
                </c:pt>
                <c:pt idx="729" formatCode="General">
                  <c:v>2.19</c:v>
                </c:pt>
                <c:pt idx="730" formatCode="General">
                  <c:v>2.1</c:v>
                </c:pt>
                <c:pt idx="731" formatCode="General">
                  <c:v>2.98</c:v>
                </c:pt>
                <c:pt idx="732" formatCode="General">
                  <c:v>2.1800000000000002</c:v>
                </c:pt>
                <c:pt idx="733" formatCode="General">
                  <c:v>2.09</c:v>
                </c:pt>
                <c:pt idx="734" formatCode="General">
                  <c:v>2.9</c:v>
                </c:pt>
                <c:pt idx="735" formatCode="General">
                  <c:v>2.98</c:v>
                </c:pt>
                <c:pt idx="736" formatCode="General">
                  <c:v>2.73</c:v>
                </c:pt>
                <c:pt idx="737" formatCode="General">
                  <c:v>2.38</c:v>
                </c:pt>
                <c:pt idx="738" formatCode="General">
                  <c:v>2.89</c:v>
                </c:pt>
                <c:pt idx="739" formatCode="General">
                  <c:v>2.93</c:v>
                </c:pt>
                <c:pt idx="740" formatCode="General">
                  <c:v>5.67</c:v>
                </c:pt>
                <c:pt idx="741" formatCode="General">
                  <c:v>5.64</c:v>
                </c:pt>
                <c:pt idx="742" formatCode="General">
                  <c:v>5.68</c:v>
                </c:pt>
                <c:pt idx="743" formatCode="General">
                  <c:v>5.15</c:v>
                </c:pt>
                <c:pt idx="744" formatCode="General">
                  <c:v>5.48</c:v>
                </c:pt>
                <c:pt idx="745" formatCode="General">
                  <c:v>5.68</c:v>
                </c:pt>
                <c:pt idx="746" formatCode="General">
                  <c:v>5.79</c:v>
                </c:pt>
                <c:pt idx="747" formatCode="General">
                  <c:v>3.91</c:v>
                </c:pt>
                <c:pt idx="748" formatCode="General">
                  <c:v>3.76</c:v>
                </c:pt>
                <c:pt idx="749" formatCode="General">
                  <c:v>3.89</c:v>
                </c:pt>
                <c:pt idx="750" formatCode="General">
                  <c:v>4.9000000000000004</c:v>
                </c:pt>
                <c:pt idx="751" formatCode="General">
                  <c:v>4.84</c:v>
                </c:pt>
                <c:pt idx="752" formatCode="General">
                  <c:v>5.19</c:v>
                </c:pt>
                <c:pt idx="753" formatCode="General">
                  <c:v>5.93</c:v>
                </c:pt>
                <c:pt idx="754" formatCode="General">
                  <c:v>5.18</c:v>
                </c:pt>
                <c:pt idx="755" formatCode="General">
                  <c:v>5.78</c:v>
                </c:pt>
                <c:pt idx="756" formatCode="General">
                  <c:v>5.49</c:v>
                </c:pt>
                <c:pt idx="757" formatCode="General">
                  <c:v>5.55</c:v>
                </c:pt>
                <c:pt idx="758" formatCode="General">
                  <c:v>5.82</c:v>
                </c:pt>
                <c:pt idx="759" formatCode="General">
                  <c:v>4.62</c:v>
                </c:pt>
                <c:pt idx="760" formatCode="General">
                  <c:v>4.8899999999999997</c:v>
                </c:pt>
                <c:pt idx="761" formatCode="General">
                  <c:v>4.7699999999999996</c:v>
                </c:pt>
                <c:pt idx="762" formatCode="General">
                  <c:v>4.68</c:v>
                </c:pt>
                <c:pt idx="763" formatCode="General">
                  <c:v>4.78</c:v>
                </c:pt>
                <c:pt idx="764" formatCode="General">
                  <c:v>4.67</c:v>
                </c:pt>
                <c:pt idx="765" formatCode="General">
                  <c:v>4.58</c:v>
                </c:pt>
                <c:pt idx="766" formatCode="General">
                  <c:v>3.58</c:v>
                </c:pt>
                <c:pt idx="767" formatCode="General">
                  <c:v>3.83</c:v>
                </c:pt>
                <c:pt idx="768" formatCode="General">
                  <c:v>3.89</c:v>
                </c:pt>
                <c:pt idx="769" formatCode="General">
                  <c:v>4.5199999999999996</c:v>
                </c:pt>
                <c:pt idx="770" formatCode="General">
                  <c:v>3.53</c:v>
                </c:pt>
                <c:pt idx="771" formatCode="General">
                  <c:v>3.68</c:v>
                </c:pt>
                <c:pt idx="772" formatCode="General">
                  <c:v>4.4800000000000004</c:v>
                </c:pt>
                <c:pt idx="773" formatCode="General">
                  <c:v>4.38</c:v>
                </c:pt>
                <c:pt idx="774" formatCode="General">
                  <c:v>4.83</c:v>
                </c:pt>
                <c:pt idx="775" formatCode="General">
                  <c:v>4.92</c:v>
                </c:pt>
                <c:pt idx="776" formatCode="General">
                  <c:v>5.7</c:v>
                </c:pt>
                <c:pt idx="777" formatCode="General">
                  <c:v>4.5199999999999996</c:v>
                </c:pt>
                <c:pt idx="778" formatCode="General">
                  <c:v>3.53</c:v>
                </c:pt>
                <c:pt idx="779" formatCode="General">
                  <c:v>3.68</c:v>
                </c:pt>
                <c:pt idx="780" formatCode="General">
                  <c:v>4.4800000000000004</c:v>
                </c:pt>
                <c:pt idx="781" formatCode="General">
                  <c:v>4.38</c:v>
                </c:pt>
                <c:pt idx="782" formatCode="General">
                  <c:v>4.83</c:v>
                </c:pt>
                <c:pt idx="783" formatCode="General">
                  <c:v>4.92</c:v>
                </c:pt>
                <c:pt idx="784" formatCode="General">
                  <c:v>3.89</c:v>
                </c:pt>
                <c:pt idx="785" formatCode="General">
                  <c:v>5.82</c:v>
                </c:pt>
                <c:pt idx="786" formatCode="General">
                  <c:v>5.49</c:v>
                </c:pt>
                <c:pt idx="787" formatCode="General">
                  <c:v>5.68</c:v>
                </c:pt>
                <c:pt idx="788" formatCode="General">
                  <c:v>5.66</c:v>
                </c:pt>
                <c:pt idx="789" formatCode="General">
                  <c:v>5.48</c:v>
                </c:pt>
                <c:pt idx="790" formatCode="General">
                  <c:v>5.4</c:v>
                </c:pt>
                <c:pt idx="791" formatCode="General">
                  <c:v>4.88</c:v>
                </c:pt>
                <c:pt idx="792" formatCode="General">
                  <c:v>4.97</c:v>
                </c:pt>
                <c:pt idx="793" formatCode="General">
                  <c:v>5.82</c:v>
                </c:pt>
                <c:pt idx="794" formatCode="General">
                  <c:v>5.18</c:v>
                </c:pt>
                <c:pt idx="795" formatCode="General">
                  <c:v>5.28</c:v>
                </c:pt>
                <c:pt idx="796" formatCode="General">
                  <c:v>5.58</c:v>
                </c:pt>
                <c:pt idx="797" formatCode="General">
                  <c:v>4.1900000000000004</c:v>
                </c:pt>
                <c:pt idx="798" formatCode="General">
                  <c:v>4.83</c:v>
                </c:pt>
                <c:pt idx="799" formatCode="General">
                  <c:v>5.77</c:v>
                </c:pt>
                <c:pt idx="800" formatCode="General">
                  <c:v>5.87</c:v>
                </c:pt>
                <c:pt idx="801" formatCode="General">
                  <c:v>5.27</c:v>
                </c:pt>
                <c:pt idx="802" formatCode="General">
                  <c:v>5.48</c:v>
                </c:pt>
                <c:pt idx="803" formatCode="General">
                  <c:v>4.8099999999999996</c:v>
                </c:pt>
                <c:pt idx="804" formatCode="General">
                  <c:v>4.91</c:v>
                </c:pt>
                <c:pt idx="805" formatCode="General">
                  <c:v>4.53</c:v>
                </c:pt>
                <c:pt idx="806" formatCode="General">
                  <c:v>4.3899999999999997</c:v>
                </c:pt>
                <c:pt idx="807" formatCode="General">
                  <c:v>4.91</c:v>
                </c:pt>
                <c:pt idx="808" formatCode="General">
                  <c:v>4.97</c:v>
                </c:pt>
                <c:pt idx="809" formatCode="General">
                  <c:v>100.3</c:v>
                </c:pt>
                <c:pt idx="810" formatCode="General">
                  <c:v>45</c:v>
                </c:pt>
                <c:pt idx="811" formatCode="General">
                  <c:v>33.29</c:v>
                </c:pt>
                <c:pt idx="812" formatCode="General">
                  <c:v>5.21</c:v>
                </c:pt>
                <c:pt idx="813" formatCode="General">
                  <c:v>5.4</c:v>
                </c:pt>
                <c:pt idx="814" formatCode="General">
                  <c:v>2.85</c:v>
                </c:pt>
                <c:pt idx="815" formatCode="General">
                  <c:v>2.85</c:v>
                </c:pt>
                <c:pt idx="816" formatCode="General">
                  <c:v>2.4900000000000002</c:v>
                </c:pt>
                <c:pt idx="817" formatCode="General">
                  <c:v>2.54</c:v>
                </c:pt>
                <c:pt idx="818" formatCode="General">
                  <c:v>2.6</c:v>
                </c:pt>
                <c:pt idx="819" formatCode="General">
                  <c:v>2.19</c:v>
                </c:pt>
                <c:pt idx="820" formatCode="General">
                  <c:v>2.5</c:v>
                </c:pt>
                <c:pt idx="821" formatCode="General">
                  <c:v>2.1800000000000002</c:v>
                </c:pt>
                <c:pt idx="822" formatCode="General">
                  <c:v>2.25</c:v>
                </c:pt>
                <c:pt idx="823" formatCode="General">
                  <c:v>2.2999999999999998</c:v>
                </c:pt>
                <c:pt idx="824" formatCode="General">
                  <c:v>2.48</c:v>
                </c:pt>
                <c:pt idx="825" formatCode="General">
                  <c:v>4.4400000000000004</c:v>
                </c:pt>
                <c:pt idx="826" formatCode="General">
                  <c:v>4.5199999999999996</c:v>
                </c:pt>
                <c:pt idx="827" formatCode="General">
                  <c:v>4.62</c:v>
                </c:pt>
                <c:pt idx="828" formatCode="General">
                  <c:v>4.68</c:v>
                </c:pt>
                <c:pt idx="829" formatCode="General">
                  <c:v>4.5199999999999996</c:v>
                </c:pt>
                <c:pt idx="830" formatCode="General">
                  <c:v>5.91</c:v>
                </c:pt>
                <c:pt idx="831" formatCode="General">
                  <c:v>6.78</c:v>
                </c:pt>
                <c:pt idx="832" formatCode="General">
                  <c:v>4.92</c:v>
                </c:pt>
                <c:pt idx="833" formatCode="General">
                  <c:v>4.1500000000000004</c:v>
                </c:pt>
                <c:pt idx="834" formatCode="General">
                  <c:v>4.5199999999999996</c:v>
                </c:pt>
                <c:pt idx="835" formatCode="General">
                  <c:v>4.62</c:v>
                </c:pt>
                <c:pt idx="836" formatCode="General">
                  <c:v>4.68</c:v>
                </c:pt>
                <c:pt idx="837" formatCode="General">
                  <c:v>4.5199999999999996</c:v>
                </c:pt>
                <c:pt idx="838" formatCode="General">
                  <c:v>5.91</c:v>
                </c:pt>
                <c:pt idx="839" formatCode="General">
                  <c:v>6.78</c:v>
                </c:pt>
                <c:pt idx="840" formatCode="General">
                  <c:v>4.95</c:v>
                </c:pt>
                <c:pt idx="841" formatCode="General">
                  <c:v>5.31</c:v>
                </c:pt>
                <c:pt idx="842" formatCode="General">
                  <c:v>5.41</c:v>
                </c:pt>
                <c:pt idx="843" formatCode="General">
                  <c:v>5.38</c:v>
                </c:pt>
                <c:pt idx="844" formatCode="General">
                  <c:v>4.4400000000000004</c:v>
                </c:pt>
                <c:pt idx="845" formatCode="General">
                  <c:v>4.47</c:v>
                </c:pt>
                <c:pt idx="846" formatCode="General">
                  <c:v>4.6500000000000004</c:v>
                </c:pt>
                <c:pt idx="847" formatCode="General">
                  <c:v>4.53</c:v>
                </c:pt>
                <c:pt idx="848" formatCode="General">
                  <c:v>4.3099999999999996</c:v>
                </c:pt>
                <c:pt idx="849" formatCode="General">
                  <c:v>5.51</c:v>
                </c:pt>
                <c:pt idx="850" formatCode="General">
                  <c:v>5.54</c:v>
                </c:pt>
                <c:pt idx="851" formatCode="General">
                  <c:v>5.39</c:v>
                </c:pt>
                <c:pt idx="852" formatCode="General">
                  <c:v>4.45</c:v>
                </c:pt>
                <c:pt idx="853" formatCode="General">
                  <c:v>4.66</c:v>
                </c:pt>
                <c:pt idx="854" formatCode="General">
                  <c:v>4.18</c:v>
                </c:pt>
                <c:pt idx="855" formatCode="General">
                  <c:v>4.82</c:v>
                </c:pt>
                <c:pt idx="856" formatCode="General">
                  <c:v>4.91</c:v>
                </c:pt>
                <c:pt idx="857" formatCode="General">
                  <c:v>5.55</c:v>
                </c:pt>
                <c:pt idx="858" formatCode="General">
                  <c:v>5.66</c:v>
                </c:pt>
                <c:pt idx="859" formatCode="General">
                  <c:v>5.22</c:v>
                </c:pt>
                <c:pt idx="860" formatCode="General">
                  <c:v>5.67</c:v>
                </c:pt>
                <c:pt idx="861" formatCode="General">
                  <c:v>5.7</c:v>
                </c:pt>
                <c:pt idx="862" formatCode="General">
                  <c:v>5.73</c:v>
                </c:pt>
                <c:pt idx="863" formatCode="General">
                  <c:v>4.7300000000000004</c:v>
                </c:pt>
                <c:pt idx="864" formatCode="General">
                  <c:v>4.8099999999999996</c:v>
                </c:pt>
                <c:pt idx="865" formatCode="General">
                  <c:v>5.2</c:v>
                </c:pt>
                <c:pt idx="866" formatCode="General">
                  <c:v>5.28</c:v>
                </c:pt>
                <c:pt idx="867" formatCode="General">
                  <c:v>6.91</c:v>
                </c:pt>
                <c:pt idx="868" formatCode="General">
                  <c:v>5.73</c:v>
                </c:pt>
                <c:pt idx="869" formatCode="General">
                  <c:v>5.38</c:v>
                </c:pt>
                <c:pt idx="870" formatCode="General">
                  <c:v>5.09</c:v>
                </c:pt>
                <c:pt idx="871" formatCode="General">
                  <c:v>6.78</c:v>
                </c:pt>
                <c:pt idx="872" formatCode="General">
                  <c:v>6.77</c:v>
                </c:pt>
                <c:pt idx="873" formatCode="General">
                  <c:v>7.16</c:v>
                </c:pt>
                <c:pt idx="874" formatCode="General">
                  <c:v>6.12</c:v>
                </c:pt>
                <c:pt idx="875" formatCode="General">
                  <c:v>6.18</c:v>
                </c:pt>
                <c:pt idx="876" formatCode="General">
                  <c:v>7.7</c:v>
                </c:pt>
                <c:pt idx="877" formatCode="General">
                  <c:v>6.91</c:v>
                </c:pt>
                <c:pt idx="878" formatCode="General">
                  <c:v>2.38</c:v>
                </c:pt>
                <c:pt idx="879" formatCode="General">
                  <c:v>2.64</c:v>
                </c:pt>
                <c:pt idx="880" formatCode="General">
                  <c:v>2.48</c:v>
                </c:pt>
                <c:pt idx="881" formatCode="General">
                  <c:v>4.0999999999999996</c:v>
                </c:pt>
                <c:pt idx="882" formatCode="General">
                  <c:v>4.18</c:v>
                </c:pt>
                <c:pt idx="883" formatCode="General">
                  <c:v>7.32</c:v>
                </c:pt>
                <c:pt idx="884" formatCode="General">
                  <c:v>4.82</c:v>
                </c:pt>
                <c:pt idx="885" formatCode="General">
                  <c:v>3.64</c:v>
                </c:pt>
                <c:pt idx="886" formatCode="General">
                  <c:v>3.83</c:v>
                </c:pt>
                <c:pt idx="887" formatCode="General">
                  <c:v>3.4</c:v>
                </c:pt>
                <c:pt idx="888" formatCode="General">
                  <c:v>3.39</c:v>
                </c:pt>
                <c:pt idx="889" formatCode="General">
                  <c:v>3.44</c:v>
                </c:pt>
                <c:pt idx="890" formatCode="General">
                  <c:v>2.39</c:v>
                </c:pt>
                <c:pt idx="891" formatCode="General">
                  <c:v>2.1800000000000002</c:v>
                </c:pt>
                <c:pt idx="892" formatCode="General">
                  <c:v>2.04</c:v>
                </c:pt>
                <c:pt idx="893" formatCode="General">
                  <c:v>2.64</c:v>
                </c:pt>
                <c:pt idx="894" formatCode="General">
                  <c:v>2.1</c:v>
                </c:pt>
                <c:pt idx="895" formatCode="General">
                  <c:v>2.62</c:v>
                </c:pt>
                <c:pt idx="896" formatCode="General">
                  <c:v>2.1800000000000002</c:v>
                </c:pt>
                <c:pt idx="897" formatCode="General">
                  <c:v>2.39</c:v>
                </c:pt>
                <c:pt idx="898" formatCode="General">
                  <c:v>2.4900000000000002</c:v>
                </c:pt>
                <c:pt idx="899" formatCode="General">
                  <c:v>2.7</c:v>
                </c:pt>
                <c:pt idx="900" formatCode="General">
                  <c:v>2.09</c:v>
                </c:pt>
                <c:pt idx="901" formatCode="General">
                  <c:v>2.8</c:v>
                </c:pt>
                <c:pt idx="902" formatCode="General">
                  <c:v>2.97</c:v>
                </c:pt>
                <c:pt idx="903" formatCode="General">
                  <c:v>2.38</c:v>
                </c:pt>
                <c:pt idx="904" formatCode="General">
                  <c:v>2.71</c:v>
                </c:pt>
                <c:pt idx="905" formatCode="General">
                  <c:v>2.17</c:v>
                </c:pt>
                <c:pt idx="906" formatCode="General">
                  <c:v>2.39</c:v>
                </c:pt>
                <c:pt idx="907" formatCode="General">
                  <c:v>3.38</c:v>
                </c:pt>
                <c:pt idx="908" formatCode="General">
                  <c:v>3.64</c:v>
                </c:pt>
                <c:pt idx="909" formatCode="General">
                  <c:v>4.82</c:v>
                </c:pt>
                <c:pt idx="910" formatCode="General">
                  <c:v>4.8099999999999996</c:v>
                </c:pt>
                <c:pt idx="911" formatCode="General">
                  <c:v>2.04</c:v>
                </c:pt>
                <c:pt idx="912" formatCode="General">
                  <c:v>2.54</c:v>
                </c:pt>
                <c:pt idx="913" formatCode="General">
                  <c:v>2.66</c:v>
                </c:pt>
                <c:pt idx="914" formatCode="General">
                  <c:v>3.48</c:v>
                </c:pt>
                <c:pt idx="915" formatCode="General">
                  <c:v>2.84</c:v>
                </c:pt>
                <c:pt idx="916" formatCode="General">
                  <c:v>2.89</c:v>
                </c:pt>
                <c:pt idx="917" formatCode="General">
                  <c:v>2.31</c:v>
                </c:pt>
                <c:pt idx="918" formatCode="General">
                  <c:v>4.6399999999999997</c:v>
                </c:pt>
                <c:pt idx="919" formatCode="General">
                  <c:v>5.71</c:v>
                </c:pt>
                <c:pt idx="920" formatCode="General">
                  <c:v>3.68</c:v>
                </c:pt>
                <c:pt idx="921" formatCode="General">
                  <c:v>3.78</c:v>
                </c:pt>
                <c:pt idx="922" formatCode="General">
                  <c:v>3.98</c:v>
                </c:pt>
                <c:pt idx="923" formatCode="General">
                  <c:v>3.77</c:v>
                </c:pt>
                <c:pt idx="924" formatCode="General">
                  <c:v>1.3</c:v>
                </c:pt>
                <c:pt idx="925" formatCode="General">
                  <c:v>2.64</c:v>
                </c:pt>
                <c:pt idx="926" formatCode="General">
                  <c:v>2.69</c:v>
                </c:pt>
                <c:pt idx="927" formatCode="General">
                  <c:v>2.88</c:v>
                </c:pt>
                <c:pt idx="928" formatCode="General">
                  <c:v>3.81</c:v>
                </c:pt>
                <c:pt idx="929" formatCode="General">
                  <c:v>4.3899999999999997</c:v>
                </c:pt>
                <c:pt idx="930" formatCode="General">
                  <c:v>4.93</c:v>
                </c:pt>
                <c:pt idx="931" formatCode="General">
                  <c:v>4.68</c:v>
                </c:pt>
                <c:pt idx="932" formatCode="General">
                  <c:v>2.5499999999999998</c:v>
                </c:pt>
                <c:pt idx="933" formatCode="General">
                  <c:v>2.1800000000000002</c:v>
                </c:pt>
                <c:pt idx="934" formatCode="General">
                  <c:v>2.09</c:v>
                </c:pt>
                <c:pt idx="935" formatCode="General">
                  <c:v>2.19</c:v>
                </c:pt>
                <c:pt idx="936" formatCode="General">
                  <c:v>2.71</c:v>
                </c:pt>
                <c:pt idx="937" formatCode="General">
                  <c:v>2.79</c:v>
                </c:pt>
                <c:pt idx="938" formatCode="General">
                  <c:v>0.05</c:v>
                </c:pt>
                <c:pt idx="939" formatCode="General">
                  <c:v>0.09</c:v>
                </c:pt>
                <c:pt idx="940" formatCode="General">
                  <c:v>2.19</c:v>
                </c:pt>
                <c:pt idx="941" formatCode="General">
                  <c:v>2.36</c:v>
                </c:pt>
                <c:pt idx="942" formatCode="General">
                  <c:v>2.79</c:v>
                </c:pt>
                <c:pt idx="943" formatCode="General">
                  <c:v>2.88</c:v>
                </c:pt>
                <c:pt idx="944" formatCode="General">
                  <c:v>2.61</c:v>
                </c:pt>
                <c:pt idx="945" formatCode="General">
                  <c:v>1.83</c:v>
                </c:pt>
                <c:pt idx="946" formatCode="General">
                  <c:v>1.2</c:v>
                </c:pt>
                <c:pt idx="947" formatCode="General">
                  <c:v>1.1299999999999999</c:v>
                </c:pt>
                <c:pt idx="948" formatCode="General">
                  <c:v>2.2799999999999998</c:v>
                </c:pt>
                <c:pt idx="949" formatCode="General">
                  <c:v>2.23</c:v>
                </c:pt>
                <c:pt idx="950" formatCode="General">
                  <c:v>2.09</c:v>
                </c:pt>
                <c:pt idx="951" formatCode="General">
                  <c:v>2.33</c:v>
                </c:pt>
                <c:pt idx="952" formatCode="General">
                  <c:v>2.1</c:v>
                </c:pt>
                <c:pt idx="953" formatCode="General">
                  <c:v>2.7</c:v>
                </c:pt>
                <c:pt idx="954" formatCode="General">
                  <c:v>2.66</c:v>
                </c:pt>
                <c:pt idx="955" formatCode="General">
                  <c:v>2.88</c:v>
                </c:pt>
                <c:pt idx="956" formatCode="General">
                  <c:v>2.97</c:v>
                </c:pt>
                <c:pt idx="957" formatCode="General">
                  <c:v>2.91</c:v>
                </c:pt>
                <c:pt idx="958" formatCode="General">
                  <c:v>2.72</c:v>
                </c:pt>
                <c:pt idx="959" formatCode="General">
                  <c:v>2.83</c:v>
                </c:pt>
                <c:pt idx="960" formatCode="General">
                  <c:v>2.1800000000000002</c:v>
                </c:pt>
                <c:pt idx="961" formatCode="General">
                  <c:v>2.91</c:v>
                </c:pt>
                <c:pt idx="962" formatCode="General">
                  <c:v>2.72</c:v>
                </c:pt>
                <c:pt idx="963" formatCode="General">
                  <c:v>162</c:v>
                </c:pt>
                <c:pt idx="964" formatCode="General">
                  <c:v>150.80000000000001</c:v>
                </c:pt>
                <c:pt idx="965" formatCode="General">
                  <c:v>5.84</c:v>
                </c:pt>
                <c:pt idx="966" formatCode="General">
                  <c:v>5.7</c:v>
                </c:pt>
                <c:pt idx="967" formatCode="General">
                  <c:v>2.21</c:v>
                </c:pt>
                <c:pt idx="968" formatCode="General">
                  <c:v>2.2799999999999998</c:v>
                </c:pt>
                <c:pt idx="969" formatCode="General">
                  <c:v>2.97</c:v>
                </c:pt>
                <c:pt idx="970" formatCode="General">
                  <c:v>3.64</c:v>
                </c:pt>
                <c:pt idx="971" formatCode="General">
                  <c:v>2.91</c:v>
                </c:pt>
                <c:pt idx="972" formatCode="General">
                  <c:v>2.97</c:v>
                </c:pt>
                <c:pt idx="973" formatCode="General">
                  <c:v>4.01</c:v>
                </c:pt>
                <c:pt idx="974" formatCode="General">
                  <c:v>3.18</c:v>
                </c:pt>
                <c:pt idx="975" formatCode="General">
                  <c:v>3.17</c:v>
                </c:pt>
                <c:pt idx="976" formatCode="General">
                  <c:v>3.77</c:v>
                </c:pt>
                <c:pt idx="977" formatCode="General">
                  <c:v>2.42</c:v>
                </c:pt>
                <c:pt idx="978" formatCode="General">
                  <c:v>3.82</c:v>
                </c:pt>
                <c:pt idx="979" formatCode="General">
                  <c:v>1.79</c:v>
                </c:pt>
                <c:pt idx="980" formatCode="General">
                  <c:v>1.58</c:v>
                </c:pt>
                <c:pt idx="981" formatCode="General">
                  <c:v>3.97</c:v>
                </c:pt>
                <c:pt idx="982" formatCode="General">
                  <c:v>3.88</c:v>
                </c:pt>
                <c:pt idx="983" formatCode="General">
                  <c:v>3.59</c:v>
                </c:pt>
                <c:pt idx="984" formatCode="General">
                  <c:v>3.41</c:v>
                </c:pt>
                <c:pt idx="985" formatCode="General">
                  <c:v>2.48</c:v>
                </c:pt>
                <c:pt idx="986" formatCode="General">
                  <c:v>291.3</c:v>
                </c:pt>
                <c:pt idx="987" formatCode="General">
                  <c:v>289.3</c:v>
                </c:pt>
                <c:pt idx="988" formatCode="General">
                  <c:v>284.3</c:v>
                </c:pt>
                <c:pt idx="989" formatCode="General">
                  <c:v>198.9</c:v>
                </c:pt>
                <c:pt idx="990" formatCode="General">
                  <c:v>10.77</c:v>
                </c:pt>
                <c:pt idx="991" formatCode="General">
                  <c:v>9.9</c:v>
                </c:pt>
                <c:pt idx="992" formatCode="General">
                  <c:v>10.28</c:v>
                </c:pt>
                <c:pt idx="993" formatCode="General">
                  <c:v>7.31</c:v>
                </c:pt>
                <c:pt idx="994" formatCode="General">
                  <c:v>8.73</c:v>
                </c:pt>
                <c:pt idx="995" formatCode="General">
                  <c:v>22.6</c:v>
                </c:pt>
                <c:pt idx="996" formatCode="General">
                  <c:v>8.73</c:v>
                </c:pt>
                <c:pt idx="997" formatCode="General">
                  <c:v>9.3699999999999992</c:v>
                </c:pt>
                <c:pt idx="998" formatCode="General">
                  <c:v>6.77</c:v>
                </c:pt>
                <c:pt idx="999" formatCode="General">
                  <c:v>5.69</c:v>
                </c:pt>
                <c:pt idx="1000" formatCode="General">
                  <c:v>5.62</c:v>
                </c:pt>
                <c:pt idx="1001" formatCode="General">
                  <c:v>5.72</c:v>
                </c:pt>
                <c:pt idx="1002" formatCode="General">
                  <c:v>9.77</c:v>
                </c:pt>
                <c:pt idx="1003" formatCode="General">
                  <c:v>8.1199999999999992</c:v>
                </c:pt>
                <c:pt idx="1004" formatCode="General">
                  <c:v>6.19</c:v>
                </c:pt>
                <c:pt idx="1005" formatCode="General">
                  <c:v>6.68</c:v>
                </c:pt>
                <c:pt idx="1006" formatCode="General">
                  <c:v>4.62</c:v>
                </c:pt>
                <c:pt idx="1007" formatCode="General">
                  <c:v>4.72</c:v>
                </c:pt>
                <c:pt idx="1008" formatCode="General">
                  <c:v>8.23</c:v>
                </c:pt>
                <c:pt idx="1009" formatCode="General">
                  <c:v>7.2</c:v>
                </c:pt>
                <c:pt idx="1010" formatCode="General">
                  <c:v>5.48</c:v>
                </c:pt>
                <c:pt idx="1011" formatCode="General">
                  <c:v>4.2</c:v>
                </c:pt>
                <c:pt idx="1012" formatCode="General">
                  <c:v>4.25</c:v>
                </c:pt>
                <c:pt idx="1013" formatCode="General">
                  <c:v>4.1900000000000004</c:v>
                </c:pt>
                <c:pt idx="1014" formatCode="General">
                  <c:v>5.27</c:v>
                </c:pt>
                <c:pt idx="1015" formatCode="General">
                  <c:v>5.52</c:v>
                </c:pt>
                <c:pt idx="1016" formatCode="General">
                  <c:v>5.82</c:v>
                </c:pt>
                <c:pt idx="1017" formatCode="General">
                  <c:v>5.72</c:v>
                </c:pt>
                <c:pt idx="1018" formatCode="General">
                  <c:v>23.84</c:v>
                </c:pt>
                <c:pt idx="1019" formatCode="General">
                  <c:v>10.77</c:v>
                </c:pt>
                <c:pt idx="1020" formatCode="General">
                  <c:v>3.76</c:v>
                </c:pt>
                <c:pt idx="1021" formatCode="General">
                  <c:v>3.64</c:v>
                </c:pt>
                <c:pt idx="1022" formatCode="General">
                  <c:v>6.4</c:v>
                </c:pt>
                <c:pt idx="1023" formatCode="General">
                  <c:v>6.38</c:v>
                </c:pt>
                <c:pt idx="1024" formatCode="General">
                  <c:v>4.66</c:v>
                </c:pt>
                <c:pt idx="1025" formatCode="General">
                  <c:v>4.71</c:v>
                </c:pt>
                <c:pt idx="1026" formatCode="General">
                  <c:v>4.68</c:v>
                </c:pt>
                <c:pt idx="1027" formatCode="General">
                  <c:v>2.97</c:v>
                </c:pt>
                <c:pt idx="1028" formatCode="General">
                  <c:v>3.15</c:v>
                </c:pt>
                <c:pt idx="1029" formatCode="General">
                  <c:v>3.15</c:v>
                </c:pt>
                <c:pt idx="1030" formatCode="General">
                  <c:v>3.15</c:v>
                </c:pt>
                <c:pt idx="1031" formatCode="General">
                  <c:v>2.36</c:v>
                </c:pt>
                <c:pt idx="1032" formatCode="General">
                  <c:v>2.4</c:v>
                </c:pt>
                <c:pt idx="1033" formatCode="General">
                  <c:v>2.4900000000000002</c:v>
                </c:pt>
                <c:pt idx="1034" formatCode="General">
                  <c:v>3.36</c:v>
                </c:pt>
                <c:pt idx="1035" formatCode="General">
                  <c:v>3.48</c:v>
                </c:pt>
                <c:pt idx="1036" formatCode="General">
                  <c:v>3.19</c:v>
                </c:pt>
                <c:pt idx="1037" formatCode="General">
                  <c:v>3.22</c:v>
                </c:pt>
                <c:pt idx="1038" formatCode="General">
                  <c:v>2.76</c:v>
                </c:pt>
                <c:pt idx="1039" formatCode="General">
                  <c:v>2.81</c:v>
                </c:pt>
                <c:pt idx="1040" formatCode="General">
                  <c:v>2.91</c:v>
                </c:pt>
                <c:pt idx="1041" formatCode="General">
                  <c:v>4.3499999999999996</c:v>
                </c:pt>
                <c:pt idx="1042" formatCode="General">
                  <c:v>3.28</c:v>
                </c:pt>
                <c:pt idx="1043" formatCode="General">
                  <c:v>4.88</c:v>
                </c:pt>
                <c:pt idx="1044" formatCode="General">
                  <c:v>2.2599999999999998</c:v>
                </c:pt>
                <c:pt idx="1045" formatCode="General">
                  <c:v>2.2000000000000002</c:v>
                </c:pt>
                <c:pt idx="1046" formatCode="General">
                  <c:v>2.38</c:v>
                </c:pt>
                <c:pt idx="1047" formatCode="General">
                  <c:v>2.77</c:v>
                </c:pt>
                <c:pt idx="1048" formatCode="General">
                  <c:v>2.63</c:v>
                </c:pt>
                <c:pt idx="1049" formatCode="General">
                  <c:v>2.72</c:v>
                </c:pt>
                <c:pt idx="1050" formatCode="General">
                  <c:v>2.78</c:v>
                </c:pt>
                <c:pt idx="1051" formatCode="General">
                  <c:v>2.69</c:v>
                </c:pt>
                <c:pt idx="1052" formatCode="General">
                  <c:v>2.34</c:v>
                </c:pt>
                <c:pt idx="1053" formatCode="General">
                  <c:v>2.19</c:v>
                </c:pt>
                <c:pt idx="1054" formatCode="General">
                  <c:v>2.81</c:v>
                </c:pt>
                <c:pt idx="1055" formatCode="General">
                  <c:v>3.45</c:v>
                </c:pt>
                <c:pt idx="1056" formatCode="General">
                  <c:v>2.82</c:v>
                </c:pt>
                <c:pt idx="1057" formatCode="General">
                  <c:v>1.69</c:v>
                </c:pt>
                <c:pt idx="1058" formatCode="General">
                  <c:v>5.63</c:v>
                </c:pt>
                <c:pt idx="1059" formatCode="General">
                  <c:v>2.19</c:v>
                </c:pt>
                <c:pt idx="1060" formatCode="General">
                  <c:v>2.15</c:v>
                </c:pt>
                <c:pt idx="1061" formatCode="General">
                  <c:v>2.14</c:v>
                </c:pt>
                <c:pt idx="1062" formatCode="General">
                  <c:v>2.23</c:v>
                </c:pt>
                <c:pt idx="1063" formatCode="General">
                  <c:v>2.1800000000000002</c:v>
                </c:pt>
                <c:pt idx="1064" formatCode="General">
                  <c:v>2.69</c:v>
                </c:pt>
                <c:pt idx="1065" formatCode="General">
                  <c:v>9.6</c:v>
                </c:pt>
                <c:pt idx="1066" formatCode="General">
                  <c:v>8.6199999999999992</c:v>
                </c:pt>
                <c:pt idx="1067" formatCode="General">
                  <c:v>10.72</c:v>
                </c:pt>
                <c:pt idx="1068" formatCode="General">
                  <c:v>9.91</c:v>
                </c:pt>
                <c:pt idx="1069" formatCode="General">
                  <c:v>8.64</c:v>
                </c:pt>
                <c:pt idx="1070" formatCode="General">
                  <c:v>4.87</c:v>
                </c:pt>
                <c:pt idx="1071" formatCode="General">
                  <c:v>4.6900000000000004</c:v>
                </c:pt>
                <c:pt idx="1072" formatCode="General">
                  <c:v>4.7</c:v>
                </c:pt>
                <c:pt idx="1073" formatCode="General">
                  <c:v>5.27</c:v>
                </c:pt>
                <c:pt idx="1074" formatCode="General">
                  <c:v>5.36</c:v>
                </c:pt>
                <c:pt idx="1075" formatCode="General">
                  <c:v>4.6100000000000003</c:v>
                </c:pt>
                <c:pt idx="1076" formatCode="General">
                  <c:v>4.76</c:v>
                </c:pt>
                <c:pt idx="1077" formatCode="General">
                  <c:v>4.91</c:v>
                </c:pt>
                <c:pt idx="1078" formatCode="General">
                  <c:v>3.71</c:v>
                </c:pt>
                <c:pt idx="1079" formatCode="General">
                  <c:v>3.48</c:v>
                </c:pt>
                <c:pt idx="1080" formatCode="General">
                  <c:v>3.92</c:v>
                </c:pt>
                <c:pt idx="1081" formatCode="General">
                  <c:v>3.59</c:v>
                </c:pt>
                <c:pt idx="1082" formatCode="General">
                  <c:v>3.37</c:v>
                </c:pt>
                <c:pt idx="1083" formatCode="General">
                  <c:v>2.92</c:v>
                </c:pt>
                <c:pt idx="1084" formatCode="General">
                  <c:v>5.03</c:v>
                </c:pt>
                <c:pt idx="1085" formatCode="General">
                  <c:v>5.04</c:v>
                </c:pt>
                <c:pt idx="1086" formatCode="General">
                  <c:v>5.72</c:v>
                </c:pt>
                <c:pt idx="1087" formatCode="General">
                  <c:v>4.7300000000000004</c:v>
                </c:pt>
                <c:pt idx="1088" formatCode="General">
                  <c:v>2.48</c:v>
                </c:pt>
                <c:pt idx="1089" formatCode="General">
                  <c:v>2.54</c:v>
                </c:pt>
                <c:pt idx="1090" formatCode="General">
                  <c:v>2.35</c:v>
                </c:pt>
                <c:pt idx="1091" formatCode="General">
                  <c:v>3.68</c:v>
                </c:pt>
                <c:pt idx="1092" formatCode="General">
                  <c:v>2.83</c:v>
                </c:pt>
                <c:pt idx="1093" formatCode="General">
                  <c:v>3.38</c:v>
                </c:pt>
                <c:pt idx="1094" formatCode="General">
                  <c:v>2.82</c:v>
                </c:pt>
                <c:pt idx="1095" formatCode="General">
                  <c:v>2.2999999999999998</c:v>
                </c:pt>
                <c:pt idx="1096" formatCode="General">
                  <c:v>2.0699999999999998</c:v>
                </c:pt>
                <c:pt idx="1097" formatCode="General">
                  <c:v>2.82</c:v>
                </c:pt>
                <c:pt idx="1098" formatCode="General">
                  <c:v>2.8</c:v>
                </c:pt>
                <c:pt idx="1099" formatCode="General">
                  <c:v>2.1800000000000002</c:v>
                </c:pt>
                <c:pt idx="1100" formatCode="General">
                  <c:v>2.08</c:v>
                </c:pt>
                <c:pt idx="1101" formatCode="General">
                  <c:v>2.36</c:v>
                </c:pt>
                <c:pt idx="1102" formatCode="General">
                  <c:v>2.17</c:v>
                </c:pt>
                <c:pt idx="1103" formatCode="General">
                  <c:v>2.09</c:v>
                </c:pt>
                <c:pt idx="1104" formatCode="General">
                  <c:v>2.38</c:v>
                </c:pt>
                <c:pt idx="1105" formatCode="General">
                  <c:v>2.33</c:v>
                </c:pt>
                <c:pt idx="1106" formatCode="General">
                  <c:v>2.7</c:v>
                </c:pt>
                <c:pt idx="1107" formatCode="General">
                  <c:v>2.68</c:v>
                </c:pt>
                <c:pt idx="1108" formatCode="General">
                  <c:v>5.39</c:v>
                </c:pt>
                <c:pt idx="1109" formatCode="General">
                  <c:v>7.7</c:v>
                </c:pt>
                <c:pt idx="1110" formatCode="General">
                  <c:v>9.64</c:v>
                </c:pt>
                <c:pt idx="1111" formatCode="General">
                  <c:v>54.43</c:v>
                </c:pt>
                <c:pt idx="1112" formatCode="General">
                  <c:v>5.7</c:v>
                </c:pt>
                <c:pt idx="1113" formatCode="General">
                  <c:v>5.89</c:v>
                </c:pt>
                <c:pt idx="1114" formatCode="General">
                  <c:v>4.3899999999999997</c:v>
                </c:pt>
                <c:pt idx="1115" formatCode="General">
                  <c:v>4.28</c:v>
                </c:pt>
                <c:pt idx="1116" formatCode="General">
                  <c:v>5.13</c:v>
                </c:pt>
                <c:pt idx="1117" formatCode="General">
                  <c:v>5.19</c:v>
                </c:pt>
                <c:pt idx="1118" formatCode="General">
                  <c:v>4.13</c:v>
                </c:pt>
                <c:pt idx="1119" formatCode="General">
                  <c:v>2.77</c:v>
                </c:pt>
                <c:pt idx="1120" formatCode="General">
                  <c:v>2.82</c:v>
                </c:pt>
                <c:pt idx="1121" formatCode="General">
                  <c:v>3.68</c:v>
                </c:pt>
                <c:pt idx="1122" formatCode="General">
                  <c:v>3.85</c:v>
                </c:pt>
                <c:pt idx="1123" formatCode="General">
                  <c:v>3.8</c:v>
                </c:pt>
                <c:pt idx="1124" formatCode="General">
                  <c:v>7.11</c:v>
                </c:pt>
                <c:pt idx="1125" formatCode="General">
                  <c:v>5.16</c:v>
                </c:pt>
                <c:pt idx="1126" formatCode="General">
                  <c:v>3.82</c:v>
                </c:pt>
                <c:pt idx="1127" formatCode="General">
                  <c:v>3.78</c:v>
                </c:pt>
                <c:pt idx="1128" formatCode="General">
                  <c:v>4.16</c:v>
                </c:pt>
                <c:pt idx="1129" formatCode="General">
                  <c:v>4.0599999999999996</c:v>
                </c:pt>
                <c:pt idx="1130" formatCode="General">
                  <c:v>5.18</c:v>
                </c:pt>
                <c:pt idx="1131" formatCode="General">
                  <c:v>4.1900000000000004</c:v>
                </c:pt>
                <c:pt idx="1132" formatCode="General">
                  <c:v>5.78</c:v>
                </c:pt>
                <c:pt idx="1133" formatCode="General">
                  <c:v>4.18</c:v>
                </c:pt>
                <c:pt idx="1134" formatCode="General">
                  <c:v>3.39</c:v>
                </c:pt>
                <c:pt idx="1135" formatCode="General">
                  <c:v>3.78</c:v>
                </c:pt>
                <c:pt idx="1136" formatCode="General">
                  <c:v>5.51</c:v>
                </c:pt>
                <c:pt idx="1137" formatCode="General">
                  <c:v>5.62</c:v>
                </c:pt>
                <c:pt idx="1138" formatCode="General">
                  <c:v>9.9499999999999993</c:v>
                </c:pt>
                <c:pt idx="1139" formatCode="General">
                  <c:v>8.73</c:v>
                </c:pt>
                <c:pt idx="1140" formatCode="General">
                  <c:v>7.8</c:v>
                </c:pt>
                <c:pt idx="1141" formatCode="General">
                  <c:v>12.32</c:v>
                </c:pt>
                <c:pt idx="1142" formatCode="General">
                  <c:v>9.7200000000000006</c:v>
                </c:pt>
                <c:pt idx="1143" formatCode="General">
                  <c:v>6.71</c:v>
                </c:pt>
                <c:pt idx="1144" formatCode="General">
                  <c:v>4.1100000000000003</c:v>
                </c:pt>
                <c:pt idx="1145" formatCode="General">
                  <c:v>2.25</c:v>
                </c:pt>
                <c:pt idx="1146" formatCode="General">
                  <c:v>2.14</c:v>
                </c:pt>
                <c:pt idx="1147" formatCode="General">
                  <c:v>4.4400000000000004</c:v>
                </c:pt>
                <c:pt idx="1148" formatCode="General">
                  <c:v>3.64</c:v>
                </c:pt>
                <c:pt idx="1149" formatCode="General">
                  <c:v>3.18</c:v>
                </c:pt>
                <c:pt idx="1150" formatCode="General">
                  <c:v>3.38</c:v>
                </c:pt>
                <c:pt idx="1151" formatCode="General">
                  <c:v>9.42</c:v>
                </c:pt>
                <c:pt idx="1152" formatCode="General">
                  <c:v>5.19</c:v>
                </c:pt>
                <c:pt idx="1153" formatCode="General">
                  <c:v>5.99</c:v>
                </c:pt>
                <c:pt idx="1154" formatCode="General">
                  <c:v>3.72</c:v>
                </c:pt>
                <c:pt idx="1155" formatCode="General">
                  <c:v>2.94</c:v>
                </c:pt>
                <c:pt idx="1156" formatCode="General">
                  <c:v>2.66</c:v>
                </c:pt>
                <c:pt idx="1157" formatCode="General">
                  <c:v>2.92</c:v>
                </c:pt>
                <c:pt idx="1158" formatCode="General">
                  <c:v>2.92</c:v>
                </c:pt>
                <c:pt idx="1159" formatCode="General">
                  <c:v>5.94</c:v>
                </c:pt>
                <c:pt idx="1160" formatCode="General">
                  <c:v>7.66</c:v>
                </c:pt>
                <c:pt idx="1161" formatCode="General">
                  <c:v>3.29</c:v>
                </c:pt>
                <c:pt idx="1162" formatCode="General">
                  <c:v>3.69</c:v>
                </c:pt>
                <c:pt idx="1163" formatCode="General">
                  <c:v>3.51</c:v>
                </c:pt>
                <c:pt idx="1164" formatCode="General">
                  <c:v>4.82</c:v>
                </c:pt>
                <c:pt idx="1165" formatCode="General">
                  <c:v>3.68</c:v>
                </c:pt>
                <c:pt idx="1166" formatCode="General">
                  <c:v>2.86</c:v>
                </c:pt>
                <c:pt idx="1167" formatCode="General">
                  <c:v>2.82</c:v>
                </c:pt>
                <c:pt idx="1168" formatCode="General">
                  <c:v>2.5</c:v>
                </c:pt>
                <c:pt idx="1169" formatCode="General">
                  <c:v>2.91</c:v>
                </c:pt>
                <c:pt idx="1170" formatCode="General">
                  <c:v>8.42</c:v>
                </c:pt>
                <c:pt idx="1171" formatCode="General">
                  <c:v>7.52</c:v>
                </c:pt>
                <c:pt idx="1172" formatCode="General">
                  <c:v>5.91</c:v>
                </c:pt>
                <c:pt idx="1173" formatCode="General">
                  <c:v>5.79</c:v>
                </c:pt>
                <c:pt idx="1174" formatCode="General">
                  <c:v>6.69</c:v>
                </c:pt>
                <c:pt idx="1175" formatCode="General">
                  <c:v>4.8899999999999997</c:v>
                </c:pt>
                <c:pt idx="1176" formatCode="General">
                  <c:v>8.9</c:v>
                </c:pt>
                <c:pt idx="1177" formatCode="General">
                  <c:v>4.37</c:v>
                </c:pt>
                <c:pt idx="1178" formatCode="General">
                  <c:v>6.7</c:v>
                </c:pt>
                <c:pt idx="1179" formatCode="General">
                  <c:v>7.89</c:v>
                </c:pt>
                <c:pt idx="1180" formatCode="General">
                  <c:v>5.69</c:v>
                </c:pt>
                <c:pt idx="1181" formatCode="General">
                  <c:v>10.24</c:v>
                </c:pt>
                <c:pt idx="1182" formatCode="General">
                  <c:v>9.4499999999999993</c:v>
                </c:pt>
                <c:pt idx="1183" formatCode="General">
                  <c:v>11.26</c:v>
                </c:pt>
                <c:pt idx="1184" formatCode="General">
                  <c:v>8.6999999999999993</c:v>
                </c:pt>
                <c:pt idx="1185" formatCode="General">
                  <c:v>6.63</c:v>
                </c:pt>
                <c:pt idx="1186" formatCode="General">
                  <c:v>6.26</c:v>
                </c:pt>
                <c:pt idx="1187" formatCode="General">
                  <c:v>5.34</c:v>
                </c:pt>
                <c:pt idx="1188" formatCode="General">
                  <c:v>5.4</c:v>
                </c:pt>
                <c:pt idx="1189" formatCode="General">
                  <c:v>66.349999999999994</c:v>
                </c:pt>
                <c:pt idx="1190" formatCode="General">
                  <c:v>48.64</c:v>
                </c:pt>
                <c:pt idx="1191" formatCode="General">
                  <c:v>11.64</c:v>
                </c:pt>
                <c:pt idx="1192" formatCode="General">
                  <c:v>30.79</c:v>
                </c:pt>
                <c:pt idx="1193" formatCode="General">
                  <c:v>43.4</c:v>
                </c:pt>
                <c:pt idx="1194" formatCode="General">
                  <c:v>44.6</c:v>
                </c:pt>
                <c:pt idx="1195" formatCode="General">
                  <c:v>2.09</c:v>
                </c:pt>
                <c:pt idx="1196" formatCode="General">
                  <c:v>41.46</c:v>
                </c:pt>
                <c:pt idx="1197" formatCode="General">
                  <c:v>21.87</c:v>
                </c:pt>
                <c:pt idx="1198" formatCode="General">
                  <c:v>25.63</c:v>
                </c:pt>
                <c:pt idx="1199" formatCode="General">
                  <c:v>21.35</c:v>
                </c:pt>
                <c:pt idx="1200" formatCode="General">
                  <c:v>18.54</c:v>
                </c:pt>
                <c:pt idx="1201" formatCode="General">
                  <c:v>5.18</c:v>
                </c:pt>
                <c:pt idx="1202" formatCode="General">
                  <c:v>5.97</c:v>
                </c:pt>
                <c:pt idx="1203" formatCode="General">
                  <c:v>9.81</c:v>
                </c:pt>
                <c:pt idx="1204" formatCode="General">
                  <c:v>8.4</c:v>
                </c:pt>
                <c:pt idx="1205" formatCode="General">
                  <c:v>10.17</c:v>
                </c:pt>
                <c:pt idx="1206" formatCode="General">
                  <c:v>10.09</c:v>
                </c:pt>
                <c:pt idx="1207" formatCode="General">
                  <c:v>8.66</c:v>
                </c:pt>
                <c:pt idx="1208" formatCode="General">
                  <c:v>8.73</c:v>
                </c:pt>
                <c:pt idx="1209" formatCode="General">
                  <c:v>6.7</c:v>
                </c:pt>
                <c:pt idx="1210" formatCode="General">
                  <c:v>9.77</c:v>
                </c:pt>
                <c:pt idx="1211" formatCode="General">
                  <c:v>9.68</c:v>
                </c:pt>
                <c:pt idx="1212" formatCode="General">
                  <c:v>7.48</c:v>
                </c:pt>
                <c:pt idx="1213" formatCode="General">
                  <c:v>6.92</c:v>
                </c:pt>
                <c:pt idx="1214" formatCode="General">
                  <c:v>27.83</c:v>
                </c:pt>
                <c:pt idx="1215" formatCode="General">
                  <c:v>6.7</c:v>
                </c:pt>
                <c:pt idx="1216" formatCode="General">
                  <c:v>6.7</c:v>
                </c:pt>
                <c:pt idx="1217" formatCode="General">
                  <c:v>0</c:v>
                </c:pt>
                <c:pt idx="1218" formatCode="General">
                  <c:v>6.69</c:v>
                </c:pt>
                <c:pt idx="1219" formatCode="General">
                  <c:v>5.75</c:v>
                </c:pt>
                <c:pt idx="1220" formatCode="General">
                  <c:v>6.46</c:v>
                </c:pt>
                <c:pt idx="1221" formatCode="General">
                  <c:v>5.39</c:v>
                </c:pt>
                <c:pt idx="1222" formatCode="General">
                  <c:v>4.1900000000000004</c:v>
                </c:pt>
                <c:pt idx="1223" formatCode="General">
                  <c:v>7.72</c:v>
                </c:pt>
                <c:pt idx="1224" formatCode="General">
                  <c:v>4.9000000000000004</c:v>
                </c:pt>
                <c:pt idx="1225" formatCode="General">
                  <c:v>4.72</c:v>
                </c:pt>
                <c:pt idx="1226" formatCode="General">
                  <c:v>5.68</c:v>
                </c:pt>
                <c:pt idx="1227" formatCode="General">
                  <c:v>5.8</c:v>
                </c:pt>
                <c:pt idx="1228" formatCode="General">
                  <c:v>5.31</c:v>
                </c:pt>
                <c:pt idx="1229" formatCode="General">
                  <c:v>5.72</c:v>
                </c:pt>
                <c:pt idx="1230" formatCode="General">
                  <c:v>6.3</c:v>
                </c:pt>
                <c:pt idx="1231" formatCode="General">
                  <c:v>5.48</c:v>
                </c:pt>
                <c:pt idx="1232" formatCode="General">
                  <c:v>4.7</c:v>
                </c:pt>
                <c:pt idx="1233" formatCode="General">
                  <c:v>5.09</c:v>
                </c:pt>
                <c:pt idx="1234" formatCode="General">
                  <c:v>4.7</c:v>
                </c:pt>
                <c:pt idx="1235" formatCode="General">
                  <c:v>4.0599999999999996</c:v>
                </c:pt>
                <c:pt idx="1236" formatCode="General">
                  <c:v>8.76</c:v>
                </c:pt>
                <c:pt idx="1237" formatCode="General">
                  <c:v>6.7</c:v>
                </c:pt>
                <c:pt idx="1238" formatCode="General">
                  <c:v>5.19</c:v>
                </c:pt>
                <c:pt idx="1239" formatCode="General">
                  <c:v>3.72</c:v>
                </c:pt>
                <c:pt idx="1240" formatCode="General">
                  <c:v>8.6</c:v>
                </c:pt>
                <c:pt idx="1241" formatCode="General">
                  <c:v>6.72</c:v>
                </c:pt>
                <c:pt idx="1242" formatCode="General">
                  <c:v>13.84</c:v>
                </c:pt>
                <c:pt idx="1243" formatCode="General">
                  <c:v>14.88</c:v>
                </c:pt>
                <c:pt idx="1244" formatCode="General">
                  <c:v>5.26</c:v>
                </c:pt>
                <c:pt idx="1245" formatCode="General">
                  <c:v>5.18</c:v>
                </c:pt>
                <c:pt idx="1246" formatCode="General">
                  <c:v>5.38</c:v>
                </c:pt>
                <c:pt idx="1247" formatCode="General">
                  <c:v>6.83</c:v>
                </c:pt>
                <c:pt idx="1248" formatCode="General">
                  <c:v>5.48</c:v>
                </c:pt>
                <c:pt idx="1249" formatCode="General">
                  <c:v>5.4</c:v>
                </c:pt>
                <c:pt idx="1250" formatCode="General">
                  <c:v>5.9</c:v>
                </c:pt>
                <c:pt idx="1251" formatCode="General">
                  <c:v>4.82</c:v>
                </c:pt>
                <c:pt idx="1252" formatCode="General">
                  <c:v>4.3499999999999996</c:v>
                </c:pt>
                <c:pt idx="1253" formatCode="General">
                  <c:v>4.72</c:v>
                </c:pt>
                <c:pt idx="1254" formatCode="General">
                  <c:v>4.91</c:v>
                </c:pt>
                <c:pt idx="1255" formatCode="General">
                  <c:v>6.75</c:v>
                </c:pt>
                <c:pt idx="1256" formatCode="General">
                  <c:v>6.79</c:v>
                </c:pt>
                <c:pt idx="1257" formatCode="General">
                  <c:v>6.93</c:v>
                </c:pt>
                <c:pt idx="1258" formatCode="General">
                  <c:v>5.19</c:v>
                </c:pt>
                <c:pt idx="1259" formatCode="General">
                  <c:v>5.09</c:v>
                </c:pt>
                <c:pt idx="1260" formatCode="General">
                  <c:v>5.37</c:v>
                </c:pt>
                <c:pt idx="1261" formatCode="General">
                  <c:v>5.76</c:v>
                </c:pt>
                <c:pt idx="1262" formatCode="General">
                  <c:v>5.24</c:v>
                </c:pt>
                <c:pt idx="1263" formatCode="General">
                  <c:v>5.63</c:v>
                </c:pt>
                <c:pt idx="1264" formatCode="General">
                  <c:v>5.0599999999999996</c:v>
                </c:pt>
                <c:pt idx="1265" formatCode="General">
                  <c:v>4.18</c:v>
                </c:pt>
                <c:pt idx="1266" formatCode="General">
                  <c:v>4.08</c:v>
                </c:pt>
                <c:pt idx="1267" formatCode="General">
                  <c:v>3.7</c:v>
                </c:pt>
                <c:pt idx="1268" formatCode="General">
                  <c:v>3.79</c:v>
                </c:pt>
                <c:pt idx="1269" formatCode="General">
                  <c:v>5.53</c:v>
                </c:pt>
                <c:pt idx="1270" formatCode="General">
                  <c:v>5.68</c:v>
                </c:pt>
                <c:pt idx="1271" formatCode="General">
                  <c:v>4.72</c:v>
                </c:pt>
                <c:pt idx="1272" formatCode="General">
                  <c:v>4.91</c:v>
                </c:pt>
                <c:pt idx="1273" formatCode="General">
                  <c:v>4.09</c:v>
                </c:pt>
                <c:pt idx="1274" formatCode="General">
                  <c:v>5.93</c:v>
                </c:pt>
                <c:pt idx="1275" formatCode="General">
                  <c:v>5.53</c:v>
                </c:pt>
                <c:pt idx="1276" formatCode="General">
                  <c:v>5.93</c:v>
                </c:pt>
                <c:pt idx="1277" formatCode="General">
                  <c:v>5.19</c:v>
                </c:pt>
                <c:pt idx="1278" formatCode="General">
                  <c:v>6.88</c:v>
                </c:pt>
                <c:pt idx="1279" formatCode="General">
                  <c:v>4.33</c:v>
                </c:pt>
                <c:pt idx="1280" formatCode="General">
                  <c:v>4.1900000000000004</c:v>
                </c:pt>
                <c:pt idx="1281" formatCode="General">
                  <c:v>4.05</c:v>
                </c:pt>
                <c:pt idx="1282" formatCode="General">
                  <c:v>4.18</c:v>
                </c:pt>
                <c:pt idx="1283" formatCode="General">
                  <c:v>5.29</c:v>
                </c:pt>
                <c:pt idx="1284" formatCode="General">
                  <c:v>5.37</c:v>
                </c:pt>
                <c:pt idx="1285" formatCode="General">
                  <c:v>6.76</c:v>
                </c:pt>
                <c:pt idx="1286" formatCode="General">
                  <c:v>6.78</c:v>
                </c:pt>
                <c:pt idx="1287" formatCode="General">
                  <c:v>5.84</c:v>
                </c:pt>
                <c:pt idx="1288" formatCode="General">
                  <c:v>6.76</c:v>
                </c:pt>
                <c:pt idx="1289" formatCode="General">
                  <c:v>6.88</c:v>
                </c:pt>
                <c:pt idx="1290" formatCode="General">
                  <c:v>5.99</c:v>
                </c:pt>
                <c:pt idx="1291" formatCode="General">
                  <c:v>4.7300000000000004</c:v>
                </c:pt>
                <c:pt idx="1292" formatCode="General">
                  <c:v>5.7</c:v>
                </c:pt>
                <c:pt idx="1293" formatCode="General">
                  <c:v>4.1900000000000004</c:v>
                </c:pt>
                <c:pt idx="1294" formatCode="General">
                  <c:v>4.0599999999999996</c:v>
                </c:pt>
                <c:pt idx="1295" formatCode="General">
                  <c:v>4.8899999999999997</c:v>
                </c:pt>
                <c:pt idx="1296" formatCode="General">
                  <c:v>5.37</c:v>
                </c:pt>
                <c:pt idx="1297" formatCode="General">
                  <c:v>2.35</c:v>
                </c:pt>
                <c:pt idx="1298" formatCode="General">
                  <c:v>2.37</c:v>
                </c:pt>
                <c:pt idx="1299" formatCode="General">
                  <c:v>2.12</c:v>
                </c:pt>
                <c:pt idx="1300" formatCode="General">
                  <c:v>2.72</c:v>
                </c:pt>
                <c:pt idx="1301" formatCode="General">
                  <c:v>3.92</c:v>
                </c:pt>
                <c:pt idx="1302" formatCode="General">
                  <c:v>3.76</c:v>
                </c:pt>
                <c:pt idx="1303" formatCode="General">
                  <c:v>3.38</c:v>
                </c:pt>
                <c:pt idx="1304" formatCode="General">
                  <c:v>15.98</c:v>
                </c:pt>
                <c:pt idx="1305" formatCode="General">
                  <c:v>22.7</c:v>
                </c:pt>
                <c:pt idx="1306" formatCode="General">
                  <c:v>9.76</c:v>
                </c:pt>
                <c:pt idx="1307" formatCode="General">
                  <c:v>8.92</c:v>
                </c:pt>
                <c:pt idx="1308" formatCode="General">
                  <c:v>8.6999999999999993</c:v>
                </c:pt>
                <c:pt idx="1309" formatCode="General">
                  <c:v>6.26</c:v>
                </c:pt>
                <c:pt idx="1310" formatCode="General">
                  <c:v>6.77</c:v>
                </c:pt>
                <c:pt idx="1311" formatCode="General">
                  <c:v>6.7</c:v>
                </c:pt>
                <c:pt idx="1312" formatCode="General">
                  <c:v>4.9400000000000004</c:v>
                </c:pt>
                <c:pt idx="1313" formatCode="General">
                  <c:v>4.8099999999999996</c:v>
                </c:pt>
                <c:pt idx="1314" formatCode="General">
                  <c:v>4.8499999999999996</c:v>
                </c:pt>
                <c:pt idx="1315" formatCode="General">
                  <c:v>3.18</c:v>
                </c:pt>
                <c:pt idx="1316" formatCode="General">
                  <c:v>4.5199999999999996</c:v>
                </c:pt>
                <c:pt idx="1317" formatCode="General">
                  <c:v>4.1900000000000004</c:v>
                </c:pt>
                <c:pt idx="1318" formatCode="General">
                  <c:v>4.3</c:v>
                </c:pt>
                <c:pt idx="1319" formatCode="General">
                  <c:v>4.37</c:v>
                </c:pt>
                <c:pt idx="1320" formatCode="General">
                  <c:v>4.04</c:v>
                </c:pt>
                <c:pt idx="1321" formatCode="General">
                  <c:v>3.7</c:v>
                </c:pt>
                <c:pt idx="1322" formatCode="General">
                  <c:v>3.1</c:v>
                </c:pt>
                <c:pt idx="1323" formatCode="General">
                  <c:v>5.98</c:v>
                </c:pt>
                <c:pt idx="1324" formatCode="General">
                  <c:v>5.55</c:v>
                </c:pt>
                <c:pt idx="1325" formatCode="General">
                  <c:v>5.94</c:v>
                </c:pt>
                <c:pt idx="1326" formatCode="General">
                  <c:v>5.52</c:v>
                </c:pt>
                <c:pt idx="1327" formatCode="General">
                  <c:v>4.75</c:v>
                </c:pt>
                <c:pt idx="1328" formatCode="General">
                  <c:v>4.78</c:v>
                </c:pt>
                <c:pt idx="1329" formatCode="General">
                  <c:v>5.66</c:v>
                </c:pt>
                <c:pt idx="1330" formatCode="General">
                  <c:v>9.7100000000000009</c:v>
                </c:pt>
                <c:pt idx="1331" formatCode="General">
                  <c:v>8.11</c:v>
                </c:pt>
                <c:pt idx="1332" formatCode="General">
                  <c:v>6.18</c:v>
                </c:pt>
                <c:pt idx="1333" formatCode="General">
                  <c:v>3.11</c:v>
                </c:pt>
                <c:pt idx="1334" formatCode="General">
                  <c:v>5.82</c:v>
                </c:pt>
                <c:pt idx="1335" formatCode="General">
                  <c:v>6.72</c:v>
                </c:pt>
                <c:pt idx="1336" formatCode="General">
                  <c:v>6.66</c:v>
                </c:pt>
                <c:pt idx="1337" formatCode="General">
                  <c:v>6.38</c:v>
                </c:pt>
                <c:pt idx="1338" formatCode="General">
                  <c:v>5.87</c:v>
                </c:pt>
                <c:pt idx="1339" formatCode="General">
                  <c:v>5.7</c:v>
                </c:pt>
                <c:pt idx="1340" formatCode="General">
                  <c:v>4.32</c:v>
                </c:pt>
                <c:pt idx="1341" formatCode="General">
                  <c:v>4.0999999999999996</c:v>
                </c:pt>
                <c:pt idx="1342" formatCode="General">
                  <c:v>4.3600000000000003</c:v>
                </c:pt>
                <c:pt idx="1343" formatCode="General">
                  <c:v>5.17</c:v>
                </c:pt>
                <c:pt idx="1344" formatCode="General">
                  <c:v>5.37</c:v>
                </c:pt>
                <c:pt idx="1345" formatCode="General">
                  <c:v>5.58</c:v>
                </c:pt>
                <c:pt idx="1346" formatCode="General">
                  <c:v>4.6399999999999997</c:v>
                </c:pt>
                <c:pt idx="1347" formatCode="General">
                  <c:v>5.73</c:v>
                </c:pt>
                <c:pt idx="1348" formatCode="General">
                  <c:v>5.18</c:v>
                </c:pt>
                <c:pt idx="1349" formatCode="General">
                  <c:v>5.83</c:v>
                </c:pt>
                <c:pt idx="1350" formatCode="General">
                  <c:v>6.72</c:v>
                </c:pt>
                <c:pt idx="1351" formatCode="General">
                  <c:v>5.7</c:v>
                </c:pt>
                <c:pt idx="1352" formatCode="General">
                  <c:v>4.6399999999999997</c:v>
                </c:pt>
                <c:pt idx="1353" formatCode="General">
                  <c:v>4.62</c:v>
                </c:pt>
                <c:pt idx="1354" formatCode="General">
                  <c:v>4.71</c:v>
                </c:pt>
                <c:pt idx="1355" formatCode="General">
                  <c:v>3.11</c:v>
                </c:pt>
                <c:pt idx="1356" formatCode="General">
                  <c:v>3.82</c:v>
                </c:pt>
                <c:pt idx="1357" formatCode="General">
                  <c:v>3.78</c:v>
                </c:pt>
                <c:pt idx="1358" formatCode="General">
                  <c:v>5.19</c:v>
                </c:pt>
                <c:pt idx="1359" formatCode="General">
                  <c:v>5.66</c:v>
                </c:pt>
                <c:pt idx="1360" formatCode="General">
                  <c:v>6.67</c:v>
                </c:pt>
                <c:pt idx="1361" formatCode="General">
                  <c:v>4.37</c:v>
                </c:pt>
                <c:pt idx="1362" formatCode="General">
                  <c:v>3.83</c:v>
                </c:pt>
                <c:pt idx="1363" formatCode="General">
                  <c:v>3.7</c:v>
                </c:pt>
                <c:pt idx="1364" formatCode="General">
                  <c:v>4.01</c:v>
                </c:pt>
                <c:pt idx="1365" formatCode="General">
                  <c:v>5.16</c:v>
                </c:pt>
                <c:pt idx="1366" formatCode="General">
                  <c:v>4.83</c:v>
                </c:pt>
                <c:pt idx="1367" formatCode="General">
                  <c:v>4.63</c:v>
                </c:pt>
                <c:pt idx="1368" formatCode="General">
                  <c:v>5.72</c:v>
                </c:pt>
                <c:pt idx="1369" formatCode="General">
                  <c:v>4.6900000000000004</c:v>
                </c:pt>
                <c:pt idx="1370" formatCode="General">
                  <c:v>4.83</c:v>
                </c:pt>
                <c:pt idx="1371" formatCode="General">
                  <c:v>5.82</c:v>
                </c:pt>
                <c:pt idx="1372" formatCode="General">
                  <c:v>5.77</c:v>
                </c:pt>
                <c:pt idx="1373" formatCode="General">
                  <c:v>4.3600000000000003</c:v>
                </c:pt>
                <c:pt idx="1374" formatCode="General">
                  <c:v>4.49</c:v>
                </c:pt>
                <c:pt idx="1375" formatCode="General">
                  <c:v>5.8</c:v>
                </c:pt>
                <c:pt idx="1376" formatCode="General">
                  <c:v>5.25</c:v>
                </c:pt>
                <c:pt idx="1377" formatCode="General">
                  <c:v>4.1100000000000003</c:v>
                </c:pt>
                <c:pt idx="1378" formatCode="General">
                  <c:v>4.33</c:v>
                </c:pt>
                <c:pt idx="1379" formatCode="General">
                  <c:v>3.53</c:v>
                </c:pt>
                <c:pt idx="1380" formatCode="General">
                  <c:v>4.8099999999999996</c:v>
                </c:pt>
                <c:pt idx="1381" formatCode="General">
                  <c:v>3.7</c:v>
                </c:pt>
                <c:pt idx="1382" formatCode="General">
                  <c:v>2.1</c:v>
                </c:pt>
                <c:pt idx="1383" formatCode="General">
                  <c:v>2.16</c:v>
                </c:pt>
                <c:pt idx="1384" formatCode="General">
                  <c:v>2.13</c:v>
                </c:pt>
                <c:pt idx="1385" formatCode="General">
                  <c:v>4.1100000000000003</c:v>
                </c:pt>
                <c:pt idx="1386" formatCode="General">
                  <c:v>6.72</c:v>
                </c:pt>
                <c:pt idx="1387" formatCode="General">
                  <c:v>4.1900000000000004</c:v>
                </c:pt>
                <c:pt idx="1388" formatCode="General">
                  <c:v>5.14</c:v>
                </c:pt>
                <c:pt idx="1389" formatCode="General">
                  <c:v>3.18</c:v>
                </c:pt>
                <c:pt idx="1390" formatCode="General">
                  <c:v>3.1</c:v>
                </c:pt>
                <c:pt idx="1391" formatCode="General">
                  <c:v>3.66</c:v>
                </c:pt>
                <c:pt idx="1392" formatCode="General">
                  <c:v>3.14</c:v>
                </c:pt>
                <c:pt idx="1393" formatCode="General">
                  <c:v>3.37</c:v>
                </c:pt>
                <c:pt idx="1394" formatCode="General">
                  <c:v>5.9</c:v>
                </c:pt>
                <c:pt idx="1395" formatCode="General">
                  <c:v>6.99</c:v>
                </c:pt>
                <c:pt idx="1396" formatCode="General">
                  <c:v>6.75</c:v>
                </c:pt>
                <c:pt idx="1397" formatCode="General">
                  <c:v>6.68</c:v>
                </c:pt>
                <c:pt idx="1398" formatCode="General">
                  <c:v>4.3600000000000003</c:v>
                </c:pt>
                <c:pt idx="1399" formatCode="General">
                  <c:v>4.88</c:v>
                </c:pt>
                <c:pt idx="1400" formatCode="General">
                  <c:v>5.96</c:v>
                </c:pt>
                <c:pt idx="1401" formatCode="General">
                  <c:v>5.97</c:v>
                </c:pt>
                <c:pt idx="1402" formatCode="General">
                  <c:v>5.83</c:v>
                </c:pt>
                <c:pt idx="1403" formatCode="General">
                  <c:v>5.54</c:v>
                </c:pt>
                <c:pt idx="1404" formatCode="General">
                  <c:v>4.3</c:v>
                </c:pt>
                <c:pt idx="1405" formatCode="General">
                  <c:v>4.7699999999999996</c:v>
                </c:pt>
                <c:pt idx="1406" formatCode="General">
                  <c:v>3.1</c:v>
                </c:pt>
                <c:pt idx="1407" formatCode="General">
                  <c:v>3.14</c:v>
                </c:pt>
                <c:pt idx="1408" formatCode="General">
                  <c:v>5.6</c:v>
                </c:pt>
                <c:pt idx="1409" formatCode="General">
                  <c:v>5.75</c:v>
                </c:pt>
                <c:pt idx="1410" formatCode="General">
                  <c:v>4.33</c:v>
                </c:pt>
                <c:pt idx="1411" formatCode="General">
                  <c:v>3.11</c:v>
                </c:pt>
                <c:pt idx="1412" formatCode="General">
                  <c:v>3.09</c:v>
                </c:pt>
                <c:pt idx="1413" formatCode="General">
                  <c:v>3.73</c:v>
                </c:pt>
                <c:pt idx="1414" formatCode="General">
                  <c:v>3.18</c:v>
                </c:pt>
                <c:pt idx="1415" formatCode="General">
                  <c:v>3.28</c:v>
                </c:pt>
                <c:pt idx="1416" formatCode="General">
                  <c:v>4.51</c:v>
                </c:pt>
                <c:pt idx="1417" formatCode="General">
                  <c:v>5.18</c:v>
                </c:pt>
                <c:pt idx="1418" formatCode="General">
                  <c:v>4.83</c:v>
                </c:pt>
                <c:pt idx="1419" formatCode="General">
                  <c:v>3.72</c:v>
                </c:pt>
                <c:pt idx="1420" formatCode="General">
                  <c:v>3.11</c:v>
                </c:pt>
                <c:pt idx="1421" formatCode="General">
                  <c:v>4.1900000000000004</c:v>
                </c:pt>
                <c:pt idx="1422" formatCode="General">
                  <c:v>4.1399999999999997</c:v>
                </c:pt>
                <c:pt idx="1423" formatCode="General">
                  <c:v>3.9</c:v>
                </c:pt>
                <c:pt idx="1424" formatCode="General">
                  <c:v>6.27</c:v>
                </c:pt>
                <c:pt idx="1425" formatCode="General">
                  <c:v>6.41</c:v>
                </c:pt>
                <c:pt idx="1426" formatCode="General">
                  <c:v>5.73</c:v>
                </c:pt>
                <c:pt idx="1427" formatCode="General">
                  <c:v>5.34</c:v>
                </c:pt>
                <c:pt idx="1428" formatCode="General">
                  <c:v>5.37</c:v>
                </c:pt>
                <c:pt idx="1429" formatCode="General">
                  <c:v>3.11</c:v>
                </c:pt>
                <c:pt idx="1430" formatCode="General">
                  <c:v>3.19</c:v>
                </c:pt>
                <c:pt idx="1431" formatCode="General">
                  <c:v>2.1</c:v>
                </c:pt>
                <c:pt idx="1432" formatCode="General">
                  <c:v>2.1800000000000002</c:v>
                </c:pt>
                <c:pt idx="1433" formatCode="General">
                  <c:v>2.83</c:v>
                </c:pt>
                <c:pt idx="1434" formatCode="General">
                  <c:v>4.72</c:v>
                </c:pt>
                <c:pt idx="1435" formatCode="General">
                  <c:v>4.74</c:v>
                </c:pt>
                <c:pt idx="1436" formatCode="General">
                  <c:v>4.9400000000000004</c:v>
                </c:pt>
                <c:pt idx="1437" formatCode="General">
                  <c:v>3.21</c:v>
                </c:pt>
                <c:pt idx="1438" formatCode="General">
                  <c:v>5.77</c:v>
                </c:pt>
                <c:pt idx="1439" formatCode="General">
                  <c:v>5.36</c:v>
                </c:pt>
                <c:pt idx="1440" formatCode="General">
                  <c:v>5.68</c:v>
                </c:pt>
                <c:pt idx="1441" formatCode="General">
                  <c:v>6.73</c:v>
                </c:pt>
                <c:pt idx="1442" formatCode="General">
                  <c:v>6.78</c:v>
                </c:pt>
                <c:pt idx="1443" formatCode="General">
                  <c:v>6.84</c:v>
                </c:pt>
                <c:pt idx="1444" formatCode="General">
                  <c:v>5.19</c:v>
                </c:pt>
                <c:pt idx="1445" formatCode="General">
                  <c:v>5.66</c:v>
                </c:pt>
                <c:pt idx="1446" formatCode="General">
                  <c:v>6.72</c:v>
                </c:pt>
                <c:pt idx="1447" formatCode="General">
                  <c:v>4.3</c:v>
                </c:pt>
                <c:pt idx="1448" formatCode="General">
                  <c:v>4.05</c:v>
                </c:pt>
                <c:pt idx="1449" formatCode="General">
                  <c:v>4.83</c:v>
                </c:pt>
                <c:pt idx="1450" formatCode="General">
                  <c:v>4.1900000000000004</c:v>
                </c:pt>
                <c:pt idx="1451" formatCode="General">
                  <c:v>10.14</c:v>
                </c:pt>
                <c:pt idx="1452" formatCode="General">
                  <c:v>10.29</c:v>
                </c:pt>
                <c:pt idx="1453" formatCode="General">
                  <c:v>4.83</c:v>
                </c:pt>
                <c:pt idx="1454" formatCode="General">
                  <c:v>4.6900000000000004</c:v>
                </c:pt>
                <c:pt idx="1455" formatCode="General">
                  <c:v>4.09</c:v>
                </c:pt>
                <c:pt idx="1456" formatCode="General">
                  <c:v>4.93</c:v>
                </c:pt>
                <c:pt idx="1457" formatCode="General">
                  <c:v>3.33</c:v>
                </c:pt>
                <c:pt idx="1458" formatCode="General">
                  <c:v>3.38</c:v>
                </c:pt>
                <c:pt idx="1459" formatCode="General">
                  <c:v>3.81</c:v>
                </c:pt>
                <c:pt idx="1460" formatCode="General">
                  <c:v>3.85</c:v>
                </c:pt>
                <c:pt idx="1461" formatCode="General">
                  <c:v>3.75</c:v>
                </c:pt>
                <c:pt idx="1462" formatCode="General">
                  <c:v>11.72</c:v>
                </c:pt>
                <c:pt idx="1463" formatCode="General">
                  <c:v>9.82</c:v>
                </c:pt>
                <c:pt idx="1464" formatCode="General">
                  <c:v>8.83</c:v>
                </c:pt>
                <c:pt idx="1465" formatCode="General">
                  <c:v>8.8800000000000008</c:v>
                </c:pt>
                <c:pt idx="1466" formatCode="General">
                  <c:v>6.52</c:v>
                </c:pt>
                <c:pt idx="1467" formatCode="General">
                  <c:v>5.93</c:v>
                </c:pt>
                <c:pt idx="1468" formatCode="General">
                  <c:v>5.71</c:v>
                </c:pt>
                <c:pt idx="1469" formatCode="General">
                  <c:v>6.04</c:v>
                </c:pt>
                <c:pt idx="1470" formatCode="General">
                  <c:v>8.11</c:v>
                </c:pt>
                <c:pt idx="1471" formatCode="General">
                  <c:v>4.3499999999999996</c:v>
                </c:pt>
                <c:pt idx="1472" formatCode="General">
                  <c:v>4.1900000000000004</c:v>
                </c:pt>
                <c:pt idx="1473" formatCode="General">
                  <c:v>39.03</c:v>
                </c:pt>
                <c:pt idx="1474" formatCode="General">
                  <c:v>25.11</c:v>
                </c:pt>
                <c:pt idx="1475" formatCode="General">
                  <c:v>6.39</c:v>
                </c:pt>
                <c:pt idx="1476" formatCode="General">
                  <c:v>5.72</c:v>
                </c:pt>
                <c:pt idx="1477" formatCode="General">
                  <c:v>5.25</c:v>
                </c:pt>
                <c:pt idx="1478" formatCode="General">
                  <c:v>5.79</c:v>
                </c:pt>
                <c:pt idx="1479" formatCode="General">
                  <c:v>6.93</c:v>
                </c:pt>
                <c:pt idx="1480" formatCode="General">
                  <c:v>6.93</c:v>
                </c:pt>
                <c:pt idx="1481" formatCode="General">
                  <c:v>9.77</c:v>
                </c:pt>
                <c:pt idx="1482" formatCode="General">
                  <c:v>8.7200000000000006</c:v>
                </c:pt>
                <c:pt idx="1483" formatCode="General">
                  <c:v>7.85</c:v>
                </c:pt>
                <c:pt idx="1484" formatCode="General">
                  <c:v>6.28</c:v>
                </c:pt>
                <c:pt idx="1485" formatCode="General">
                  <c:v>5.29</c:v>
                </c:pt>
                <c:pt idx="1486" formatCode="General">
                  <c:v>9.09</c:v>
                </c:pt>
                <c:pt idx="1487" formatCode="General">
                  <c:v>7.83</c:v>
                </c:pt>
                <c:pt idx="1488" formatCode="General">
                  <c:v>5.63</c:v>
                </c:pt>
                <c:pt idx="1489" formatCode="General">
                  <c:v>5.48</c:v>
                </c:pt>
                <c:pt idx="1490" formatCode="General">
                  <c:v>3.72</c:v>
                </c:pt>
                <c:pt idx="1491" formatCode="General">
                  <c:v>3.1</c:v>
                </c:pt>
                <c:pt idx="1492" formatCode="General">
                  <c:v>3.11</c:v>
                </c:pt>
                <c:pt idx="1493" formatCode="General">
                  <c:v>3.14</c:v>
                </c:pt>
                <c:pt idx="1494" formatCode="General">
                  <c:v>9.17</c:v>
                </c:pt>
                <c:pt idx="1495" formatCode="General">
                  <c:v>5.93</c:v>
                </c:pt>
                <c:pt idx="1496" formatCode="General">
                  <c:v>5.91</c:v>
                </c:pt>
                <c:pt idx="1497" formatCode="General">
                  <c:v>5</c:v>
                </c:pt>
                <c:pt idx="1498" formatCode="General">
                  <c:v>3.77</c:v>
                </c:pt>
                <c:pt idx="1499" formatCode="General">
                  <c:v>3.71</c:v>
                </c:pt>
                <c:pt idx="1500" formatCode="General">
                  <c:v>3.89</c:v>
                </c:pt>
                <c:pt idx="1501" formatCode="General">
                  <c:v>3.72</c:v>
                </c:pt>
                <c:pt idx="1502" formatCode="General">
                  <c:v>5.2</c:v>
                </c:pt>
                <c:pt idx="1503" formatCode="General">
                  <c:v>4.3499999999999996</c:v>
                </c:pt>
                <c:pt idx="1504" formatCode="General">
                  <c:v>5.2</c:v>
                </c:pt>
                <c:pt idx="1505" formatCode="General">
                  <c:v>5.32</c:v>
                </c:pt>
                <c:pt idx="1506" formatCode="General">
                  <c:v>5.91</c:v>
                </c:pt>
                <c:pt idx="1507" formatCode="General">
                  <c:v>4.7699999999999996</c:v>
                </c:pt>
                <c:pt idx="1508" formatCode="General">
                  <c:v>4.55</c:v>
                </c:pt>
                <c:pt idx="1509" formatCode="General">
                  <c:v>4.79</c:v>
                </c:pt>
                <c:pt idx="1510" formatCode="General">
                  <c:v>3.37</c:v>
                </c:pt>
                <c:pt idx="1511" formatCode="General">
                  <c:v>3.68</c:v>
                </c:pt>
                <c:pt idx="1512" formatCode="General">
                  <c:v>3.11</c:v>
                </c:pt>
                <c:pt idx="1513" formatCode="General">
                  <c:v>3.21</c:v>
                </c:pt>
                <c:pt idx="1514" formatCode="General">
                  <c:v>2.1</c:v>
                </c:pt>
                <c:pt idx="1515" formatCode="General">
                  <c:v>2.91</c:v>
                </c:pt>
                <c:pt idx="1516" formatCode="General">
                  <c:v>2.66</c:v>
                </c:pt>
                <c:pt idx="1517" formatCode="General">
                  <c:v>2.73</c:v>
                </c:pt>
                <c:pt idx="1518" formatCode="General">
                  <c:v>9.43</c:v>
                </c:pt>
                <c:pt idx="1519" formatCode="General">
                  <c:v>5.0999999999999996</c:v>
                </c:pt>
                <c:pt idx="1520" formatCode="General">
                  <c:v>4.47</c:v>
                </c:pt>
                <c:pt idx="1521" formatCode="General">
                  <c:v>3.1</c:v>
                </c:pt>
                <c:pt idx="1522" formatCode="General">
                  <c:v>3.1</c:v>
                </c:pt>
                <c:pt idx="1523" formatCode="General">
                  <c:v>3.18</c:v>
                </c:pt>
                <c:pt idx="1524" formatCode="General">
                  <c:v>2.2999999999999998</c:v>
                </c:pt>
                <c:pt idx="1525" formatCode="General">
                  <c:v>4.37</c:v>
                </c:pt>
                <c:pt idx="1526" formatCode="General">
                  <c:v>4.3499999999999996</c:v>
                </c:pt>
                <c:pt idx="1527" formatCode="General">
                  <c:v>5.52</c:v>
                </c:pt>
                <c:pt idx="1528" formatCode="General">
                  <c:v>4.54</c:v>
                </c:pt>
                <c:pt idx="1529" formatCode="General">
                  <c:v>3.85</c:v>
                </c:pt>
                <c:pt idx="1530" formatCode="General">
                  <c:v>3.19</c:v>
                </c:pt>
                <c:pt idx="1531" formatCode="General">
                  <c:v>3.88</c:v>
                </c:pt>
                <c:pt idx="1532" formatCode="General">
                  <c:v>3.25</c:v>
                </c:pt>
                <c:pt idx="1533" formatCode="General">
                  <c:v>3.09</c:v>
                </c:pt>
                <c:pt idx="1534" formatCode="General">
                  <c:v>3.1</c:v>
                </c:pt>
                <c:pt idx="1535" formatCode="General">
                  <c:v>3.11</c:v>
                </c:pt>
                <c:pt idx="1536" formatCode="General">
                  <c:v>3.21</c:v>
                </c:pt>
                <c:pt idx="1537" formatCode="General">
                  <c:v>4.7</c:v>
                </c:pt>
                <c:pt idx="1538" formatCode="General">
                  <c:v>4.83</c:v>
                </c:pt>
                <c:pt idx="1539" formatCode="General">
                  <c:v>4.88</c:v>
                </c:pt>
                <c:pt idx="1540" formatCode="General">
                  <c:v>4.09</c:v>
                </c:pt>
                <c:pt idx="1541" formatCode="General">
                  <c:v>9.59</c:v>
                </c:pt>
                <c:pt idx="1542" formatCode="General">
                  <c:v>6.63</c:v>
                </c:pt>
                <c:pt idx="1543" formatCode="General">
                  <c:v>5.42</c:v>
                </c:pt>
                <c:pt idx="1544" formatCode="General">
                  <c:v>5.72</c:v>
                </c:pt>
                <c:pt idx="1545" formatCode="General">
                  <c:v>4.38</c:v>
                </c:pt>
                <c:pt idx="1546" formatCode="General">
                  <c:v>4.7699999999999996</c:v>
                </c:pt>
                <c:pt idx="1547" formatCode="General">
                  <c:v>4.1100000000000003</c:v>
                </c:pt>
                <c:pt idx="1548" formatCode="General">
                  <c:v>4.78</c:v>
                </c:pt>
                <c:pt idx="1549" formatCode="General">
                  <c:v>6.69</c:v>
                </c:pt>
                <c:pt idx="1550" formatCode="General">
                  <c:v>5.14</c:v>
                </c:pt>
                <c:pt idx="1551" formatCode="General">
                  <c:v>4.3</c:v>
                </c:pt>
                <c:pt idx="1552" formatCode="General">
                  <c:v>3.19</c:v>
                </c:pt>
                <c:pt idx="1553" formatCode="General">
                  <c:v>3.66</c:v>
                </c:pt>
                <c:pt idx="1554" formatCode="General">
                  <c:v>3.8</c:v>
                </c:pt>
                <c:pt idx="1555" formatCode="General">
                  <c:v>3.06</c:v>
                </c:pt>
                <c:pt idx="1556" formatCode="General">
                  <c:v>3.11</c:v>
                </c:pt>
                <c:pt idx="1557" formatCode="General">
                  <c:v>3.61</c:v>
                </c:pt>
                <c:pt idx="1558" formatCode="General">
                  <c:v>3.71</c:v>
                </c:pt>
                <c:pt idx="1559" formatCode="General">
                  <c:v>2.13</c:v>
                </c:pt>
                <c:pt idx="1560" formatCode="General">
                  <c:v>2.5</c:v>
                </c:pt>
                <c:pt idx="1561" formatCode="General">
                  <c:v>2.1800000000000002</c:v>
                </c:pt>
                <c:pt idx="1562" formatCode="General">
                  <c:v>4.49</c:v>
                </c:pt>
                <c:pt idx="1563" formatCode="General">
                  <c:v>2.83</c:v>
                </c:pt>
                <c:pt idx="1564" formatCode="General">
                  <c:v>2.9</c:v>
                </c:pt>
                <c:pt idx="1565" formatCode="General">
                  <c:v>4.63</c:v>
                </c:pt>
                <c:pt idx="1566" formatCode="General">
                  <c:v>4.59</c:v>
                </c:pt>
                <c:pt idx="1567" formatCode="General">
                  <c:v>2.8</c:v>
                </c:pt>
                <c:pt idx="1568" formatCode="General">
                  <c:v>2.84</c:v>
                </c:pt>
                <c:pt idx="1569" formatCode="General">
                  <c:v>2.36</c:v>
                </c:pt>
                <c:pt idx="1570" formatCode="General">
                  <c:v>2.48</c:v>
                </c:pt>
                <c:pt idx="1571" formatCode="General">
                  <c:v>2.0699999999999998</c:v>
                </c:pt>
                <c:pt idx="1572" formatCode="General">
                  <c:v>2.88</c:v>
                </c:pt>
                <c:pt idx="1573" formatCode="General">
                  <c:v>2.4900000000000002</c:v>
                </c:pt>
                <c:pt idx="1574" formatCode="General">
                  <c:v>2.19</c:v>
                </c:pt>
                <c:pt idx="1575" formatCode="General">
                  <c:v>2.1</c:v>
                </c:pt>
                <c:pt idx="1576" formatCode="General">
                  <c:v>3.56</c:v>
                </c:pt>
                <c:pt idx="1577" formatCode="General">
                  <c:v>3.76</c:v>
                </c:pt>
                <c:pt idx="1578" formatCode="General">
                  <c:v>3.77</c:v>
                </c:pt>
                <c:pt idx="1579" formatCode="General">
                  <c:v>2.8</c:v>
                </c:pt>
                <c:pt idx="1580" formatCode="General">
                  <c:v>2.11</c:v>
                </c:pt>
                <c:pt idx="1581" formatCode="General">
                  <c:v>3.14</c:v>
                </c:pt>
                <c:pt idx="1582" formatCode="General">
                  <c:v>3.12</c:v>
                </c:pt>
                <c:pt idx="1583" formatCode="General">
                  <c:v>2.4</c:v>
                </c:pt>
                <c:pt idx="1584" formatCode="General">
                  <c:v>2.38</c:v>
                </c:pt>
                <c:pt idx="1585" formatCode="General">
                  <c:v>2.2799999999999998</c:v>
                </c:pt>
                <c:pt idx="1586" formatCode="General">
                  <c:v>2.11</c:v>
                </c:pt>
                <c:pt idx="1587" formatCode="General">
                  <c:v>2.63</c:v>
                </c:pt>
                <c:pt idx="1588" formatCode="General">
                  <c:v>2.12</c:v>
                </c:pt>
                <c:pt idx="1589" formatCode="General">
                  <c:v>5.72</c:v>
                </c:pt>
                <c:pt idx="1590" formatCode="General">
                  <c:v>5.63</c:v>
                </c:pt>
                <c:pt idx="1591" formatCode="General">
                  <c:v>5.1100000000000003</c:v>
                </c:pt>
                <c:pt idx="1592" formatCode="General">
                  <c:v>6.83</c:v>
                </c:pt>
                <c:pt idx="1593" formatCode="General">
                  <c:v>6.7</c:v>
                </c:pt>
                <c:pt idx="1594" formatCode="General">
                  <c:v>4.3899999999999997</c:v>
                </c:pt>
                <c:pt idx="1595" formatCode="General">
                  <c:v>4.72</c:v>
                </c:pt>
                <c:pt idx="1596" formatCode="General">
                  <c:v>4.7699999999999996</c:v>
                </c:pt>
                <c:pt idx="1597" formatCode="General">
                  <c:v>10.88</c:v>
                </c:pt>
                <c:pt idx="1598" formatCode="General">
                  <c:v>9.83</c:v>
                </c:pt>
                <c:pt idx="1599" formatCode="General">
                  <c:v>9.5299999999999994</c:v>
                </c:pt>
                <c:pt idx="1600" formatCode="General">
                  <c:v>5.1100000000000003</c:v>
                </c:pt>
                <c:pt idx="1601" formatCode="General">
                  <c:v>5.73</c:v>
                </c:pt>
                <c:pt idx="1602" formatCode="General">
                  <c:v>6.82</c:v>
                </c:pt>
                <c:pt idx="1603" formatCode="General">
                  <c:v>4.3499999999999996</c:v>
                </c:pt>
                <c:pt idx="1604" formatCode="General">
                  <c:v>4.8499999999999996</c:v>
                </c:pt>
                <c:pt idx="1605" formatCode="General">
                  <c:v>4.53</c:v>
                </c:pt>
                <c:pt idx="1606" formatCode="General">
                  <c:v>3.81</c:v>
                </c:pt>
                <c:pt idx="1607" formatCode="General">
                  <c:v>2.83</c:v>
                </c:pt>
                <c:pt idx="1608" formatCode="General">
                  <c:v>3.62</c:v>
                </c:pt>
                <c:pt idx="1609" formatCode="General">
                  <c:v>3.88</c:v>
                </c:pt>
                <c:pt idx="1610" formatCode="General">
                  <c:v>3.42</c:v>
                </c:pt>
                <c:pt idx="1611" formatCode="General">
                  <c:v>3.39</c:v>
                </c:pt>
                <c:pt idx="1612" formatCode="General">
                  <c:v>3.87</c:v>
                </c:pt>
                <c:pt idx="1613" formatCode="General">
                  <c:v>5.71</c:v>
                </c:pt>
                <c:pt idx="1614" formatCode="General">
                  <c:v>5.93</c:v>
                </c:pt>
                <c:pt idx="1615" formatCode="General">
                  <c:v>5.44</c:v>
                </c:pt>
                <c:pt idx="1616" formatCode="General">
                  <c:v>4.6900000000000004</c:v>
                </c:pt>
                <c:pt idx="1617" formatCode="General">
                  <c:v>4.1100000000000003</c:v>
                </c:pt>
                <c:pt idx="1618" formatCode="General">
                  <c:v>4.32</c:v>
                </c:pt>
                <c:pt idx="1619" formatCode="General">
                  <c:v>4.03</c:v>
                </c:pt>
                <c:pt idx="1620" formatCode="General">
                  <c:v>5.92</c:v>
                </c:pt>
                <c:pt idx="1621" formatCode="General">
                  <c:v>5.29</c:v>
                </c:pt>
                <c:pt idx="1622" formatCode="General">
                  <c:v>4.08</c:v>
                </c:pt>
                <c:pt idx="1623" formatCode="General">
                  <c:v>9.2899999999999991</c:v>
                </c:pt>
                <c:pt idx="1624" formatCode="General">
                  <c:v>5.58</c:v>
                </c:pt>
                <c:pt idx="1625" formatCode="General">
                  <c:v>5.7</c:v>
                </c:pt>
                <c:pt idx="1626" formatCode="General">
                  <c:v>4.32</c:v>
                </c:pt>
                <c:pt idx="1627" formatCode="General">
                  <c:v>4.53</c:v>
                </c:pt>
                <c:pt idx="1628" formatCode="General">
                  <c:v>4.3499999999999996</c:v>
                </c:pt>
                <c:pt idx="1629" formatCode="General">
                  <c:v>5.39</c:v>
                </c:pt>
                <c:pt idx="1630" formatCode="General">
                  <c:v>6.87</c:v>
                </c:pt>
                <c:pt idx="1631" formatCode="General">
                  <c:v>4.93</c:v>
                </c:pt>
                <c:pt idx="1632" formatCode="General">
                  <c:v>3.7</c:v>
                </c:pt>
                <c:pt idx="1633" formatCode="General">
                  <c:v>3.1</c:v>
                </c:pt>
                <c:pt idx="1634" formatCode="General">
                  <c:v>2.06</c:v>
                </c:pt>
                <c:pt idx="1635" formatCode="General">
                  <c:v>2.11</c:v>
                </c:pt>
                <c:pt idx="1636" formatCode="General">
                  <c:v>2.13</c:v>
                </c:pt>
                <c:pt idx="1637" formatCode="General">
                  <c:v>2.73</c:v>
                </c:pt>
                <c:pt idx="1638" formatCode="General">
                  <c:v>2.5299999999999998</c:v>
                </c:pt>
                <c:pt idx="1639" formatCode="General">
                  <c:v>2.72</c:v>
                </c:pt>
                <c:pt idx="1640" formatCode="General">
                  <c:v>2.5299999999999998</c:v>
                </c:pt>
                <c:pt idx="1641" formatCode="General">
                  <c:v>2.77</c:v>
                </c:pt>
                <c:pt idx="1642" formatCode="General">
                  <c:v>2.83</c:v>
                </c:pt>
                <c:pt idx="1643" formatCode="General">
                  <c:v>3.88</c:v>
                </c:pt>
                <c:pt idx="1644" formatCode="General">
                  <c:v>3.09</c:v>
                </c:pt>
                <c:pt idx="1645" formatCode="General">
                  <c:v>4.71</c:v>
                </c:pt>
                <c:pt idx="1646" formatCode="General">
                  <c:v>4.8099999999999996</c:v>
                </c:pt>
                <c:pt idx="1647" formatCode="General">
                  <c:v>3.1</c:v>
                </c:pt>
                <c:pt idx="1648" formatCode="General">
                  <c:v>3.19</c:v>
                </c:pt>
                <c:pt idx="1649" formatCode="General">
                  <c:v>4.6500000000000004</c:v>
                </c:pt>
                <c:pt idx="1650" formatCode="General">
                  <c:v>4.75</c:v>
                </c:pt>
                <c:pt idx="1651" formatCode="General">
                  <c:v>4.8</c:v>
                </c:pt>
                <c:pt idx="1652" formatCode="General">
                  <c:v>5.72</c:v>
                </c:pt>
                <c:pt idx="1653" formatCode="General">
                  <c:v>9.92</c:v>
                </c:pt>
                <c:pt idx="1654" formatCode="General">
                  <c:v>9.9700000000000006</c:v>
                </c:pt>
                <c:pt idx="1655" formatCode="General">
                  <c:v>10.45</c:v>
                </c:pt>
                <c:pt idx="1656" formatCode="General">
                  <c:v>6.72</c:v>
                </c:pt>
                <c:pt idx="1657" formatCode="General">
                  <c:v>5.84</c:v>
                </c:pt>
                <c:pt idx="1658" formatCode="General">
                  <c:v>5.38</c:v>
                </c:pt>
                <c:pt idx="1659" formatCode="General">
                  <c:v>5.99</c:v>
                </c:pt>
                <c:pt idx="1660" formatCode="hh:mm">
                  <c:v>0.35069444444444442</c:v>
                </c:pt>
                <c:pt idx="1661" formatCode="General">
                  <c:v>7.67</c:v>
                </c:pt>
                <c:pt idx="1662" formatCode="General">
                  <c:v>9.44</c:v>
                </c:pt>
                <c:pt idx="1663" formatCode="General">
                  <c:v>6.4</c:v>
                </c:pt>
                <c:pt idx="1664" formatCode="General">
                  <c:v>6.78</c:v>
                </c:pt>
                <c:pt idx="1665" formatCode="General">
                  <c:v>4.8</c:v>
                </c:pt>
                <c:pt idx="1666" formatCode="General">
                  <c:v>4.3899999999999997</c:v>
                </c:pt>
                <c:pt idx="1667" formatCode="General">
                  <c:v>4.6100000000000003</c:v>
                </c:pt>
                <c:pt idx="1668" formatCode="General">
                  <c:v>5</c:v>
                </c:pt>
                <c:pt idx="1669" formatCode="General">
                  <c:v>4.3499999999999996</c:v>
                </c:pt>
                <c:pt idx="1670" formatCode="General">
                  <c:v>2.93</c:v>
                </c:pt>
                <c:pt idx="1671" formatCode="General">
                  <c:v>2.39</c:v>
                </c:pt>
                <c:pt idx="1672" formatCode="General">
                  <c:v>2</c:v>
                </c:pt>
                <c:pt idx="1673" formatCode="General">
                  <c:v>2.92</c:v>
                </c:pt>
                <c:pt idx="1674" formatCode="General">
                  <c:v>4.59</c:v>
                </c:pt>
                <c:pt idx="1675" formatCode="General">
                  <c:v>4.32</c:v>
                </c:pt>
                <c:pt idx="1676" formatCode="General">
                  <c:v>7.94</c:v>
                </c:pt>
                <c:pt idx="1677" formatCode="General">
                  <c:v>6.53</c:v>
                </c:pt>
                <c:pt idx="1678" formatCode="General">
                  <c:v>3.75</c:v>
                </c:pt>
                <c:pt idx="1679" formatCode="General">
                  <c:v>4.8899999999999997</c:v>
                </c:pt>
                <c:pt idx="1680" formatCode="General">
                  <c:v>2.4</c:v>
                </c:pt>
                <c:pt idx="1681" formatCode="General">
                  <c:v>2.35</c:v>
                </c:pt>
                <c:pt idx="1682" formatCode="General">
                  <c:v>2.33</c:v>
                </c:pt>
                <c:pt idx="1683" formatCode="General">
                  <c:v>2.52</c:v>
                </c:pt>
                <c:pt idx="1684" formatCode="General">
                  <c:v>2.41</c:v>
                </c:pt>
                <c:pt idx="1685" formatCode="General">
                  <c:v>2.19</c:v>
                </c:pt>
                <c:pt idx="1686" formatCode="General">
                  <c:v>2.1</c:v>
                </c:pt>
                <c:pt idx="1687" formatCode="General">
                  <c:v>2.72</c:v>
                </c:pt>
                <c:pt idx="1688" formatCode="General">
                  <c:v>5.55</c:v>
                </c:pt>
                <c:pt idx="1689" formatCode="General">
                  <c:v>4.72</c:v>
                </c:pt>
                <c:pt idx="1690" formatCode="General">
                  <c:v>2.11</c:v>
                </c:pt>
                <c:pt idx="1691" formatCode="General">
                  <c:v>2.77</c:v>
                </c:pt>
                <c:pt idx="1692" formatCode="General">
                  <c:v>2.67</c:v>
                </c:pt>
                <c:pt idx="1693" formatCode="General">
                  <c:v>2.88</c:v>
                </c:pt>
                <c:pt idx="1694" formatCode="General">
                  <c:v>2.68</c:v>
                </c:pt>
                <c:pt idx="1695" formatCode="General">
                  <c:v>2.14</c:v>
                </c:pt>
                <c:pt idx="1696" formatCode="General">
                  <c:v>1.1499999999999999</c:v>
                </c:pt>
                <c:pt idx="1697" formatCode="General">
                  <c:v>1.0900000000000001</c:v>
                </c:pt>
                <c:pt idx="1698" formatCode="General">
                  <c:v>1.35</c:v>
                </c:pt>
                <c:pt idx="1699" formatCode="General">
                  <c:v>4.5199999999999996</c:v>
                </c:pt>
                <c:pt idx="1700" formatCode="General">
                  <c:v>2.7</c:v>
                </c:pt>
                <c:pt idx="1701" formatCode="General">
                  <c:v>2.66</c:v>
                </c:pt>
                <c:pt idx="1702" formatCode="General">
                  <c:v>3.09</c:v>
                </c:pt>
                <c:pt idx="1703" formatCode="General">
                  <c:v>2.38</c:v>
                </c:pt>
                <c:pt idx="1704" formatCode="General">
                  <c:v>2.44</c:v>
                </c:pt>
                <c:pt idx="1705" formatCode="General">
                  <c:v>4.6100000000000003</c:v>
                </c:pt>
                <c:pt idx="1706" formatCode="General">
                  <c:v>5.14</c:v>
                </c:pt>
                <c:pt idx="1707" formatCode="General">
                  <c:v>2.12</c:v>
                </c:pt>
                <c:pt idx="1708" formatCode="General">
                  <c:v>2.7</c:v>
                </c:pt>
                <c:pt idx="1709" formatCode="General">
                  <c:v>1.87</c:v>
                </c:pt>
                <c:pt idx="1710" formatCode="General">
                  <c:v>1.01</c:v>
                </c:pt>
                <c:pt idx="1711" formatCode="General">
                  <c:v>5.22</c:v>
                </c:pt>
                <c:pt idx="1712" formatCode="General">
                  <c:v>3.87</c:v>
                </c:pt>
                <c:pt idx="1713" formatCode="General">
                  <c:v>1.71</c:v>
                </c:pt>
                <c:pt idx="1714" formatCode="General">
                  <c:v>2.56</c:v>
                </c:pt>
                <c:pt idx="1715" formatCode="General">
                  <c:v>2.11</c:v>
                </c:pt>
                <c:pt idx="1716" formatCode="General">
                  <c:v>2.6</c:v>
                </c:pt>
                <c:pt idx="1717" formatCode="General">
                  <c:v>2.71</c:v>
                </c:pt>
                <c:pt idx="1718" formatCode="General">
                  <c:v>4.83</c:v>
                </c:pt>
                <c:pt idx="1719" formatCode="General">
                  <c:v>3.7</c:v>
                </c:pt>
                <c:pt idx="1720" formatCode="General">
                  <c:v>4.58</c:v>
                </c:pt>
                <c:pt idx="1721" formatCode="General">
                  <c:v>4.93</c:v>
                </c:pt>
                <c:pt idx="1722" formatCode="General">
                  <c:v>4.7699999999999996</c:v>
                </c:pt>
                <c:pt idx="1723" formatCode="General">
                  <c:v>7.75</c:v>
                </c:pt>
                <c:pt idx="1724" formatCode="General">
                  <c:v>6.63</c:v>
                </c:pt>
                <c:pt idx="1725" formatCode="General">
                  <c:v>4.6100000000000003</c:v>
                </c:pt>
                <c:pt idx="1726" formatCode="General">
                  <c:v>4.75</c:v>
                </c:pt>
                <c:pt idx="1727" formatCode="General">
                  <c:v>8.85</c:v>
                </c:pt>
                <c:pt idx="1728" formatCode="General">
                  <c:v>5.75</c:v>
                </c:pt>
                <c:pt idx="1729" formatCode="General">
                  <c:v>4.53</c:v>
                </c:pt>
                <c:pt idx="1730" formatCode="General">
                  <c:v>2.4900000000000002</c:v>
                </c:pt>
                <c:pt idx="1731" formatCode="General">
                  <c:v>5.78</c:v>
                </c:pt>
                <c:pt idx="1732" formatCode="General">
                  <c:v>4.91</c:v>
                </c:pt>
                <c:pt idx="1733" formatCode="General">
                  <c:v>7.28</c:v>
                </c:pt>
                <c:pt idx="1734" formatCode="General">
                  <c:v>6.45</c:v>
                </c:pt>
                <c:pt idx="1735" formatCode="General">
                  <c:v>6.08</c:v>
                </c:pt>
                <c:pt idx="1736" formatCode="General">
                  <c:v>3.83</c:v>
                </c:pt>
                <c:pt idx="1737" formatCode="General">
                  <c:v>3.98</c:v>
                </c:pt>
                <c:pt idx="1738" formatCode="General">
                  <c:v>4.3</c:v>
                </c:pt>
                <c:pt idx="1739" formatCode="General">
                  <c:v>3.46</c:v>
                </c:pt>
                <c:pt idx="1740" formatCode="General">
                  <c:v>3.73</c:v>
                </c:pt>
                <c:pt idx="1741" formatCode="General">
                  <c:v>3.91</c:v>
                </c:pt>
                <c:pt idx="1742" formatCode="General">
                  <c:v>2.15</c:v>
                </c:pt>
                <c:pt idx="1743" formatCode="General">
                  <c:v>4.91</c:v>
                </c:pt>
                <c:pt idx="1744" formatCode="General">
                  <c:v>3.11</c:v>
                </c:pt>
                <c:pt idx="1745" formatCode="General">
                  <c:v>3.48</c:v>
                </c:pt>
                <c:pt idx="1746" formatCode="General">
                  <c:v>3.78</c:v>
                </c:pt>
                <c:pt idx="1747" formatCode="General">
                  <c:v>3.54</c:v>
                </c:pt>
                <c:pt idx="1748" formatCode="General">
                  <c:v>3.76</c:v>
                </c:pt>
                <c:pt idx="1749" formatCode="General">
                  <c:v>3.11</c:v>
                </c:pt>
                <c:pt idx="1750" formatCode="General">
                  <c:v>3.88</c:v>
                </c:pt>
                <c:pt idx="1751" formatCode="General">
                  <c:v>2.11</c:v>
                </c:pt>
                <c:pt idx="1752" formatCode="General">
                  <c:v>2.38</c:v>
                </c:pt>
                <c:pt idx="1753" formatCode="General">
                  <c:v>2.42</c:v>
                </c:pt>
                <c:pt idx="1754" formatCode="General">
                  <c:v>5.09</c:v>
                </c:pt>
                <c:pt idx="1755" formatCode="General">
                  <c:v>5.13</c:v>
                </c:pt>
                <c:pt idx="1756" formatCode="General">
                  <c:v>2.6</c:v>
                </c:pt>
                <c:pt idx="1759" formatCode="General">
                  <c:v>3.83</c:v>
                </c:pt>
                <c:pt idx="1760" formatCode="General">
                  <c:v>3.66</c:v>
                </c:pt>
                <c:pt idx="1761" formatCode="General">
                  <c:v>5</c:v>
                </c:pt>
                <c:pt idx="1762" formatCode="General">
                  <c:v>4.8</c:v>
                </c:pt>
                <c:pt idx="1763" formatCode="General">
                  <c:v>3.9</c:v>
                </c:pt>
                <c:pt idx="1764" formatCode="General">
                  <c:v>3.95</c:v>
                </c:pt>
                <c:pt idx="1765" formatCode="General">
                  <c:v>2.19</c:v>
                </c:pt>
                <c:pt idx="1766" formatCode="General">
                  <c:v>2.4500000000000002</c:v>
                </c:pt>
                <c:pt idx="1767" formatCode="General">
                  <c:v>5.82</c:v>
                </c:pt>
                <c:pt idx="1768" formatCode="General">
                  <c:v>4.4000000000000004</c:v>
                </c:pt>
                <c:pt idx="1769" formatCode="General">
                  <c:v>4.78</c:v>
                </c:pt>
                <c:pt idx="1770" formatCode="General">
                  <c:v>3.91</c:v>
                </c:pt>
                <c:pt idx="1771" formatCode="General">
                  <c:v>3.64</c:v>
                </c:pt>
                <c:pt idx="1772" formatCode="General">
                  <c:v>3.1</c:v>
                </c:pt>
                <c:pt idx="1773" formatCode="General">
                  <c:v>3.09</c:v>
                </c:pt>
                <c:pt idx="1774" formatCode="General">
                  <c:v>5.53</c:v>
                </c:pt>
                <c:pt idx="1775" formatCode="General">
                  <c:v>5.48</c:v>
                </c:pt>
                <c:pt idx="1776" formatCode="General">
                  <c:v>5.65</c:v>
                </c:pt>
                <c:pt idx="1777" formatCode="General">
                  <c:v>6.58</c:v>
                </c:pt>
                <c:pt idx="1778" formatCode="General">
                  <c:v>5.05</c:v>
                </c:pt>
                <c:pt idx="1779" formatCode="General">
                  <c:v>5.78</c:v>
                </c:pt>
                <c:pt idx="1780" formatCode="General">
                  <c:v>5.66</c:v>
                </c:pt>
                <c:pt idx="1781" formatCode="General">
                  <c:v>5.95</c:v>
                </c:pt>
                <c:pt idx="1782" formatCode="General">
                  <c:v>5.32</c:v>
                </c:pt>
                <c:pt idx="1783" formatCode="General">
                  <c:v>4.0599999999999996</c:v>
                </c:pt>
                <c:pt idx="1784" formatCode="General">
                  <c:v>3.82</c:v>
                </c:pt>
                <c:pt idx="1785" formatCode="General">
                  <c:v>3.91</c:v>
                </c:pt>
                <c:pt idx="1786" formatCode="General">
                  <c:v>4.12</c:v>
                </c:pt>
                <c:pt idx="1787" formatCode="General">
                  <c:v>4.3</c:v>
                </c:pt>
                <c:pt idx="1788" formatCode="General">
                  <c:v>3.72</c:v>
                </c:pt>
                <c:pt idx="1789" formatCode="General">
                  <c:v>2.82</c:v>
                </c:pt>
                <c:pt idx="1790" formatCode="General">
                  <c:v>2.74</c:v>
                </c:pt>
                <c:pt idx="1791" formatCode="General">
                  <c:v>2.98</c:v>
                </c:pt>
                <c:pt idx="1792" formatCode="General">
                  <c:v>2.89</c:v>
                </c:pt>
                <c:pt idx="1793" formatCode="General">
                  <c:v>2.68</c:v>
                </c:pt>
                <c:pt idx="1794" formatCode="General">
                  <c:v>3.06</c:v>
                </c:pt>
                <c:pt idx="1795" formatCode="General">
                  <c:v>2.1</c:v>
                </c:pt>
                <c:pt idx="1796" formatCode="General">
                  <c:v>2.0499999999999998</c:v>
                </c:pt>
                <c:pt idx="1797" formatCode="General">
                  <c:v>1.38</c:v>
                </c:pt>
                <c:pt idx="1798" formatCode="General">
                  <c:v>1.1100000000000001</c:v>
                </c:pt>
                <c:pt idx="1799" formatCode="General">
                  <c:v>2.82</c:v>
                </c:pt>
                <c:pt idx="1800" formatCode="General">
                  <c:v>2.1</c:v>
                </c:pt>
                <c:pt idx="1801" formatCode="General">
                  <c:v>2.19</c:v>
                </c:pt>
                <c:pt idx="1802" formatCode="General">
                  <c:v>2.68</c:v>
                </c:pt>
                <c:pt idx="1803" formatCode="General">
                  <c:v>2.29</c:v>
                </c:pt>
                <c:pt idx="1804" formatCode="General">
                  <c:v>5.93</c:v>
                </c:pt>
                <c:pt idx="1805" formatCode="General">
                  <c:v>5.82</c:v>
                </c:pt>
                <c:pt idx="1806" formatCode="General">
                  <c:v>3.08</c:v>
                </c:pt>
                <c:pt idx="1807" formatCode="General">
                  <c:v>6.77</c:v>
                </c:pt>
                <c:pt idx="1808" formatCode="General">
                  <c:v>6.41</c:v>
                </c:pt>
                <c:pt idx="1809" formatCode="General">
                  <c:v>5.48</c:v>
                </c:pt>
                <c:pt idx="1810" formatCode="General">
                  <c:v>6.7</c:v>
                </c:pt>
                <c:pt idx="1811" formatCode="General">
                  <c:v>6.99</c:v>
                </c:pt>
                <c:pt idx="1812" formatCode="General">
                  <c:v>5.49</c:v>
                </c:pt>
                <c:pt idx="1813" formatCode="General">
                  <c:v>5.97</c:v>
                </c:pt>
                <c:pt idx="1814" formatCode="General">
                  <c:v>3.9</c:v>
                </c:pt>
                <c:pt idx="1815" formatCode="General">
                  <c:v>3.45</c:v>
                </c:pt>
                <c:pt idx="1816" formatCode="General">
                  <c:v>2.19</c:v>
                </c:pt>
                <c:pt idx="1817" formatCode="General">
                  <c:v>2.06</c:v>
                </c:pt>
                <c:pt idx="1818" formatCode="General">
                  <c:v>2.19</c:v>
                </c:pt>
                <c:pt idx="1819" formatCode="General">
                  <c:v>2.2200000000000002</c:v>
                </c:pt>
                <c:pt idx="1820" formatCode="General">
                  <c:v>2.11</c:v>
                </c:pt>
                <c:pt idx="1821" formatCode="General">
                  <c:v>5.31</c:v>
                </c:pt>
                <c:pt idx="1822" formatCode="General">
                  <c:v>4.1399999999999997</c:v>
                </c:pt>
                <c:pt idx="1823" formatCode="General">
                  <c:v>4.7</c:v>
                </c:pt>
                <c:pt idx="1824" formatCode="General">
                  <c:v>3.18</c:v>
                </c:pt>
                <c:pt idx="1825" formatCode="General">
                  <c:v>3.21</c:v>
                </c:pt>
                <c:pt idx="1826" formatCode="General">
                  <c:v>2.06</c:v>
                </c:pt>
                <c:pt idx="1827" formatCode="General">
                  <c:v>4.3099999999999996</c:v>
                </c:pt>
                <c:pt idx="1828" formatCode="General">
                  <c:v>3.1</c:v>
                </c:pt>
                <c:pt idx="1829" formatCode="General">
                  <c:v>3.72</c:v>
                </c:pt>
                <c:pt idx="1830" formatCode="General">
                  <c:v>3.82</c:v>
                </c:pt>
                <c:pt idx="1831" formatCode="General">
                  <c:v>4.16</c:v>
                </c:pt>
                <c:pt idx="1832" formatCode="General">
                  <c:v>3.16</c:v>
                </c:pt>
                <c:pt idx="1833" formatCode="General">
                  <c:v>3.25</c:v>
                </c:pt>
                <c:pt idx="1834" formatCode="General">
                  <c:v>3.18</c:v>
                </c:pt>
                <c:pt idx="1835" formatCode="General">
                  <c:v>2.71</c:v>
                </c:pt>
                <c:pt idx="1836" formatCode="General">
                  <c:v>5.77</c:v>
                </c:pt>
                <c:pt idx="1837" formatCode="General">
                  <c:v>5.78</c:v>
                </c:pt>
                <c:pt idx="1838" formatCode="General">
                  <c:v>3.35</c:v>
                </c:pt>
                <c:pt idx="1839" formatCode="General">
                  <c:v>4.5199999999999996</c:v>
                </c:pt>
                <c:pt idx="1840" formatCode="General">
                  <c:v>4.7</c:v>
                </c:pt>
                <c:pt idx="1841" formatCode="General">
                  <c:v>9.67</c:v>
                </c:pt>
                <c:pt idx="1842" formatCode="General">
                  <c:v>27.53</c:v>
                </c:pt>
                <c:pt idx="1843" formatCode="General">
                  <c:v>18.77</c:v>
                </c:pt>
                <c:pt idx="1844" formatCode="General">
                  <c:v>4.8</c:v>
                </c:pt>
                <c:pt idx="1845" formatCode="General">
                  <c:v>4.75</c:v>
                </c:pt>
                <c:pt idx="1846" formatCode="General">
                  <c:v>3.89</c:v>
                </c:pt>
                <c:pt idx="1847" formatCode="General">
                  <c:v>2.91</c:v>
                </c:pt>
                <c:pt idx="1848" formatCode="General">
                  <c:v>3.74</c:v>
                </c:pt>
                <c:pt idx="1849" formatCode="General">
                  <c:v>3.77</c:v>
                </c:pt>
                <c:pt idx="1850" formatCode="General">
                  <c:v>3.9</c:v>
                </c:pt>
                <c:pt idx="1851" formatCode="General">
                  <c:v>3.67</c:v>
                </c:pt>
                <c:pt idx="1852" formatCode="General">
                  <c:v>3.84</c:v>
                </c:pt>
                <c:pt idx="1853" formatCode="General">
                  <c:v>2.79</c:v>
                </c:pt>
                <c:pt idx="1854" formatCode="General">
                  <c:v>2.68</c:v>
                </c:pt>
                <c:pt idx="1855" formatCode="General">
                  <c:v>2.11</c:v>
                </c:pt>
                <c:pt idx="1856" formatCode="General">
                  <c:v>3.82</c:v>
                </c:pt>
                <c:pt idx="1857" formatCode="General">
                  <c:v>2.11</c:v>
                </c:pt>
                <c:pt idx="1858" formatCode="General">
                  <c:v>2.5499999999999998</c:v>
                </c:pt>
                <c:pt idx="1859" formatCode="General">
                  <c:v>2.35</c:v>
                </c:pt>
                <c:pt idx="1860" formatCode="General">
                  <c:v>3.99</c:v>
                </c:pt>
                <c:pt idx="1861" formatCode="General">
                  <c:v>3.87</c:v>
                </c:pt>
                <c:pt idx="1862" formatCode="General">
                  <c:v>4.8099999999999996</c:v>
                </c:pt>
                <c:pt idx="1863" formatCode="General">
                  <c:v>4.6399999999999997</c:v>
                </c:pt>
                <c:pt idx="1864" formatCode="General">
                  <c:v>4.7699999999999996</c:v>
                </c:pt>
                <c:pt idx="1865" formatCode="General">
                  <c:v>3.53</c:v>
                </c:pt>
                <c:pt idx="1866" formatCode="General">
                  <c:v>3.14</c:v>
                </c:pt>
                <c:pt idx="1867" formatCode="General">
                  <c:v>4.1399999999999997</c:v>
                </c:pt>
                <c:pt idx="1868" formatCode="General">
                  <c:v>4.3499999999999996</c:v>
                </c:pt>
                <c:pt idx="1869" formatCode="General">
                  <c:v>3.72</c:v>
                </c:pt>
                <c:pt idx="1870" formatCode="General">
                  <c:v>2.4700000000000002</c:v>
                </c:pt>
                <c:pt idx="1871" formatCode="General">
                  <c:v>2.37</c:v>
                </c:pt>
                <c:pt idx="1872" formatCode="General">
                  <c:v>2.2999999999999998</c:v>
                </c:pt>
                <c:pt idx="1873" formatCode="General">
                  <c:v>4.62</c:v>
                </c:pt>
                <c:pt idx="1874" formatCode="General">
                  <c:v>4.71</c:v>
                </c:pt>
                <c:pt idx="1875" formatCode="General">
                  <c:v>3.41</c:v>
                </c:pt>
                <c:pt idx="1876" formatCode="General">
                  <c:v>3.37</c:v>
                </c:pt>
                <c:pt idx="1877" formatCode="General">
                  <c:v>3.8</c:v>
                </c:pt>
                <c:pt idx="1878" formatCode="General">
                  <c:v>2.36</c:v>
                </c:pt>
                <c:pt idx="1879" formatCode="General">
                  <c:v>2.48</c:v>
                </c:pt>
                <c:pt idx="1880" formatCode="General">
                  <c:v>2.13</c:v>
                </c:pt>
                <c:pt idx="1881" formatCode="General">
                  <c:v>27.49</c:v>
                </c:pt>
                <c:pt idx="1882" formatCode="General">
                  <c:v>22.7</c:v>
                </c:pt>
                <c:pt idx="1883" formatCode="General">
                  <c:v>5.04</c:v>
                </c:pt>
                <c:pt idx="1884" formatCode="General">
                  <c:v>4.3499999999999996</c:v>
                </c:pt>
                <c:pt idx="1885" formatCode="General">
                  <c:v>4.53</c:v>
                </c:pt>
                <c:pt idx="1886" formatCode="General">
                  <c:v>3.7</c:v>
                </c:pt>
                <c:pt idx="1887" formatCode="General">
                  <c:v>4.93</c:v>
                </c:pt>
                <c:pt idx="1888" formatCode="General">
                  <c:v>4.99</c:v>
                </c:pt>
                <c:pt idx="1889" formatCode="General">
                  <c:v>4.08</c:v>
                </c:pt>
                <c:pt idx="1890" formatCode="General">
                  <c:v>4.3600000000000003</c:v>
                </c:pt>
                <c:pt idx="1891" formatCode="General">
                  <c:v>3.25</c:v>
                </c:pt>
                <c:pt idx="1892" formatCode="General">
                  <c:v>3.12</c:v>
                </c:pt>
                <c:pt idx="1893" formatCode="General">
                  <c:v>3.18</c:v>
                </c:pt>
                <c:pt idx="1894" formatCode="General">
                  <c:v>3.48</c:v>
                </c:pt>
                <c:pt idx="1895" formatCode="General">
                  <c:v>4.16</c:v>
                </c:pt>
                <c:pt idx="1896" formatCode="General">
                  <c:v>3.19</c:v>
                </c:pt>
                <c:pt idx="1897" formatCode="General">
                  <c:v>5.1100000000000003</c:v>
                </c:pt>
                <c:pt idx="1898" formatCode="General">
                  <c:v>5.8</c:v>
                </c:pt>
                <c:pt idx="1899" formatCode="General">
                  <c:v>6.13</c:v>
                </c:pt>
                <c:pt idx="1900" formatCode="General">
                  <c:v>6.21</c:v>
                </c:pt>
                <c:pt idx="1901" formatCode="General">
                  <c:v>5.8</c:v>
                </c:pt>
                <c:pt idx="1902" formatCode="General">
                  <c:v>5.88</c:v>
                </c:pt>
                <c:pt idx="1903" formatCode="General">
                  <c:v>5.99</c:v>
                </c:pt>
                <c:pt idx="1904" formatCode="General">
                  <c:v>6.92</c:v>
                </c:pt>
                <c:pt idx="1905" formatCode="General">
                  <c:v>5.49</c:v>
                </c:pt>
                <c:pt idx="1906" formatCode="General">
                  <c:v>6.18</c:v>
                </c:pt>
                <c:pt idx="1907" formatCode="General">
                  <c:v>5.13</c:v>
                </c:pt>
                <c:pt idx="1908" formatCode="General">
                  <c:v>4.67</c:v>
                </c:pt>
                <c:pt idx="1909" formatCode="General">
                  <c:v>4.5</c:v>
                </c:pt>
                <c:pt idx="1910" formatCode="General">
                  <c:v>3.13</c:v>
                </c:pt>
                <c:pt idx="1911" formatCode="General">
                  <c:v>3.29</c:v>
                </c:pt>
                <c:pt idx="1912" formatCode="General">
                  <c:v>2.64</c:v>
                </c:pt>
                <c:pt idx="1913" formatCode="General">
                  <c:v>2.72</c:v>
                </c:pt>
                <c:pt idx="1914" formatCode="General">
                  <c:v>3.69</c:v>
                </c:pt>
                <c:pt idx="1915" formatCode="General">
                  <c:v>3.3</c:v>
                </c:pt>
                <c:pt idx="1916" formatCode="General">
                  <c:v>3.44</c:v>
                </c:pt>
                <c:pt idx="1917" formatCode="General">
                  <c:v>3.18</c:v>
                </c:pt>
                <c:pt idx="1918" formatCode="General">
                  <c:v>2.38</c:v>
                </c:pt>
                <c:pt idx="1919" formatCode="General">
                  <c:v>2.4300000000000002</c:v>
                </c:pt>
                <c:pt idx="1920" formatCode="General">
                  <c:v>2.82</c:v>
                </c:pt>
                <c:pt idx="1921" formatCode="General">
                  <c:v>2.91</c:v>
                </c:pt>
                <c:pt idx="1922" formatCode="General">
                  <c:v>2.73</c:v>
                </c:pt>
                <c:pt idx="1923" formatCode="General">
                  <c:v>2.63</c:v>
                </c:pt>
                <c:pt idx="1924" formatCode="General">
                  <c:v>2.38</c:v>
                </c:pt>
                <c:pt idx="1925" formatCode="General">
                  <c:v>2.09</c:v>
                </c:pt>
                <c:pt idx="1926" formatCode="General">
                  <c:v>2.0099999999999998</c:v>
                </c:pt>
                <c:pt idx="1927" formatCode="General">
                  <c:v>6.09</c:v>
                </c:pt>
                <c:pt idx="1928" formatCode="General">
                  <c:v>5.71</c:v>
                </c:pt>
                <c:pt idx="1929" formatCode="General">
                  <c:v>5.19</c:v>
                </c:pt>
                <c:pt idx="1930" formatCode="General">
                  <c:v>5.36</c:v>
                </c:pt>
                <c:pt idx="1931" formatCode="General">
                  <c:v>5.4</c:v>
                </c:pt>
                <c:pt idx="1932" formatCode="General">
                  <c:v>5.68</c:v>
                </c:pt>
                <c:pt idx="1933" formatCode="General">
                  <c:v>5.7</c:v>
                </c:pt>
                <c:pt idx="1934" formatCode="General">
                  <c:v>2.1</c:v>
                </c:pt>
                <c:pt idx="1935" formatCode="General">
                  <c:v>2.3199999999999998</c:v>
                </c:pt>
                <c:pt idx="1936" formatCode="General">
                  <c:v>2.09</c:v>
                </c:pt>
                <c:pt idx="1937" formatCode="General">
                  <c:v>2.91</c:v>
                </c:pt>
                <c:pt idx="1938" formatCode="General">
                  <c:v>4.83</c:v>
                </c:pt>
                <c:pt idx="1939" formatCode="General">
                  <c:v>4.93</c:v>
                </c:pt>
                <c:pt idx="1940" formatCode="General">
                  <c:v>4.97</c:v>
                </c:pt>
                <c:pt idx="1941" formatCode="General">
                  <c:v>3.66</c:v>
                </c:pt>
                <c:pt idx="1942" formatCode="General">
                  <c:v>5.24</c:v>
                </c:pt>
                <c:pt idx="1943" formatCode="General">
                  <c:v>5.29</c:v>
                </c:pt>
                <c:pt idx="1944" formatCode="General">
                  <c:v>5.63</c:v>
                </c:pt>
                <c:pt idx="1945" formatCode="General">
                  <c:v>5.0999999999999996</c:v>
                </c:pt>
                <c:pt idx="1946" formatCode="General">
                  <c:v>6.77</c:v>
                </c:pt>
                <c:pt idx="1947" formatCode="General">
                  <c:v>6.7</c:v>
                </c:pt>
                <c:pt idx="1948" formatCode="General">
                  <c:v>6.92</c:v>
                </c:pt>
                <c:pt idx="1949" formatCode="General">
                  <c:v>6.78</c:v>
                </c:pt>
                <c:pt idx="1950" formatCode="General">
                  <c:v>6.63</c:v>
                </c:pt>
                <c:pt idx="1951" formatCode="General">
                  <c:v>5.98</c:v>
                </c:pt>
                <c:pt idx="1952" formatCode="General">
                  <c:v>5.7</c:v>
                </c:pt>
                <c:pt idx="1953" formatCode="General">
                  <c:v>5.9</c:v>
                </c:pt>
                <c:pt idx="1954" formatCode="General">
                  <c:v>5.98</c:v>
                </c:pt>
                <c:pt idx="1955" formatCode="General">
                  <c:v>6.11</c:v>
                </c:pt>
                <c:pt idx="1956" formatCode="General">
                  <c:v>6.3</c:v>
                </c:pt>
                <c:pt idx="1957" formatCode="General">
                  <c:v>6.77</c:v>
                </c:pt>
                <c:pt idx="1958" formatCode="General">
                  <c:v>5.38</c:v>
                </c:pt>
                <c:pt idx="1959" formatCode="General">
                  <c:v>5.29</c:v>
                </c:pt>
                <c:pt idx="1960" formatCode="General">
                  <c:v>5.73</c:v>
                </c:pt>
                <c:pt idx="1961" formatCode="General">
                  <c:v>4.83</c:v>
                </c:pt>
                <c:pt idx="1962" formatCode="General">
                  <c:v>4.99</c:v>
                </c:pt>
                <c:pt idx="1963" formatCode="General">
                  <c:v>4.8600000000000003</c:v>
                </c:pt>
                <c:pt idx="1964" formatCode="General">
                  <c:v>4.54</c:v>
                </c:pt>
                <c:pt idx="1965" formatCode="General">
                  <c:v>3.35</c:v>
                </c:pt>
                <c:pt idx="1966" formatCode="General">
                  <c:v>3.1</c:v>
                </c:pt>
                <c:pt idx="1967" formatCode="General">
                  <c:v>3.37</c:v>
                </c:pt>
                <c:pt idx="1968" formatCode="General">
                  <c:v>4.54</c:v>
                </c:pt>
                <c:pt idx="1969" formatCode="General">
                  <c:v>4.6399999999999997</c:v>
                </c:pt>
                <c:pt idx="1970" formatCode="General">
                  <c:v>4.57</c:v>
                </c:pt>
                <c:pt idx="1971" formatCode="General">
                  <c:v>6.87</c:v>
                </c:pt>
                <c:pt idx="1972" formatCode="General">
                  <c:v>5.42</c:v>
                </c:pt>
                <c:pt idx="1973" formatCode="General">
                  <c:v>5.24</c:v>
                </c:pt>
                <c:pt idx="1974" formatCode="General">
                  <c:v>3.15</c:v>
                </c:pt>
                <c:pt idx="1975" formatCode="General">
                  <c:v>3.36</c:v>
                </c:pt>
                <c:pt idx="1976" formatCode="General">
                  <c:v>4.1100000000000003</c:v>
                </c:pt>
                <c:pt idx="1977" formatCode="General">
                  <c:v>4.2300000000000004</c:v>
                </c:pt>
                <c:pt idx="1978" formatCode="General">
                  <c:v>3.1</c:v>
                </c:pt>
                <c:pt idx="1979" formatCode="General">
                  <c:v>3.09</c:v>
                </c:pt>
                <c:pt idx="1980" formatCode="General">
                  <c:v>3.11</c:v>
                </c:pt>
                <c:pt idx="1981" formatCode="General">
                  <c:v>5.86</c:v>
                </c:pt>
                <c:pt idx="1982" formatCode="General">
                  <c:v>5.8</c:v>
                </c:pt>
                <c:pt idx="1983" formatCode="General">
                  <c:v>4.3</c:v>
                </c:pt>
                <c:pt idx="1984" formatCode="General">
                  <c:v>6.59</c:v>
                </c:pt>
                <c:pt idx="1985" formatCode="General">
                  <c:v>5.33</c:v>
                </c:pt>
                <c:pt idx="1986" formatCode="General">
                  <c:v>3.82</c:v>
                </c:pt>
                <c:pt idx="1987" formatCode="General">
                  <c:v>4.4400000000000004</c:v>
                </c:pt>
                <c:pt idx="1988" formatCode="General">
                  <c:v>3.8</c:v>
                </c:pt>
                <c:pt idx="1989" formatCode="General">
                  <c:v>3.11</c:v>
                </c:pt>
                <c:pt idx="1990" formatCode="General">
                  <c:v>3.18</c:v>
                </c:pt>
                <c:pt idx="1991" formatCode="General">
                  <c:v>3.14</c:v>
                </c:pt>
                <c:pt idx="1992" formatCode="General">
                  <c:v>9.51</c:v>
                </c:pt>
                <c:pt idx="1993" formatCode="General">
                  <c:v>9.82</c:v>
                </c:pt>
                <c:pt idx="1994" formatCode="General">
                  <c:v>4.38</c:v>
                </c:pt>
                <c:pt idx="1995" formatCode="General">
                  <c:v>4.82</c:v>
                </c:pt>
                <c:pt idx="1996" formatCode="General">
                  <c:v>5.29</c:v>
                </c:pt>
                <c:pt idx="1997" formatCode="General">
                  <c:v>5.64</c:v>
                </c:pt>
                <c:pt idx="1998" formatCode="General">
                  <c:v>4.92</c:v>
                </c:pt>
                <c:pt idx="1999" formatCode="General">
                  <c:v>0</c:v>
                </c:pt>
                <c:pt idx="2000" formatCode="General">
                  <c:v>3.35</c:v>
                </c:pt>
                <c:pt idx="2001" formatCode="General">
                  <c:v>4.7699999999999996</c:v>
                </c:pt>
                <c:pt idx="2002" formatCode="General">
                  <c:v>4.91</c:v>
                </c:pt>
                <c:pt idx="2003" formatCode="General">
                  <c:v>4.88</c:v>
                </c:pt>
                <c:pt idx="2004" formatCode="General">
                  <c:v>4.83</c:v>
                </c:pt>
                <c:pt idx="2005" formatCode="General">
                  <c:v>4.7699999999999996</c:v>
                </c:pt>
                <c:pt idx="2006" formatCode="General">
                  <c:v>3.96</c:v>
                </c:pt>
                <c:pt idx="2007" formatCode="General">
                  <c:v>3.91</c:v>
                </c:pt>
                <c:pt idx="2008" formatCode="General">
                  <c:v>3.62</c:v>
                </c:pt>
                <c:pt idx="2009" formatCode="General">
                  <c:v>4.62</c:v>
                </c:pt>
                <c:pt idx="2010" formatCode="General">
                  <c:v>6.91</c:v>
                </c:pt>
                <c:pt idx="2011" formatCode="General">
                  <c:v>6.24</c:v>
                </c:pt>
                <c:pt idx="2012" formatCode="General">
                  <c:v>6.7</c:v>
                </c:pt>
                <c:pt idx="2013" formatCode="General">
                  <c:v>6.11</c:v>
                </c:pt>
                <c:pt idx="2014" formatCode="General">
                  <c:v>6.41</c:v>
                </c:pt>
                <c:pt idx="2015" formatCode="General">
                  <c:v>6.64</c:v>
                </c:pt>
                <c:pt idx="2016" formatCode="General">
                  <c:v>5.72</c:v>
                </c:pt>
                <c:pt idx="2017" formatCode="General">
                  <c:v>4.82</c:v>
                </c:pt>
                <c:pt idx="2018" formatCode="General">
                  <c:v>4.28</c:v>
                </c:pt>
                <c:pt idx="2019" formatCode="General">
                  <c:v>4.25</c:v>
                </c:pt>
                <c:pt idx="2020" formatCode="General">
                  <c:v>4.3499999999999996</c:v>
                </c:pt>
                <c:pt idx="2021" formatCode="General">
                  <c:v>9.73</c:v>
                </c:pt>
                <c:pt idx="2022" formatCode="General">
                  <c:v>8.11</c:v>
                </c:pt>
                <c:pt idx="2023" formatCode="General">
                  <c:v>6.72</c:v>
                </c:pt>
                <c:pt idx="2024" formatCode="General">
                  <c:v>5.82</c:v>
                </c:pt>
                <c:pt idx="2025" formatCode="General">
                  <c:v>5.4</c:v>
                </c:pt>
                <c:pt idx="2026" formatCode="General">
                  <c:v>5.88</c:v>
                </c:pt>
                <c:pt idx="2027" formatCode="General">
                  <c:v>5.92</c:v>
                </c:pt>
                <c:pt idx="2028" formatCode="General">
                  <c:v>9.17</c:v>
                </c:pt>
                <c:pt idx="2029" formatCode="General">
                  <c:v>8.1</c:v>
                </c:pt>
                <c:pt idx="2030" formatCode="General">
                  <c:v>6.15</c:v>
                </c:pt>
                <c:pt idx="2031" formatCode="General">
                  <c:v>6.68</c:v>
                </c:pt>
                <c:pt idx="2032" formatCode="General">
                  <c:v>6.6</c:v>
                </c:pt>
                <c:pt idx="2033" formatCode="General">
                  <c:v>6.28</c:v>
                </c:pt>
                <c:pt idx="2034" formatCode="General">
                  <c:v>6.52</c:v>
                </c:pt>
                <c:pt idx="2035" formatCode="General">
                  <c:v>9.85</c:v>
                </c:pt>
                <c:pt idx="2036" formatCode="General">
                  <c:v>7.42</c:v>
                </c:pt>
                <c:pt idx="2037" formatCode="General">
                  <c:v>5.4</c:v>
                </c:pt>
                <c:pt idx="2038" formatCode="General">
                  <c:v>6.68</c:v>
                </c:pt>
                <c:pt idx="2039" formatCode="General">
                  <c:v>6.78</c:v>
                </c:pt>
                <c:pt idx="2040" formatCode="General">
                  <c:v>5.9</c:v>
                </c:pt>
                <c:pt idx="2041" formatCode="General">
                  <c:v>5.4</c:v>
                </c:pt>
                <c:pt idx="2042" formatCode="General">
                  <c:v>2.38</c:v>
                </c:pt>
                <c:pt idx="2043" formatCode="General">
                  <c:v>2.78</c:v>
                </c:pt>
                <c:pt idx="2044" formatCode="General">
                  <c:v>3.03</c:v>
                </c:pt>
                <c:pt idx="2045" formatCode="General">
                  <c:v>3.09</c:v>
                </c:pt>
                <c:pt idx="2046" formatCode="General">
                  <c:v>2.54</c:v>
                </c:pt>
                <c:pt idx="2047" formatCode="General">
                  <c:v>3.88</c:v>
                </c:pt>
                <c:pt idx="2048" formatCode="General">
                  <c:v>3.28</c:v>
                </c:pt>
                <c:pt idx="2049" formatCode="General">
                  <c:v>6.1</c:v>
                </c:pt>
                <c:pt idx="2050" formatCode="General">
                  <c:v>5.7</c:v>
                </c:pt>
                <c:pt idx="2051" formatCode="General">
                  <c:v>6.72</c:v>
                </c:pt>
                <c:pt idx="2052" formatCode="General">
                  <c:v>6.63</c:v>
                </c:pt>
                <c:pt idx="2053" formatCode="General">
                  <c:v>5.22</c:v>
                </c:pt>
                <c:pt idx="2054" formatCode="General">
                  <c:v>2.2999999999999998</c:v>
                </c:pt>
                <c:pt idx="2055" formatCode="General">
                  <c:v>2.33</c:v>
                </c:pt>
                <c:pt idx="2056" formatCode="General">
                  <c:v>2.48</c:v>
                </c:pt>
                <c:pt idx="2057" formatCode="General">
                  <c:v>2.87</c:v>
                </c:pt>
                <c:pt idx="2058" formatCode="General">
                  <c:v>2.64</c:v>
                </c:pt>
                <c:pt idx="2059" formatCode="General">
                  <c:v>2.73</c:v>
                </c:pt>
                <c:pt idx="2060" formatCode="General">
                  <c:v>2.5299999999999998</c:v>
                </c:pt>
                <c:pt idx="2061" formatCode="General">
                  <c:v>2.83</c:v>
                </c:pt>
                <c:pt idx="2062" formatCode="General">
                  <c:v>2.0499999999999998</c:v>
                </c:pt>
                <c:pt idx="2063" formatCode="General">
                  <c:v>3.83</c:v>
                </c:pt>
                <c:pt idx="2064" formatCode="General">
                  <c:v>3.24</c:v>
                </c:pt>
                <c:pt idx="2065" formatCode="General">
                  <c:v>6.5</c:v>
                </c:pt>
                <c:pt idx="2066" formatCode="General">
                  <c:v>5.48</c:v>
                </c:pt>
                <c:pt idx="2067" formatCode="General">
                  <c:v>4.72</c:v>
                </c:pt>
                <c:pt idx="2068" formatCode="General">
                  <c:v>5.85</c:v>
                </c:pt>
                <c:pt idx="2069" formatCode="General">
                  <c:v>5.91</c:v>
                </c:pt>
                <c:pt idx="2070" formatCode="General">
                  <c:v>9.99</c:v>
                </c:pt>
                <c:pt idx="2071" formatCode="General">
                  <c:v>7.74</c:v>
                </c:pt>
                <c:pt idx="2072" formatCode="General">
                  <c:v>6.83</c:v>
                </c:pt>
                <c:pt idx="2073" formatCode="General">
                  <c:v>4.38</c:v>
                </c:pt>
                <c:pt idx="2074" formatCode="General">
                  <c:v>2.4900000000000002</c:v>
                </c:pt>
                <c:pt idx="2075" formatCode="General">
                  <c:v>2.64</c:v>
                </c:pt>
                <c:pt idx="2076" formatCode="General">
                  <c:v>2.25</c:v>
                </c:pt>
                <c:pt idx="2077" formatCode="General">
                  <c:v>2.11</c:v>
                </c:pt>
                <c:pt idx="2078" formatCode="General">
                  <c:v>2.13</c:v>
                </c:pt>
                <c:pt idx="2079" formatCode="General">
                  <c:v>2.19</c:v>
                </c:pt>
                <c:pt idx="2080" formatCode="General">
                  <c:v>2.23</c:v>
                </c:pt>
                <c:pt idx="2081" formatCode="General">
                  <c:v>3.43</c:v>
                </c:pt>
                <c:pt idx="2082" formatCode="General">
                  <c:v>3.48</c:v>
                </c:pt>
                <c:pt idx="2083" formatCode="General">
                  <c:v>3.52</c:v>
                </c:pt>
                <c:pt idx="2084" formatCode="General">
                  <c:v>3.25</c:v>
                </c:pt>
                <c:pt idx="2085" formatCode="General">
                  <c:v>3.54</c:v>
                </c:pt>
                <c:pt idx="2086" formatCode="General">
                  <c:v>3.44</c:v>
                </c:pt>
                <c:pt idx="2087" formatCode="General">
                  <c:v>3.28</c:v>
                </c:pt>
                <c:pt idx="2088" formatCode="General">
                  <c:v>4.67</c:v>
                </c:pt>
                <c:pt idx="2089" formatCode="General">
                  <c:v>4.72</c:v>
                </c:pt>
                <c:pt idx="2090" formatCode="General">
                  <c:v>4.83</c:v>
                </c:pt>
                <c:pt idx="2091" formatCode="General">
                  <c:v>3.88</c:v>
                </c:pt>
                <c:pt idx="2092" formatCode="General">
                  <c:v>3.48</c:v>
                </c:pt>
                <c:pt idx="2093" formatCode="General">
                  <c:v>5.39</c:v>
                </c:pt>
                <c:pt idx="2094" formatCode="General">
                  <c:v>5.28</c:v>
                </c:pt>
                <c:pt idx="2095" formatCode="General">
                  <c:v>4.8600000000000003</c:v>
                </c:pt>
                <c:pt idx="2096" formatCode="General">
                  <c:v>5.57</c:v>
                </c:pt>
                <c:pt idx="2097" formatCode="General">
                  <c:v>5.58</c:v>
                </c:pt>
                <c:pt idx="2098" formatCode="General">
                  <c:v>5.57</c:v>
                </c:pt>
                <c:pt idx="2099" formatCode="General">
                  <c:v>5.23</c:v>
                </c:pt>
                <c:pt idx="2100" formatCode="General">
                  <c:v>5.69</c:v>
                </c:pt>
                <c:pt idx="2101" formatCode="General">
                  <c:v>4.3499999999999996</c:v>
                </c:pt>
                <c:pt idx="2102" formatCode="General">
                  <c:v>4.72</c:v>
                </c:pt>
                <c:pt idx="2103" formatCode="General">
                  <c:v>2.09</c:v>
                </c:pt>
                <c:pt idx="2104" formatCode="General">
                  <c:v>2.0099999999999998</c:v>
                </c:pt>
                <c:pt idx="2105" formatCode="General">
                  <c:v>2.19</c:v>
                </c:pt>
                <c:pt idx="2106" formatCode="General">
                  <c:v>3.93</c:v>
                </c:pt>
                <c:pt idx="2107" formatCode="General">
                  <c:v>3.84</c:v>
                </c:pt>
                <c:pt idx="2108" formatCode="General">
                  <c:v>3.19</c:v>
                </c:pt>
                <c:pt idx="2109" formatCode="General">
                  <c:v>3.23</c:v>
                </c:pt>
                <c:pt idx="2110" formatCode="General">
                  <c:v>3.16</c:v>
                </c:pt>
                <c:pt idx="2111" formatCode="General">
                  <c:v>3.24</c:v>
                </c:pt>
                <c:pt idx="2112" formatCode="General">
                  <c:v>2.1800000000000002</c:v>
                </c:pt>
                <c:pt idx="2113" formatCode="General">
                  <c:v>2.85</c:v>
                </c:pt>
                <c:pt idx="2114" formatCode="General">
                  <c:v>2.11</c:v>
                </c:pt>
                <c:pt idx="2115" formatCode="General">
                  <c:v>2.09</c:v>
                </c:pt>
                <c:pt idx="2116" formatCode="General">
                  <c:v>2.5499999999999998</c:v>
                </c:pt>
                <c:pt idx="2117" formatCode="General">
                  <c:v>2.33</c:v>
                </c:pt>
                <c:pt idx="2118" formatCode="General">
                  <c:v>2.2200000000000002</c:v>
                </c:pt>
                <c:pt idx="2119" formatCode="General">
                  <c:v>2.54</c:v>
                </c:pt>
                <c:pt idx="2120" formatCode="General">
                  <c:v>2.0499999999999998</c:v>
                </c:pt>
                <c:pt idx="2121" formatCode="General">
                  <c:v>2.11</c:v>
                </c:pt>
                <c:pt idx="2122" formatCode="General">
                  <c:v>2.2400000000000002</c:v>
                </c:pt>
                <c:pt idx="2123" formatCode="General">
                  <c:v>3.33</c:v>
                </c:pt>
                <c:pt idx="2124" formatCode="General">
                  <c:v>3.29</c:v>
                </c:pt>
                <c:pt idx="2125" formatCode="General">
                  <c:v>3.81</c:v>
                </c:pt>
                <c:pt idx="2126" formatCode="General">
                  <c:v>3.66</c:v>
                </c:pt>
                <c:pt idx="2127" formatCode="General">
                  <c:v>3.88</c:v>
                </c:pt>
                <c:pt idx="2128" formatCode="General">
                  <c:v>3.15</c:v>
                </c:pt>
                <c:pt idx="2129" formatCode="General">
                  <c:v>4.26</c:v>
                </c:pt>
                <c:pt idx="2130" formatCode="General">
                  <c:v>4.8099999999999996</c:v>
                </c:pt>
                <c:pt idx="2131" formatCode="General">
                  <c:v>4.91</c:v>
                </c:pt>
                <c:pt idx="2132" formatCode="General">
                  <c:v>4.71</c:v>
                </c:pt>
                <c:pt idx="2133" formatCode="General">
                  <c:v>4.82</c:v>
                </c:pt>
                <c:pt idx="2134" formatCode="General">
                  <c:v>3.91</c:v>
                </c:pt>
                <c:pt idx="2135" formatCode="General">
                  <c:v>3.54</c:v>
                </c:pt>
                <c:pt idx="2136" formatCode="General">
                  <c:v>3.62</c:v>
                </c:pt>
                <c:pt idx="2137" formatCode="General">
                  <c:v>3.35</c:v>
                </c:pt>
                <c:pt idx="2138" formatCode="General">
                  <c:v>3.44</c:v>
                </c:pt>
                <c:pt idx="2139" formatCode="General">
                  <c:v>3.49</c:v>
                </c:pt>
                <c:pt idx="2140" formatCode="General">
                  <c:v>3.35</c:v>
                </c:pt>
                <c:pt idx="2141" formatCode="General">
                  <c:v>15.8</c:v>
                </c:pt>
                <c:pt idx="2142" formatCode="General">
                  <c:v>19.77</c:v>
                </c:pt>
                <c:pt idx="2143" formatCode="General">
                  <c:v>19.91</c:v>
                </c:pt>
                <c:pt idx="2144" formatCode="General">
                  <c:v>13.84</c:v>
                </c:pt>
                <c:pt idx="2145" formatCode="General">
                  <c:v>12.8</c:v>
                </c:pt>
                <c:pt idx="2146" formatCode="General">
                  <c:v>12.77</c:v>
                </c:pt>
                <c:pt idx="2147" formatCode="General">
                  <c:v>4.9800000000000004</c:v>
                </c:pt>
                <c:pt idx="2148" formatCode="General">
                  <c:v>3.88</c:v>
                </c:pt>
                <c:pt idx="2149" formatCode="General">
                  <c:v>3.68</c:v>
                </c:pt>
                <c:pt idx="2150" formatCode="General">
                  <c:v>2.72</c:v>
                </c:pt>
                <c:pt idx="2151" formatCode="General">
                  <c:v>2.63</c:v>
                </c:pt>
                <c:pt idx="2152" formatCode="General">
                  <c:v>2.1</c:v>
                </c:pt>
                <c:pt idx="2153" formatCode="General">
                  <c:v>2.66</c:v>
                </c:pt>
                <c:pt idx="2154" formatCode="General">
                  <c:v>2.23</c:v>
                </c:pt>
                <c:pt idx="2155" formatCode="General">
                  <c:v>2.39</c:v>
                </c:pt>
                <c:pt idx="2156" formatCode="General">
                  <c:v>3.27</c:v>
                </c:pt>
                <c:pt idx="2157" formatCode="General">
                  <c:v>2.89</c:v>
                </c:pt>
                <c:pt idx="2158" formatCode="General">
                  <c:v>2.64</c:v>
                </c:pt>
                <c:pt idx="2159" formatCode="General">
                  <c:v>2.92</c:v>
                </c:pt>
                <c:pt idx="2160" formatCode="General">
                  <c:v>2.11</c:v>
                </c:pt>
                <c:pt idx="2161" formatCode="General">
                  <c:v>2.82</c:v>
                </c:pt>
                <c:pt idx="2162" formatCode="General">
                  <c:v>2.25</c:v>
                </c:pt>
                <c:pt idx="2163" formatCode="General">
                  <c:v>2.35</c:v>
                </c:pt>
                <c:pt idx="2164" formatCode="General">
                  <c:v>3.71</c:v>
                </c:pt>
                <c:pt idx="2165" formatCode="General">
                  <c:v>3.93</c:v>
                </c:pt>
                <c:pt idx="2166" formatCode="General">
                  <c:v>1.74</c:v>
                </c:pt>
                <c:pt idx="2167" formatCode="General">
                  <c:v>2.76</c:v>
                </c:pt>
                <c:pt idx="2168" formatCode="General">
                  <c:v>2.79</c:v>
                </c:pt>
                <c:pt idx="2169" formatCode="General">
                  <c:v>1.19</c:v>
                </c:pt>
                <c:pt idx="2170" formatCode="General">
                  <c:v>1.1100000000000001</c:v>
                </c:pt>
                <c:pt idx="2171" formatCode="General">
                  <c:v>1.35</c:v>
                </c:pt>
                <c:pt idx="2172" formatCode="General">
                  <c:v>1.29</c:v>
                </c:pt>
                <c:pt idx="2173" formatCode="General">
                  <c:v>1.69</c:v>
                </c:pt>
                <c:pt idx="2174" formatCode="General">
                  <c:v>2.35</c:v>
                </c:pt>
                <c:pt idx="2175" formatCode="General">
                  <c:v>6.68</c:v>
                </c:pt>
                <c:pt idx="2176" formatCode="General">
                  <c:v>5.78</c:v>
                </c:pt>
                <c:pt idx="2177" formatCode="General">
                  <c:v>4.7699999999999996</c:v>
                </c:pt>
                <c:pt idx="2178" formatCode="General">
                  <c:v>4.7</c:v>
                </c:pt>
                <c:pt idx="2179" formatCode="General">
                  <c:v>4.3899999999999997</c:v>
                </c:pt>
                <c:pt idx="2180" formatCode="General">
                  <c:v>2.33</c:v>
                </c:pt>
                <c:pt idx="2181" formatCode="General">
                  <c:v>2.2200000000000002</c:v>
                </c:pt>
                <c:pt idx="2182" formatCode="General">
                  <c:v>2.5299999999999998</c:v>
                </c:pt>
                <c:pt idx="2183" formatCode="General">
                  <c:v>3.98</c:v>
                </c:pt>
                <c:pt idx="2184" formatCode="General">
                  <c:v>2.68</c:v>
                </c:pt>
                <c:pt idx="2185" formatCode="General">
                  <c:v>1.52</c:v>
                </c:pt>
                <c:pt idx="2186" formatCode="General">
                  <c:v>1.17</c:v>
                </c:pt>
                <c:pt idx="2187" formatCode="General">
                  <c:v>1.21</c:v>
                </c:pt>
                <c:pt idx="2188" formatCode="General">
                  <c:v>1.4</c:v>
                </c:pt>
                <c:pt idx="2189" formatCode="General">
                  <c:v>1.52</c:v>
                </c:pt>
                <c:pt idx="2190" formatCode="General">
                  <c:v>1.32</c:v>
                </c:pt>
                <c:pt idx="2191" formatCode="General">
                  <c:v>1.1100000000000001</c:v>
                </c:pt>
                <c:pt idx="2192" formatCode="General">
                  <c:v>1.74</c:v>
                </c:pt>
                <c:pt idx="2193" formatCode="General">
                  <c:v>1.72</c:v>
                </c:pt>
                <c:pt idx="2194" formatCode="General">
                  <c:v>1.36</c:v>
                </c:pt>
                <c:pt idx="2195" formatCode="General">
                  <c:v>1.19</c:v>
                </c:pt>
                <c:pt idx="2196" formatCode="General">
                  <c:v>0.69</c:v>
                </c:pt>
                <c:pt idx="2197" formatCode="General">
                  <c:v>0.6</c:v>
                </c:pt>
                <c:pt idx="2198" formatCode="General">
                  <c:v>0.3</c:v>
                </c:pt>
                <c:pt idx="2199" formatCode="General">
                  <c:v>0.99</c:v>
                </c:pt>
                <c:pt idx="2200" formatCode="General">
                  <c:v>1.0900000000000001</c:v>
                </c:pt>
                <c:pt idx="2201" formatCode="General">
                  <c:v>1.38</c:v>
                </c:pt>
                <c:pt idx="2202" formatCode="General">
                  <c:v>1.93</c:v>
                </c:pt>
                <c:pt idx="2203" formatCode="General">
                  <c:v>0.09</c:v>
                </c:pt>
                <c:pt idx="2204" formatCode="General">
                  <c:v>3.94</c:v>
                </c:pt>
                <c:pt idx="2205" formatCode="General">
                  <c:v>3.99</c:v>
                </c:pt>
                <c:pt idx="2206" formatCode="General">
                  <c:v>2.6</c:v>
                </c:pt>
                <c:pt idx="2207" formatCode="General">
                  <c:v>2.66</c:v>
                </c:pt>
                <c:pt idx="2208" formatCode="General">
                  <c:v>2.91</c:v>
                </c:pt>
                <c:pt idx="2209" formatCode="General">
                  <c:v>2.1</c:v>
                </c:pt>
                <c:pt idx="2210" formatCode="General">
                  <c:v>1.07</c:v>
                </c:pt>
                <c:pt idx="2211" formatCode="General">
                  <c:v>1.1200000000000001</c:v>
                </c:pt>
                <c:pt idx="2212" formatCode="General">
                  <c:v>2.35</c:v>
                </c:pt>
                <c:pt idx="2213" formatCode="General">
                  <c:v>2.29</c:v>
                </c:pt>
                <c:pt idx="2214" formatCode="General">
                  <c:v>2.0499999999999998</c:v>
                </c:pt>
                <c:pt idx="2215" formatCode="General">
                  <c:v>2.66</c:v>
                </c:pt>
                <c:pt idx="2216" formatCode="General">
                  <c:v>1.81</c:v>
                </c:pt>
                <c:pt idx="2217" formatCode="General">
                  <c:v>2.2599999999999998</c:v>
                </c:pt>
                <c:pt idx="2218" formatCode="General">
                  <c:v>2.4300000000000002</c:v>
                </c:pt>
                <c:pt idx="2219" formatCode="General">
                  <c:v>2.4700000000000002</c:v>
                </c:pt>
                <c:pt idx="2220" formatCode="General">
                  <c:v>2.5299999999999998</c:v>
                </c:pt>
                <c:pt idx="2221" formatCode="General">
                  <c:v>2.19</c:v>
                </c:pt>
                <c:pt idx="2222" formatCode="General">
                  <c:v>2.94</c:v>
                </c:pt>
                <c:pt idx="2223" formatCode="General">
                  <c:v>2.4900000000000002</c:v>
                </c:pt>
                <c:pt idx="2224" formatCode="General">
                  <c:v>2.29</c:v>
                </c:pt>
                <c:pt idx="2225" formatCode="General">
                  <c:v>2.11</c:v>
                </c:pt>
                <c:pt idx="2226" formatCode="General">
                  <c:v>4.79</c:v>
                </c:pt>
                <c:pt idx="2227" formatCode="General">
                  <c:v>5.53</c:v>
                </c:pt>
                <c:pt idx="2228" formatCode="General">
                  <c:v>4.88</c:v>
                </c:pt>
                <c:pt idx="2229" formatCode="General">
                  <c:v>4.83</c:v>
                </c:pt>
                <c:pt idx="2230" formatCode="General">
                  <c:v>4.3499999999999996</c:v>
                </c:pt>
                <c:pt idx="2231" formatCode="General">
                  <c:v>2.2799999999999998</c:v>
                </c:pt>
                <c:pt idx="2232" formatCode="General">
                  <c:v>2.37</c:v>
                </c:pt>
                <c:pt idx="2233" formatCode="General">
                  <c:v>2.19</c:v>
                </c:pt>
                <c:pt idx="2234" formatCode="General">
                  <c:v>2.21</c:v>
                </c:pt>
                <c:pt idx="2235" formatCode="General">
                  <c:v>2.15</c:v>
                </c:pt>
                <c:pt idx="2236" formatCode="General">
                  <c:v>2.25</c:v>
                </c:pt>
                <c:pt idx="2237" formatCode="General">
                  <c:v>2.35</c:v>
                </c:pt>
                <c:pt idx="2238" formatCode="General">
                  <c:v>2.4500000000000002</c:v>
                </c:pt>
                <c:pt idx="2239" formatCode="General">
                  <c:v>2.1</c:v>
                </c:pt>
                <c:pt idx="2240" formatCode="General">
                  <c:v>2.66</c:v>
                </c:pt>
                <c:pt idx="2241" formatCode="General">
                  <c:v>2.2400000000000002</c:v>
                </c:pt>
                <c:pt idx="2242" formatCode="General">
                  <c:v>2.5</c:v>
                </c:pt>
                <c:pt idx="2243" formatCode="General">
                  <c:v>2.17</c:v>
                </c:pt>
                <c:pt idx="2244" formatCode="General">
                  <c:v>2.1</c:v>
                </c:pt>
                <c:pt idx="2245" formatCode="General">
                  <c:v>3.11</c:v>
                </c:pt>
                <c:pt idx="2246" formatCode="General">
                  <c:v>3.55</c:v>
                </c:pt>
                <c:pt idx="2247" formatCode="General">
                  <c:v>3.58</c:v>
                </c:pt>
                <c:pt idx="2248" formatCode="General">
                  <c:v>5.32</c:v>
                </c:pt>
                <c:pt idx="2249" formatCode="General">
                  <c:v>5.53</c:v>
                </c:pt>
                <c:pt idx="2250" formatCode="General">
                  <c:v>2.0699999999999998</c:v>
                </c:pt>
                <c:pt idx="2251" formatCode="General">
                  <c:v>2.0099999999999998</c:v>
                </c:pt>
                <c:pt idx="2252" formatCode="General">
                  <c:v>5.25</c:v>
                </c:pt>
                <c:pt idx="2253" formatCode="General">
                  <c:v>2.6</c:v>
                </c:pt>
                <c:pt idx="2254" formatCode="General">
                  <c:v>2.08</c:v>
                </c:pt>
                <c:pt idx="2255" formatCode="General">
                  <c:v>2.15</c:v>
                </c:pt>
                <c:pt idx="2256" formatCode="General">
                  <c:v>2.2000000000000002</c:v>
                </c:pt>
                <c:pt idx="2257" formatCode="General">
                  <c:v>4.83</c:v>
                </c:pt>
                <c:pt idx="2258" formatCode="General">
                  <c:v>4.97</c:v>
                </c:pt>
                <c:pt idx="2259" formatCode="General">
                  <c:v>2.16</c:v>
                </c:pt>
                <c:pt idx="2260" formatCode="General">
                  <c:v>2.2000000000000002</c:v>
                </c:pt>
                <c:pt idx="2261" formatCode="General">
                  <c:v>1.1000000000000001</c:v>
                </c:pt>
                <c:pt idx="2262" formatCode="General">
                  <c:v>1.36</c:v>
                </c:pt>
                <c:pt idx="2263" formatCode="General">
                  <c:v>1.08</c:v>
                </c:pt>
                <c:pt idx="2264" formatCode="General">
                  <c:v>1.52</c:v>
                </c:pt>
                <c:pt idx="2265" formatCode="General">
                  <c:v>5.87</c:v>
                </c:pt>
                <c:pt idx="2266" formatCode="General">
                  <c:v>5.88</c:v>
                </c:pt>
                <c:pt idx="2267" formatCode="General">
                  <c:v>2.91</c:v>
                </c:pt>
                <c:pt idx="2268" formatCode="General">
                  <c:v>2.89</c:v>
                </c:pt>
                <c:pt idx="2269" formatCode="General">
                  <c:v>7.56</c:v>
                </c:pt>
                <c:pt idx="2270" formatCode="General">
                  <c:v>5.78</c:v>
                </c:pt>
                <c:pt idx="2271" formatCode="General">
                  <c:v>5.45</c:v>
                </c:pt>
                <c:pt idx="2272" formatCode="General">
                  <c:v>3.14</c:v>
                </c:pt>
                <c:pt idx="2273" formatCode="General">
                  <c:v>3.11</c:v>
                </c:pt>
                <c:pt idx="2274" formatCode="General">
                  <c:v>2.1800000000000002</c:v>
                </c:pt>
                <c:pt idx="2275" formatCode="General">
                  <c:v>2.2999999999999998</c:v>
                </c:pt>
                <c:pt idx="2276" formatCode="General">
                  <c:v>2.25</c:v>
                </c:pt>
                <c:pt idx="2277" formatCode="General">
                  <c:v>2.35</c:v>
                </c:pt>
                <c:pt idx="2278" formatCode="General">
                  <c:v>1.1000000000000001</c:v>
                </c:pt>
                <c:pt idx="2279" formatCode="General">
                  <c:v>1</c:v>
                </c:pt>
                <c:pt idx="2280" formatCode="General">
                  <c:v>2.19</c:v>
                </c:pt>
                <c:pt idx="2281" formatCode="General">
                  <c:v>2.23</c:v>
                </c:pt>
                <c:pt idx="2282" formatCode="General">
                  <c:v>2.2000000000000002</c:v>
                </c:pt>
                <c:pt idx="2283" formatCode="General">
                  <c:v>2.14</c:v>
                </c:pt>
                <c:pt idx="2284" formatCode="General">
                  <c:v>2.78</c:v>
                </c:pt>
                <c:pt idx="2285" formatCode="General">
                  <c:v>2.2999999999999998</c:v>
                </c:pt>
                <c:pt idx="2286" formatCode="General">
                  <c:v>2.4</c:v>
                </c:pt>
                <c:pt idx="2287" formatCode="General">
                  <c:v>2.1</c:v>
                </c:pt>
                <c:pt idx="2288" formatCode="General">
                  <c:v>2.17</c:v>
                </c:pt>
                <c:pt idx="2289" formatCode="General">
                  <c:v>2.39</c:v>
                </c:pt>
                <c:pt idx="2290" formatCode="General">
                  <c:v>2.27</c:v>
                </c:pt>
                <c:pt idx="2291" formatCode="General">
                  <c:v>2.71</c:v>
                </c:pt>
                <c:pt idx="2292" formatCode="General">
                  <c:v>2.1800000000000002</c:v>
                </c:pt>
                <c:pt idx="2293" formatCode="General">
                  <c:v>2.29</c:v>
                </c:pt>
                <c:pt idx="2294" formatCode="General">
                  <c:v>2.66</c:v>
                </c:pt>
                <c:pt idx="2295" formatCode="General">
                  <c:v>2.1</c:v>
                </c:pt>
                <c:pt idx="2296" formatCode="General">
                  <c:v>2.1800000000000002</c:v>
                </c:pt>
                <c:pt idx="2297" formatCode="General">
                  <c:v>2.99</c:v>
                </c:pt>
                <c:pt idx="2298" formatCode="General">
                  <c:v>2.83</c:v>
                </c:pt>
                <c:pt idx="2299" formatCode="General">
                  <c:v>2.85</c:v>
                </c:pt>
                <c:pt idx="2300" formatCode="General">
                  <c:v>2.1</c:v>
                </c:pt>
                <c:pt idx="2301" formatCode="General">
                  <c:v>2.15</c:v>
                </c:pt>
                <c:pt idx="2302" formatCode="General">
                  <c:v>2.36</c:v>
                </c:pt>
                <c:pt idx="2303" formatCode="General">
                  <c:v>2.2400000000000002</c:v>
                </c:pt>
                <c:pt idx="2304" formatCode="General">
                  <c:v>2.52</c:v>
                </c:pt>
                <c:pt idx="2305" formatCode="General">
                  <c:v>2.08</c:v>
                </c:pt>
                <c:pt idx="2306" formatCode="General">
                  <c:v>2.1800000000000002</c:v>
                </c:pt>
                <c:pt idx="2307" formatCode="General">
                  <c:v>2.56</c:v>
                </c:pt>
                <c:pt idx="2308" formatCode="General">
                  <c:v>2.78</c:v>
                </c:pt>
                <c:pt idx="2309" formatCode="General">
                  <c:v>2.06</c:v>
                </c:pt>
                <c:pt idx="2310" formatCode="General">
                  <c:v>2.62</c:v>
                </c:pt>
                <c:pt idx="2311" formatCode="General">
                  <c:v>2.66</c:v>
                </c:pt>
                <c:pt idx="2312" formatCode="General">
                  <c:v>2.19</c:v>
                </c:pt>
                <c:pt idx="2313" formatCode="General">
                  <c:v>2.23</c:v>
                </c:pt>
                <c:pt idx="2314" formatCode="General">
                  <c:v>1.21</c:v>
                </c:pt>
                <c:pt idx="2315" formatCode="General">
                  <c:v>1.1599999999999999</c:v>
                </c:pt>
                <c:pt idx="2316" formatCode="General">
                  <c:v>2.99</c:v>
                </c:pt>
                <c:pt idx="2317" formatCode="General">
                  <c:v>3.85</c:v>
                </c:pt>
                <c:pt idx="2318" formatCode="General">
                  <c:v>3.91</c:v>
                </c:pt>
                <c:pt idx="2319" formatCode="General">
                  <c:v>1.93</c:v>
                </c:pt>
                <c:pt idx="2320" formatCode="General">
                  <c:v>1.88</c:v>
                </c:pt>
                <c:pt idx="2321" formatCode="General">
                  <c:v>1.8</c:v>
                </c:pt>
                <c:pt idx="2322" formatCode="General">
                  <c:v>1.1399999999999999</c:v>
                </c:pt>
                <c:pt idx="2323" formatCode="General">
                  <c:v>1.25</c:v>
                </c:pt>
                <c:pt idx="2324" formatCode="General">
                  <c:v>4.74</c:v>
                </c:pt>
                <c:pt idx="2325" formatCode="General">
                  <c:v>4.7699999999999996</c:v>
                </c:pt>
                <c:pt idx="2326" formatCode="General">
                  <c:v>2.99</c:v>
                </c:pt>
                <c:pt idx="2327" formatCode="General">
                  <c:v>1.46</c:v>
                </c:pt>
                <c:pt idx="2328" formatCode="General">
                  <c:v>1.54</c:v>
                </c:pt>
                <c:pt idx="2329" formatCode="General">
                  <c:v>1.66</c:v>
                </c:pt>
                <c:pt idx="2330" formatCode="General">
                  <c:v>1.72</c:v>
                </c:pt>
                <c:pt idx="2331" formatCode="General">
                  <c:v>1.77</c:v>
                </c:pt>
                <c:pt idx="2332" formatCode="General">
                  <c:v>1.67</c:v>
                </c:pt>
                <c:pt idx="2333" formatCode="General">
                  <c:v>0.13</c:v>
                </c:pt>
                <c:pt idx="2334" formatCode="General">
                  <c:v>0.1</c:v>
                </c:pt>
                <c:pt idx="2335" formatCode="General">
                  <c:v>0.22</c:v>
                </c:pt>
                <c:pt idx="2336" formatCode="General">
                  <c:v>0.04</c:v>
                </c:pt>
                <c:pt idx="2337" formatCode="General">
                  <c:v>0.11</c:v>
                </c:pt>
                <c:pt idx="2338" formatCode="General">
                  <c:v>0.06</c:v>
                </c:pt>
                <c:pt idx="2339" formatCode="General">
                  <c:v>0.35</c:v>
                </c:pt>
                <c:pt idx="2340" formatCode="General">
                  <c:v>0.99</c:v>
                </c:pt>
                <c:pt idx="2341" formatCode="General">
                  <c:v>2.61</c:v>
                </c:pt>
                <c:pt idx="2342" formatCode="General">
                  <c:v>1.98</c:v>
                </c:pt>
                <c:pt idx="2343" formatCode="General">
                  <c:v>1.77</c:v>
                </c:pt>
                <c:pt idx="2344" formatCode="General">
                  <c:v>1.67</c:v>
                </c:pt>
                <c:pt idx="2345" formatCode="General">
                  <c:v>1.18</c:v>
                </c:pt>
                <c:pt idx="2346" formatCode="General">
                  <c:v>1.2</c:v>
                </c:pt>
                <c:pt idx="2347" formatCode="General">
                  <c:v>1.35</c:v>
                </c:pt>
                <c:pt idx="2348" formatCode="General">
                  <c:v>1.1299999999999999</c:v>
                </c:pt>
                <c:pt idx="2349" formatCode="General">
                  <c:v>2.0499999999999998</c:v>
                </c:pt>
                <c:pt idx="2350" formatCode="General">
                  <c:v>1.2</c:v>
                </c:pt>
                <c:pt idx="2351" formatCode="General">
                  <c:v>1.3</c:v>
                </c:pt>
                <c:pt idx="2352" formatCode="General">
                  <c:v>1.9</c:v>
                </c:pt>
                <c:pt idx="2353" formatCode="General">
                  <c:v>2</c:v>
                </c:pt>
                <c:pt idx="2354" formatCode="General">
                  <c:v>1.56</c:v>
                </c:pt>
                <c:pt idx="2355" formatCode="General">
                  <c:v>2.5099999999999998</c:v>
                </c:pt>
                <c:pt idx="2356" formatCode="General">
                  <c:v>1.65</c:v>
                </c:pt>
                <c:pt idx="2357" formatCode="General">
                  <c:v>1.92</c:v>
                </c:pt>
                <c:pt idx="2358" formatCode="General">
                  <c:v>1.53</c:v>
                </c:pt>
                <c:pt idx="2359" formatCode="General">
                  <c:v>1.28</c:v>
                </c:pt>
                <c:pt idx="2360" formatCode="General">
                  <c:v>1.81</c:v>
                </c:pt>
                <c:pt idx="2361" formatCode="General">
                  <c:v>1.82</c:v>
                </c:pt>
                <c:pt idx="2362" formatCode="General">
                  <c:v>1.39</c:v>
                </c:pt>
                <c:pt idx="2363" formatCode="General">
                  <c:v>1.64</c:v>
                </c:pt>
                <c:pt idx="2364" formatCode="General">
                  <c:v>1.29</c:v>
                </c:pt>
                <c:pt idx="2365" formatCode="General">
                  <c:v>1.62</c:v>
                </c:pt>
                <c:pt idx="2366" formatCode="General">
                  <c:v>1.53</c:v>
                </c:pt>
                <c:pt idx="2367" formatCode="General">
                  <c:v>1.19</c:v>
                </c:pt>
                <c:pt idx="2368" formatCode="General">
                  <c:v>1.88</c:v>
                </c:pt>
                <c:pt idx="2369" formatCode="General">
                  <c:v>3.46</c:v>
                </c:pt>
                <c:pt idx="2370" formatCode="General">
                  <c:v>3.52</c:v>
                </c:pt>
                <c:pt idx="2371" formatCode="General">
                  <c:v>3.18</c:v>
                </c:pt>
                <c:pt idx="2372" formatCode="General">
                  <c:v>3.24</c:v>
                </c:pt>
                <c:pt idx="2373" formatCode="General">
                  <c:v>3.77</c:v>
                </c:pt>
                <c:pt idx="2374" formatCode="General">
                  <c:v>3.27</c:v>
                </c:pt>
                <c:pt idx="2375" formatCode="General">
                  <c:v>3.29</c:v>
                </c:pt>
                <c:pt idx="2376" formatCode="General">
                  <c:v>4.8099999999999996</c:v>
                </c:pt>
                <c:pt idx="2377" formatCode="General">
                  <c:v>4.99</c:v>
                </c:pt>
                <c:pt idx="2378" formatCode="General">
                  <c:v>4.0999999999999996</c:v>
                </c:pt>
                <c:pt idx="2379" formatCode="General">
                  <c:v>5.83</c:v>
                </c:pt>
                <c:pt idx="2380" formatCode="General">
                  <c:v>7.63</c:v>
                </c:pt>
                <c:pt idx="2381" formatCode="General">
                  <c:v>2.65</c:v>
                </c:pt>
                <c:pt idx="2382" formatCode="General">
                  <c:v>2.92</c:v>
                </c:pt>
                <c:pt idx="2383" formatCode="General">
                  <c:v>2.35</c:v>
                </c:pt>
                <c:pt idx="2384" formatCode="General">
                  <c:v>2.25</c:v>
                </c:pt>
                <c:pt idx="2385" formatCode="General">
                  <c:v>2.29</c:v>
                </c:pt>
                <c:pt idx="2386" formatCode="General">
                  <c:v>2.99</c:v>
                </c:pt>
                <c:pt idx="2387" formatCode="General">
                  <c:v>1.1000000000000001</c:v>
                </c:pt>
                <c:pt idx="2388" formatCode="General">
                  <c:v>1.23</c:v>
                </c:pt>
                <c:pt idx="2389" formatCode="General">
                  <c:v>1.78</c:v>
                </c:pt>
                <c:pt idx="2390" formatCode="General">
                  <c:v>1.75</c:v>
                </c:pt>
                <c:pt idx="2391" formatCode="General">
                  <c:v>1.8</c:v>
                </c:pt>
                <c:pt idx="2392" formatCode="General">
                  <c:v>1.28</c:v>
                </c:pt>
                <c:pt idx="2393" formatCode="General">
                  <c:v>1.18</c:v>
                </c:pt>
                <c:pt idx="2394" formatCode="General">
                  <c:v>2.25</c:v>
                </c:pt>
                <c:pt idx="2395" formatCode="General">
                  <c:v>2.61</c:v>
                </c:pt>
                <c:pt idx="2396" formatCode="General">
                  <c:v>2.1</c:v>
                </c:pt>
                <c:pt idx="2397" formatCode="General">
                  <c:v>2.35</c:v>
                </c:pt>
                <c:pt idx="2398" formatCode="General">
                  <c:v>2.2799999999999998</c:v>
                </c:pt>
                <c:pt idx="2399" formatCode="General">
                  <c:v>2.11</c:v>
                </c:pt>
                <c:pt idx="2400" formatCode="General">
                  <c:v>2.88</c:v>
                </c:pt>
                <c:pt idx="2401" formatCode="General">
                  <c:v>1.6</c:v>
                </c:pt>
                <c:pt idx="2402" formatCode="General">
                  <c:v>1.1200000000000001</c:v>
                </c:pt>
                <c:pt idx="2403" formatCode="General">
                  <c:v>2.82</c:v>
                </c:pt>
                <c:pt idx="2404" formatCode="General">
                  <c:v>2.62</c:v>
                </c:pt>
                <c:pt idx="2405" formatCode="General">
                  <c:v>3.19</c:v>
                </c:pt>
                <c:pt idx="2406" formatCode="General">
                  <c:v>3.85</c:v>
                </c:pt>
                <c:pt idx="2407" formatCode="General">
                  <c:v>3.77</c:v>
                </c:pt>
                <c:pt idx="2408" formatCode="General">
                  <c:v>4.34</c:v>
                </c:pt>
                <c:pt idx="2409" formatCode="General">
                  <c:v>4.83</c:v>
                </c:pt>
                <c:pt idx="2410" formatCode="General">
                  <c:v>4.66</c:v>
                </c:pt>
                <c:pt idx="2411" formatCode="General">
                  <c:v>4.16</c:v>
                </c:pt>
                <c:pt idx="2412" formatCode="General">
                  <c:v>4.91</c:v>
                </c:pt>
                <c:pt idx="2413" formatCode="General">
                  <c:v>4.3499999999999996</c:v>
                </c:pt>
                <c:pt idx="2414" formatCode="General">
                  <c:v>4.67</c:v>
                </c:pt>
                <c:pt idx="2415" formatCode="General">
                  <c:v>4.1500000000000004</c:v>
                </c:pt>
                <c:pt idx="2416" formatCode="General">
                  <c:v>4.21</c:v>
                </c:pt>
                <c:pt idx="2417" formatCode="General">
                  <c:v>4.7699999999999996</c:v>
                </c:pt>
                <c:pt idx="2418" formatCode="General">
                  <c:v>4.4800000000000004</c:v>
                </c:pt>
                <c:pt idx="2419" formatCode="General">
                  <c:v>4.67</c:v>
                </c:pt>
                <c:pt idx="2420" formatCode="General">
                  <c:v>4.3499999999999996</c:v>
                </c:pt>
                <c:pt idx="2421" formatCode="General">
                  <c:v>4.8099999999999996</c:v>
                </c:pt>
                <c:pt idx="2422" formatCode="General">
                  <c:v>4.72</c:v>
                </c:pt>
                <c:pt idx="2423" formatCode="General">
                  <c:v>4.83</c:v>
                </c:pt>
                <c:pt idx="2424" formatCode="General">
                  <c:v>4.59</c:v>
                </c:pt>
                <c:pt idx="2425" formatCode="General">
                  <c:v>4.7300000000000004</c:v>
                </c:pt>
                <c:pt idx="2426" formatCode="General">
                  <c:v>4.59</c:v>
                </c:pt>
                <c:pt idx="2427" formatCode="General">
                  <c:v>4.3499999999999996</c:v>
                </c:pt>
                <c:pt idx="2428" formatCode="General">
                  <c:v>4.92</c:v>
                </c:pt>
                <c:pt idx="2429" formatCode="General">
                  <c:v>4.16</c:v>
                </c:pt>
                <c:pt idx="2430" formatCode="General">
                  <c:v>4.9000000000000004</c:v>
                </c:pt>
                <c:pt idx="2431" formatCode="General">
                  <c:v>4.38</c:v>
                </c:pt>
                <c:pt idx="2432" formatCode="General">
                  <c:v>4.62</c:v>
                </c:pt>
                <c:pt idx="2433" formatCode="General">
                  <c:v>4.53</c:v>
                </c:pt>
                <c:pt idx="2434" formatCode="General">
                  <c:v>3.64</c:v>
                </c:pt>
                <c:pt idx="2435" formatCode="General">
                  <c:v>4.29</c:v>
                </c:pt>
                <c:pt idx="2436" formatCode="General">
                  <c:v>4.22</c:v>
                </c:pt>
                <c:pt idx="2437" formatCode="General">
                  <c:v>4.33</c:v>
                </c:pt>
                <c:pt idx="2438" formatCode="General">
                  <c:v>4.22</c:v>
                </c:pt>
                <c:pt idx="2439" formatCode="General">
                  <c:v>4.53</c:v>
                </c:pt>
                <c:pt idx="2440" formatCode="General">
                  <c:v>4.3499999999999996</c:v>
                </c:pt>
                <c:pt idx="2441" formatCode="General">
                  <c:v>4.83</c:v>
                </c:pt>
                <c:pt idx="2442" formatCode="General">
                  <c:v>4.1100000000000003</c:v>
                </c:pt>
                <c:pt idx="2443" formatCode="General">
                  <c:v>4.17</c:v>
                </c:pt>
                <c:pt idx="2444" formatCode="General">
                  <c:v>4.45</c:v>
                </c:pt>
                <c:pt idx="2445" formatCode="General">
                  <c:v>4.6399999999999997</c:v>
                </c:pt>
                <c:pt idx="2446" formatCode="General">
                  <c:v>4.1500000000000004</c:v>
                </c:pt>
                <c:pt idx="2447" formatCode="General">
                  <c:v>4.1100000000000003</c:v>
                </c:pt>
                <c:pt idx="2448" formatCode="General">
                  <c:v>4.37</c:v>
                </c:pt>
                <c:pt idx="2449" formatCode="General">
                  <c:v>3.98</c:v>
                </c:pt>
                <c:pt idx="2450" formatCode="General">
                  <c:v>3.83</c:v>
                </c:pt>
                <c:pt idx="2451" formatCode="General">
                  <c:v>3.22</c:v>
                </c:pt>
                <c:pt idx="2452" formatCode="General">
                  <c:v>3.71</c:v>
                </c:pt>
                <c:pt idx="2453" formatCode="General">
                  <c:v>3.98</c:v>
                </c:pt>
                <c:pt idx="2454" formatCode="General">
                  <c:v>3.29</c:v>
                </c:pt>
                <c:pt idx="2455" formatCode="General">
                  <c:v>3.19</c:v>
                </c:pt>
                <c:pt idx="2456" formatCode="General">
                  <c:v>4.28</c:v>
                </c:pt>
                <c:pt idx="2457" formatCode="General">
                  <c:v>4.25</c:v>
                </c:pt>
                <c:pt idx="2458" formatCode="General">
                  <c:v>4.4800000000000004</c:v>
                </c:pt>
                <c:pt idx="2459" formatCode="General">
                  <c:v>4.66</c:v>
                </c:pt>
                <c:pt idx="2460" formatCode="General">
                  <c:v>4.28</c:v>
                </c:pt>
                <c:pt idx="2461" formatCode="General">
                  <c:v>4.8899999999999997</c:v>
                </c:pt>
                <c:pt idx="2462" formatCode="General">
                  <c:v>4.55</c:v>
                </c:pt>
                <c:pt idx="2463" formatCode="General">
                  <c:v>4.7699999999999996</c:v>
                </c:pt>
                <c:pt idx="2464" formatCode="General">
                  <c:v>4.82</c:v>
                </c:pt>
                <c:pt idx="2465" formatCode="General">
                  <c:v>4.88</c:v>
                </c:pt>
                <c:pt idx="2466" formatCode="General">
                  <c:v>4.0999999999999996</c:v>
                </c:pt>
                <c:pt idx="2467" formatCode="General">
                  <c:v>4.91</c:v>
                </c:pt>
                <c:pt idx="2468" formatCode="General">
                  <c:v>4.37</c:v>
                </c:pt>
                <c:pt idx="2469" formatCode="General">
                  <c:v>4.1399999999999997</c:v>
                </c:pt>
                <c:pt idx="2470" formatCode="General">
                  <c:v>4.67</c:v>
                </c:pt>
                <c:pt idx="2471" formatCode="General">
                  <c:v>4.0999999999999996</c:v>
                </c:pt>
                <c:pt idx="2472" formatCode="General">
                  <c:v>4.33</c:v>
                </c:pt>
                <c:pt idx="2473" formatCode="General">
                  <c:v>4.7699999999999996</c:v>
                </c:pt>
                <c:pt idx="2474" formatCode="General">
                  <c:v>4.34</c:v>
                </c:pt>
                <c:pt idx="2475" formatCode="General">
                  <c:v>4.53</c:v>
                </c:pt>
                <c:pt idx="2476" formatCode="General">
                  <c:v>4.7699999999999996</c:v>
                </c:pt>
                <c:pt idx="2477" formatCode="General">
                  <c:v>4.68</c:v>
                </c:pt>
                <c:pt idx="2478" formatCode="General">
                  <c:v>4.8</c:v>
                </c:pt>
                <c:pt idx="2479" formatCode="General">
                  <c:v>4.79</c:v>
                </c:pt>
                <c:pt idx="2480" formatCode="General">
                  <c:v>4.2300000000000004</c:v>
                </c:pt>
                <c:pt idx="2481" formatCode="General">
                  <c:v>4.91</c:v>
                </c:pt>
                <c:pt idx="2482" formatCode="General">
                  <c:v>4.6100000000000003</c:v>
                </c:pt>
                <c:pt idx="2483" formatCode="General">
                  <c:v>4.0999999999999996</c:v>
                </c:pt>
                <c:pt idx="2484" formatCode="General">
                  <c:v>4.66</c:v>
                </c:pt>
                <c:pt idx="2485" formatCode="General">
                  <c:v>4.59</c:v>
                </c:pt>
                <c:pt idx="2486" formatCode="General">
                  <c:v>4.28</c:v>
                </c:pt>
                <c:pt idx="2487" formatCode="General">
                  <c:v>4.38</c:v>
                </c:pt>
                <c:pt idx="2488" formatCode="General">
                  <c:v>4.3499999999999996</c:v>
                </c:pt>
                <c:pt idx="2489" formatCode="General">
                  <c:v>4.08</c:v>
                </c:pt>
                <c:pt idx="2490" formatCode="General">
                  <c:v>4.79</c:v>
                </c:pt>
                <c:pt idx="2491" formatCode="General">
                  <c:v>4.8099999999999996</c:v>
                </c:pt>
                <c:pt idx="2492" formatCode="General">
                  <c:v>4.28</c:v>
                </c:pt>
                <c:pt idx="2493" formatCode="General">
                  <c:v>5.99</c:v>
                </c:pt>
                <c:pt idx="2494" formatCode="General">
                  <c:v>5.9</c:v>
                </c:pt>
                <c:pt idx="2495" formatCode="General">
                  <c:v>5.22</c:v>
                </c:pt>
                <c:pt idx="2496" formatCode="General">
                  <c:v>7.84</c:v>
                </c:pt>
                <c:pt idx="2497" formatCode="General">
                  <c:v>6.99</c:v>
                </c:pt>
                <c:pt idx="2498" formatCode="General">
                  <c:v>5.88</c:v>
                </c:pt>
                <c:pt idx="2499" formatCode="General">
                  <c:v>5.49</c:v>
                </c:pt>
                <c:pt idx="2500" formatCode="General">
                  <c:v>3.01</c:v>
                </c:pt>
                <c:pt idx="2501" formatCode="General">
                  <c:v>3.15</c:v>
                </c:pt>
                <c:pt idx="2502" formatCode="General">
                  <c:v>4.76</c:v>
                </c:pt>
                <c:pt idx="2503" formatCode="General">
                  <c:v>4.83</c:v>
                </c:pt>
                <c:pt idx="2504" formatCode="General">
                  <c:v>4.71</c:v>
                </c:pt>
                <c:pt idx="2505" formatCode="General">
                  <c:v>6.18</c:v>
                </c:pt>
                <c:pt idx="2506" formatCode="General">
                  <c:v>5.92</c:v>
                </c:pt>
                <c:pt idx="2507" formatCode="General">
                  <c:v>6.12</c:v>
                </c:pt>
                <c:pt idx="2508" formatCode="General">
                  <c:v>6.25</c:v>
                </c:pt>
                <c:pt idx="2509" formatCode="General">
                  <c:v>6.8</c:v>
                </c:pt>
                <c:pt idx="2510" formatCode="General">
                  <c:v>5.81</c:v>
                </c:pt>
                <c:pt idx="2511" formatCode="General">
                  <c:v>5.91</c:v>
                </c:pt>
                <c:pt idx="2512" formatCode="General">
                  <c:v>5.41</c:v>
                </c:pt>
                <c:pt idx="2513" formatCode="General">
                  <c:v>5.19</c:v>
                </c:pt>
                <c:pt idx="2514" formatCode="General">
                  <c:v>4.6100000000000003</c:v>
                </c:pt>
                <c:pt idx="2515" formatCode="General">
                  <c:v>4.37</c:v>
                </c:pt>
                <c:pt idx="2516" formatCode="General">
                  <c:v>4.7699999999999996</c:v>
                </c:pt>
                <c:pt idx="2517" formatCode="General">
                  <c:v>4.87</c:v>
                </c:pt>
                <c:pt idx="2518" formatCode="General">
                  <c:v>4.42</c:v>
                </c:pt>
                <c:pt idx="2519" formatCode="General">
                  <c:v>4.6399999999999997</c:v>
                </c:pt>
                <c:pt idx="2520" formatCode="General">
                  <c:v>4.71</c:v>
                </c:pt>
                <c:pt idx="2521" formatCode="General">
                  <c:v>4.68</c:v>
                </c:pt>
                <c:pt idx="2522" formatCode="General">
                  <c:v>4.1900000000000004</c:v>
                </c:pt>
                <c:pt idx="2523" formatCode="General">
                  <c:v>4.3499999999999996</c:v>
                </c:pt>
                <c:pt idx="2524" formatCode="General">
                  <c:v>4.33</c:v>
                </c:pt>
                <c:pt idx="2525" formatCode="General">
                  <c:v>4.7699999999999996</c:v>
                </c:pt>
                <c:pt idx="2526" formatCode="General">
                  <c:v>4.47</c:v>
                </c:pt>
                <c:pt idx="2527" formatCode="General">
                  <c:v>4.28</c:v>
                </c:pt>
                <c:pt idx="2528" formatCode="General">
                  <c:v>4.1100000000000003</c:v>
                </c:pt>
                <c:pt idx="2529" formatCode="General">
                  <c:v>4.7699999999999996</c:v>
                </c:pt>
                <c:pt idx="2530" formatCode="General">
                  <c:v>4.6399999999999997</c:v>
                </c:pt>
                <c:pt idx="2531" formatCode="General">
                  <c:v>4.28</c:v>
                </c:pt>
                <c:pt idx="2532" formatCode="General">
                  <c:v>4.2</c:v>
                </c:pt>
                <c:pt idx="2533" formatCode="General">
                  <c:v>4.33</c:v>
                </c:pt>
                <c:pt idx="2534" formatCode="General">
                  <c:v>4.78</c:v>
                </c:pt>
                <c:pt idx="2535" formatCode="General">
                  <c:v>4.53</c:v>
                </c:pt>
                <c:pt idx="2536" formatCode="General">
                  <c:v>4.7699999999999996</c:v>
                </c:pt>
                <c:pt idx="2537" formatCode="General">
                  <c:v>4.3899999999999997</c:v>
                </c:pt>
                <c:pt idx="2538" formatCode="General">
                  <c:v>4.18</c:v>
                </c:pt>
                <c:pt idx="2539" formatCode="General">
                  <c:v>4.07</c:v>
                </c:pt>
                <c:pt idx="2540" formatCode="General">
                  <c:v>4.3899999999999997</c:v>
                </c:pt>
                <c:pt idx="2541" formatCode="General">
                  <c:v>4.13</c:v>
                </c:pt>
                <c:pt idx="2542" formatCode="General">
                  <c:v>4.1100000000000003</c:v>
                </c:pt>
                <c:pt idx="2543" formatCode="General">
                  <c:v>4.25</c:v>
                </c:pt>
                <c:pt idx="2544" formatCode="General">
                  <c:v>4.18</c:v>
                </c:pt>
                <c:pt idx="2545" formatCode="General">
                  <c:v>4.25</c:v>
                </c:pt>
                <c:pt idx="2546" formatCode="General">
                  <c:v>4.1100000000000003</c:v>
                </c:pt>
                <c:pt idx="2547" formatCode="General">
                  <c:v>4.71</c:v>
                </c:pt>
                <c:pt idx="2548" formatCode="General">
                  <c:v>4.4800000000000004</c:v>
                </c:pt>
                <c:pt idx="2549" formatCode="General">
                  <c:v>4.83</c:v>
                </c:pt>
                <c:pt idx="2550" formatCode="General">
                  <c:v>4.18</c:v>
                </c:pt>
                <c:pt idx="2551" formatCode="General">
                  <c:v>4.49</c:v>
                </c:pt>
                <c:pt idx="2552" formatCode="General">
                  <c:v>4.71</c:v>
                </c:pt>
                <c:pt idx="2553" formatCode="General">
                  <c:v>4.1100000000000003</c:v>
                </c:pt>
                <c:pt idx="2554" formatCode="General">
                  <c:v>4.37</c:v>
                </c:pt>
                <c:pt idx="2555" formatCode="General">
                  <c:v>4.5</c:v>
                </c:pt>
                <c:pt idx="2556" formatCode="General">
                  <c:v>4.8499999999999996</c:v>
                </c:pt>
                <c:pt idx="2557" formatCode="General">
                  <c:v>2.61</c:v>
                </c:pt>
                <c:pt idx="2558" formatCode="General">
                  <c:v>2.64</c:v>
                </c:pt>
                <c:pt idx="2559" formatCode="General">
                  <c:v>2.23</c:v>
                </c:pt>
                <c:pt idx="2560" formatCode="General">
                  <c:v>2.17</c:v>
                </c:pt>
                <c:pt idx="2561" formatCode="General">
                  <c:v>2.71</c:v>
                </c:pt>
                <c:pt idx="2562" formatCode="General">
                  <c:v>3.42</c:v>
                </c:pt>
                <c:pt idx="2563" formatCode="General">
                  <c:v>3.11</c:v>
                </c:pt>
              </c:numCache>
            </c:numRef>
          </c:yVal>
        </c:ser>
        <c:ser>
          <c:idx val="0"/>
          <c:order val="2"/>
          <c:tx>
            <c:v>5 NTU Limit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50000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yVal>
        </c:ser>
        <c:axId val="76797056"/>
        <c:axId val="76798976"/>
      </c:scatterChart>
      <c:valAx>
        <c:axId val="76797056"/>
        <c:scaling>
          <c:orientation val="minMax"/>
          <c:max val="39994"/>
          <c:min val="39965"/>
        </c:scaling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Julio 2009</a:t>
                </a:r>
              </a:p>
            </c:rich>
          </c:tx>
          <c:spPr>
            <a:noFill/>
            <a:ln w="25400">
              <a:noFill/>
            </a:ln>
          </c:spPr>
        </c:title>
        <c:numFmt formatCode="d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6798976"/>
        <c:crosses val="autoZero"/>
        <c:crossBetween val="midCat"/>
        <c:majorUnit val="2"/>
        <c:minorUnit val="2"/>
      </c:valAx>
      <c:valAx>
        <c:axId val="76798976"/>
        <c:scaling>
          <c:orientation val="minMax"/>
          <c:max val="3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Turbidez  (NTU)</a:t>
                </a:r>
              </a:p>
            </c:rich>
          </c:tx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HN"/>
          </a:p>
        </c:txPr>
        <c:crossAx val="76797056"/>
        <c:crosses val="autoZero"/>
        <c:crossBetween val="midCat"/>
        <c:majorUnit val="2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HN"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HN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HN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84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84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zoomScale="84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>
  <sheetPr/>
  <sheetViews>
    <sheetView zoomScale="84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9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tabSelected="1" zoomScale="83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77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5" right="0.75" top="1" bottom="1" header="0.5" footer="0.5"/>
  <pageSetup orientation="landscape" verticalDpi="12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48350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7</xdr:row>
      <xdr:rowOff>123825</xdr:rowOff>
    </xdr:from>
    <xdr:to>
      <xdr:col>13</xdr:col>
      <xdr:colOff>66675</xdr:colOff>
      <xdr:row>36</xdr:row>
      <xdr:rowOff>47625</xdr:rowOff>
    </xdr:to>
    <xdr:graphicFrame macro="">
      <xdr:nvGraphicFramePr>
        <xdr:cNvPr id="18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25</xdr:row>
      <xdr:rowOff>19050</xdr:rowOff>
    </xdr:from>
    <xdr:to>
      <xdr:col>17</xdr:col>
      <xdr:colOff>200025</xdr:colOff>
      <xdr:row>50</xdr:row>
      <xdr:rowOff>38100</xdr:rowOff>
    </xdr:to>
    <xdr:graphicFrame macro="">
      <xdr:nvGraphicFramePr>
        <xdr:cNvPr id="204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371475</xdr:colOff>
      <xdr:row>25</xdr:row>
      <xdr:rowOff>19050</xdr:rowOff>
    </xdr:from>
    <xdr:to>
      <xdr:col>27</xdr:col>
      <xdr:colOff>438150</xdr:colOff>
      <xdr:row>50</xdr:row>
      <xdr:rowOff>9525</xdr:rowOff>
    </xdr:to>
    <xdr:graphicFrame macro="">
      <xdr:nvGraphicFramePr>
        <xdr:cNvPr id="2048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1224</xdr:row>
      <xdr:rowOff>28575</xdr:rowOff>
    </xdr:from>
    <xdr:to>
      <xdr:col>11</xdr:col>
      <xdr:colOff>142875</xdr:colOff>
      <xdr:row>1238</xdr:row>
      <xdr:rowOff>95250</xdr:rowOff>
    </xdr:to>
    <xdr:graphicFrame macro="">
      <xdr:nvGraphicFramePr>
        <xdr:cNvPr id="102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050" y="28575"/>
    <xdr:ext cx="8562975" cy="5848350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388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amara_Datos_de_la_Planta_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og 2008"/>
      <sheetName val="Turbidity Comparison Chart"/>
      <sheetName val="Turbidity Comparison 2008"/>
      <sheetName val="Dosis vs Turbidez"/>
      <sheetName val="Tabla de Sulfato"/>
      <sheetName val="Tabla de Sulfato Nuevo"/>
      <sheetName val="Tabla de Cloro"/>
      <sheetName val="Dates"/>
      <sheetName val="Tabla de Caudal"/>
      <sheetName val="Goteo de Quimico"/>
    </sheetNames>
    <sheetDataSet>
      <sheetData sheetId="0" refreshError="1"/>
      <sheetData sheetId="1" refreshError="1"/>
      <sheetData sheetId="2">
        <row r="1">
          <cell r="A1" t="str">
            <v>Plant Exit (Community)</v>
          </cell>
          <cell r="E1" t="str">
            <v>Plant Entrance</v>
          </cell>
        </row>
        <row r="2">
          <cell r="B2">
            <v>21.73</v>
          </cell>
          <cell r="F2">
            <v>21.57</v>
          </cell>
        </row>
        <row r="3">
          <cell r="B3">
            <v>16.55</v>
          </cell>
          <cell r="F3">
            <v>25.55</v>
          </cell>
        </row>
        <row r="4">
          <cell r="B4">
            <v>6.37</v>
          </cell>
          <cell r="F4">
            <v>18.43</v>
          </cell>
        </row>
        <row r="5">
          <cell r="B5">
            <v>3.82</v>
          </cell>
          <cell r="F5">
            <v>18.23</v>
          </cell>
        </row>
        <row r="6">
          <cell r="B6">
            <v>4.5599999999999996</v>
          </cell>
          <cell r="F6">
            <v>16.64</v>
          </cell>
        </row>
        <row r="7">
          <cell r="B7">
            <v>4.9800000000000004</v>
          </cell>
          <cell r="F7">
            <v>13.76</v>
          </cell>
        </row>
        <row r="8">
          <cell r="B8">
            <v>7.27</v>
          </cell>
          <cell r="F8">
            <v>12.45</v>
          </cell>
        </row>
        <row r="9">
          <cell r="B9">
            <v>5.19</v>
          </cell>
          <cell r="F9">
            <v>11.49</v>
          </cell>
        </row>
        <row r="10">
          <cell r="B10">
            <v>6.58</v>
          </cell>
          <cell r="F10">
            <v>11.18</v>
          </cell>
        </row>
        <row r="11">
          <cell r="B11">
            <v>9.86</v>
          </cell>
          <cell r="F11">
            <v>11.89</v>
          </cell>
        </row>
        <row r="12">
          <cell r="B12">
            <v>9.84</v>
          </cell>
          <cell r="F12">
            <v>10.57</v>
          </cell>
        </row>
        <row r="13">
          <cell r="B13">
            <v>8.5</v>
          </cell>
          <cell r="F13">
            <v>10.14</v>
          </cell>
        </row>
        <row r="14">
          <cell r="B14">
            <v>7.15</v>
          </cell>
          <cell r="F14">
            <v>9.7799999999999994</v>
          </cell>
        </row>
        <row r="15">
          <cell r="B15">
            <v>6.14</v>
          </cell>
          <cell r="F15">
            <v>9.93</v>
          </cell>
        </row>
        <row r="16">
          <cell r="B16">
            <v>6.17</v>
          </cell>
          <cell r="F16">
            <v>9.91</v>
          </cell>
        </row>
        <row r="17">
          <cell r="B17">
            <v>5.58</v>
          </cell>
          <cell r="F17">
            <v>10.38</v>
          </cell>
        </row>
        <row r="18">
          <cell r="B18">
            <v>5.0999999999999996</v>
          </cell>
          <cell r="F18">
            <v>9.92</v>
          </cell>
        </row>
        <row r="19">
          <cell r="B19">
            <v>3.43</v>
          </cell>
          <cell r="F19">
            <v>9.61</v>
          </cell>
        </row>
        <row r="20">
          <cell r="B20">
            <v>4.4800000000000004</v>
          </cell>
          <cell r="F20">
            <v>8.93</v>
          </cell>
        </row>
        <row r="21">
          <cell r="B21">
            <v>5.4</v>
          </cell>
          <cell r="F21">
            <v>9.58</v>
          </cell>
        </row>
        <row r="22">
          <cell r="B22">
            <v>5.59</v>
          </cell>
          <cell r="F22">
            <v>9.0500000000000007</v>
          </cell>
        </row>
        <row r="23">
          <cell r="B23">
            <v>6.15</v>
          </cell>
          <cell r="F23">
            <v>8.8800000000000008</v>
          </cell>
        </row>
        <row r="24">
          <cell r="B24">
            <v>9.9600000000000009</v>
          </cell>
          <cell r="F24">
            <v>9.35</v>
          </cell>
        </row>
        <row r="25">
          <cell r="B25">
            <v>4.6500000000000004</v>
          </cell>
          <cell r="F25">
            <v>14.14</v>
          </cell>
        </row>
        <row r="26">
          <cell r="B26">
            <v>3.54</v>
          </cell>
          <cell r="F26">
            <v>8.41</v>
          </cell>
        </row>
        <row r="27">
          <cell r="B27">
            <v>4.07</v>
          </cell>
          <cell r="F27">
            <v>9.1300000000000008</v>
          </cell>
        </row>
        <row r="28">
          <cell r="B28">
            <v>4.4000000000000004</v>
          </cell>
          <cell r="F28">
            <v>8.69</v>
          </cell>
        </row>
        <row r="29">
          <cell r="B29">
            <v>4.04</v>
          </cell>
          <cell r="F29">
            <v>8.59</v>
          </cell>
        </row>
        <row r="30">
          <cell r="B30">
            <v>4</v>
          </cell>
          <cell r="F30">
            <v>8.23</v>
          </cell>
        </row>
        <row r="31">
          <cell r="B31">
            <v>4.1500000000000004</v>
          </cell>
          <cell r="F31">
            <v>9.24</v>
          </cell>
        </row>
        <row r="32">
          <cell r="B32">
            <v>2.88</v>
          </cell>
          <cell r="F32">
            <v>8.74</v>
          </cell>
        </row>
        <row r="33">
          <cell r="B33">
            <v>3.27</v>
          </cell>
          <cell r="F33">
            <v>8.2799999999999994</v>
          </cell>
        </row>
        <row r="34">
          <cell r="B34">
            <v>3.02</v>
          </cell>
          <cell r="F34">
            <v>8.15</v>
          </cell>
        </row>
        <row r="35">
          <cell r="B35">
            <v>2.44</v>
          </cell>
          <cell r="F35">
            <v>8.7100000000000009</v>
          </cell>
        </row>
        <row r="36">
          <cell r="B36">
            <v>2.66</v>
          </cell>
          <cell r="F36">
            <v>8.67</v>
          </cell>
        </row>
        <row r="37">
          <cell r="B37">
            <v>2.79</v>
          </cell>
          <cell r="F37">
            <v>8.0500000000000007</v>
          </cell>
        </row>
        <row r="38">
          <cell r="B38">
            <v>2.64</v>
          </cell>
          <cell r="F38">
            <v>8.0500000000000007</v>
          </cell>
        </row>
        <row r="39">
          <cell r="B39">
            <v>2.74</v>
          </cell>
          <cell r="F39">
            <v>7.8</v>
          </cell>
        </row>
        <row r="40">
          <cell r="B40">
            <v>3.26</v>
          </cell>
          <cell r="F40">
            <v>7.91</v>
          </cell>
        </row>
        <row r="41">
          <cell r="B41">
            <v>2.4300000000000002</v>
          </cell>
          <cell r="F41">
            <v>8.82</v>
          </cell>
        </row>
        <row r="42">
          <cell r="B42">
            <v>2.9</v>
          </cell>
          <cell r="F42">
            <v>8.0399999999999991</v>
          </cell>
        </row>
        <row r="43">
          <cell r="B43">
            <v>2.77</v>
          </cell>
          <cell r="F43">
            <v>8.1300000000000008</v>
          </cell>
        </row>
        <row r="44">
          <cell r="B44">
            <v>2.36</v>
          </cell>
          <cell r="F44">
            <v>7.74</v>
          </cell>
        </row>
        <row r="45">
          <cell r="B45">
            <v>2.36</v>
          </cell>
          <cell r="F45">
            <v>7.91</v>
          </cell>
        </row>
        <row r="46">
          <cell r="B46">
            <v>2.64</v>
          </cell>
          <cell r="F46">
            <v>7.7</v>
          </cell>
        </row>
        <row r="47">
          <cell r="B47">
            <v>2.27</v>
          </cell>
          <cell r="F47">
            <v>8.4</v>
          </cell>
        </row>
        <row r="48">
          <cell r="B48">
            <v>2.4700000000000002</v>
          </cell>
          <cell r="F48">
            <v>7.64</v>
          </cell>
        </row>
        <row r="49">
          <cell r="B49">
            <v>4.07</v>
          </cell>
          <cell r="F49">
            <v>7.84</v>
          </cell>
        </row>
        <row r="50">
          <cell r="B50">
            <v>3.24</v>
          </cell>
          <cell r="F50">
            <v>7.88</v>
          </cell>
        </row>
        <row r="51">
          <cell r="B51">
            <v>4.68</v>
          </cell>
          <cell r="F51">
            <v>9.5299999999999994</v>
          </cell>
        </row>
        <row r="52">
          <cell r="B52">
            <v>2.84</v>
          </cell>
          <cell r="F52">
            <v>8.15</v>
          </cell>
        </row>
        <row r="53">
          <cell r="B53">
            <v>2.4300000000000002</v>
          </cell>
          <cell r="F53">
            <v>7.86</v>
          </cell>
        </row>
        <row r="54">
          <cell r="B54">
            <v>3.7</v>
          </cell>
          <cell r="F54">
            <v>8.8699999999999992</v>
          </cell>
        </row>
        <row r="55">
          <cell r="B55">
            <v>2.5499999999999998</v>
          </cell>
          <cell r="F55">
            <v>7.78</v>
          </cell>
        </row>
        <row r="56">
          <cell r="B56">
            <v>2.52</v>
          </cell>
          <cell r="F56">
            <v>7.61</v>
          </cell>
        </row>
        <row r="57">
          <cell r="B57">
            <v>77.819999999999993</v>
          </cell>
          <cell r="F57">
            <v>14.64</v>
          </cell>
        </row>
        <row r="58">
          <cell r="B58">
            <v>34.61</v>
          </cell>
          <cell r="F58">
            <v>76.94</v>
          </cell>
        </row>
        <row r="59">
          <cell r="F59">
            <v>42.48</v>
          </cell>
        </row>
        <row r="60">
          <cell r="F60">
            <v>10.83</v>
          </cell>
        </row>
        <row r="61">
          <cell r="F61">
            <v>76.34</v>
          </cell>
        </row>
        <row r="62">
          <cell r="F62">
            <v>44.55</v>
          </cell>
        </row>
        <row r="63">
          <cell r="B63">
            <v>9.6999999999999993</v>
          </cell>
          <cell r="F63">
            <v>45.3</v>
          </cell>
        </row>
        <row r="64">
          <cell r="B64">
            <v>8.36</v>
          </cell>
          <cell r="F64">
            <v>47.25</v>
          </cell>
        </row>
        <row r="65">
          <cell r="B65">
            <v>6.9</v>
          </cell>
          <cell r="F65">
            <v>50.54</v>
          </cell>
        </row>
        <row r="66">
          <cell r="B66">
            <v>6.8</v>
          </cell>
          <cell r="F66">
            <v>56.69</v>
          </cell>
        </row>
        <row r="67">
          <cell r="B67">
            <v>7.84</v>
          </cell>
          <cell r="F67">
            <v>62.15</v>
          </cell>
        </row>
        <row r="68">
          <cell r="B68">
            <v>7.61</v>
          </cell>
          <cell r="F68">
            <v>65.680000000000007</v>
          </cell>
        </row>
        <row r="69">
          <cell r="B69">
            <v>7.61</v>
          </cell>
          <cell r="F69">
            <v>63.43</v>
          </cell>
        </row>
        <row r="70">
          <cell r="B70">
            <v>9.77</v>
          </cell>
          <cell r="F70">
            <v>32.35</v>
          </cell>
        </row>
        <row r="71">
          <cell r="B71">
            <v>7.53</v>
          </cell>
          <cell r="F71">
            <v>15.42</v>
          </cell>
        </row>
        <row r="72">
          <cell r="B72">
            <v>10.37</v>
          </cell>
          <cell r="F72">
            <v>15.3</v>
          </cell>
        </row>
        <row r="73">
          <cell r="B73">
            <v>4.3</v>
          </cell>
          <cell r="F73">
            <v>12.38</v>
          </cell>
        </row>
        <row r="74">
          <cell r="B74">
            <v>4.3</v>
          </cell>
          <cell r="F74">
            <v>12.63</v>
          </cell>
        </row>
        <row r="75">
          <cell r="B75">
            <v>4.3600000000000003</v>
          </cell>
          <cell r="F75">
            <v>16.75</v>
          </cell>
        </row>
        <row r="76">
          <cell r="B76">
            <v>3.94</v>
          </cell>
          <cell r="F76">
            <v>12.29</v>
          </cell>
        </row>
        <row r="77">
          <cell r="B77">
            <v>5.07</v>
          </cell>
          <cell r="F77">
            <v>11.11</v>
          </cell>
        </row>
        <row r="78">
          <cell r="B78">
            <v>3.86</v>
          </cell>
          <cell r="F78">
            <v>10.91</v>
          </cell>
        </row>
        <row r="79">
          <cell r="B79">
            <v>4.46</v>
          </cell>
          <cell r="F79">
            <v>10.210000000000001</v>
          </cell>
        </row>
        <row r="80">
          <cell r="B80">
            <v>3.29</v>
          </cell>
          <cell r="F80">
            <v>10.58</v>
          </cell>
        </row>
        <row r="81">
          <cell r="B81">
            <v>2.99</v>
          </cell>
          <cell r="F81">
            <v>10.48</v>
          </cell>
        </row>
        <row r="82">
          <cell r="B82">
            <v>3.27</v>
          </cell>
          <cell r="F82">
            <v>10.18</v>
          </cell>
        </row>
        <row r="83">
          <cell r="B83">
            <v>3.27</v>
          </cell>
          <cell r="F83">
            <v>9.0299999999999994</v>
          </cell>
        </row>
        <row r="84">
          <cell r="B84">
            <v>2.64</v>
          </cell>
          <cell r="F84">
            <v>9.39</v>
          </cell>
        </row>
        <row r="85">
          <cell r="B85">
            <v>4.51</v>
          </cell>
          <cell r="F85">
            <v>9.66</v>
          </cell>
        </row>
        <row r="86">
          <cell r="B86">
            <v>3.63</v>
          </cell>
          <cell r="F86">
            <v>9.0500000000000007</v>
          </cell>
        </row>
        <row r="87">
          <cell r="B87">
            <v>3.88</v>
          </cell>
          <cell r="F87">
            <v>9.17</v>
          </cell>
        </row>
        <row r="88">
          <cell r="B88">
            <v>4.32</v>
          </cell>
          <cell r="F88">
            <v>11.59</v>
          </cell>
        </row>
        <row r="89">
          <cell r="B89">
            <v>4.97</v>
          </cell>
          <cell r="F89">
            <v>24.51</v>
          </cell>
        </row>
        <row r="90">
          <cell r="B90">
            <v>3.63</v>
          </cell>
          <cell r="F90">
            <v>50.7</v>
          </cell>
        </row>
        <row r="91">
          <cell r="B91">
            <v>3.84</v>
          </cell>
          <cell r="F91">
            <v>13.5</v>
          </cell>
        </row>
        <row r="92">
          <cell r="B92">
            <v>3.63</v>
          </cell>
          <cell r="F92">
            <v>11.78</v>
          </cell>
        </row>
        <row r="93">
          <cell r="B93">
            <v>3.85</v>
          </cell>
          <cell r="F93">
            <v>10.68</v>
          </cell>
        </row>
        <row r="94">
          <cell r="B94">
            <v>4.29</v>
          </cell>
          <cell r="F94">
            <v>10.02</v>
          </cell>
        </row>
        <row r="95">
          <cell r="B95">
            <v>3.76</v>
          </cell>
          <cell r="F95">
            <v>9.49</v>
          </cell>
        </row>
        <row r="96">
          <cell r="B96">
            <v>3.33</v>
          </cell>
          <cell r="F96">
            <v>9.43</v>
          </cell>
        </row>
        <row r="97">
          <cell r="B97">
            <v>4.74</v>
          </cell>
          <cell r="F97">
            <v>10.3</v>
          </cell>
        </row>
        <row r="98">
          <cell r="B98">
            <v>3.42</v>
          </cell>
          <cell r="F98">
            <v>11.05</v>
          </cell>
        </row>
        <row r="99">
          <cell r="B99">
            <v>3.11</v>
          </cell>
          <cell r="F99">
            <v>9.4700000000000006</v>
          </cell>
        </row>
        <row r="100">
          <cell r="B100">
            <v>4.5199999999999996</v>
          </cell>
          <cell r="F100">
            <v>8.76</v>
          </cell>
        </row>
        <row r="101">
          <cell r="B101">
            <v>4.49</v>
          </cell>
          <cell r="F101">
            <v>8.44</v>
          </cell>
        </row>
        <row r="102">
          <cell r="B102">
            <v>3.83</v>
          </cell>
          <cell r="F102">
            <v>8.1300000000000008</v>
          </cell>
        </row>
        <row r="103">
          <cell r="B103">
            <v>4.2699999999999996</v>
          </cell>
          <cell r="F103">
            <v>8.2200000000000006</v>
          </cell>
        </row>
        <row r="104">
          <cell r="B104">
            <v>3.57</v>
          </cell>
          <cell r="F104">
            <v>8.34</v>
          </cell>
        </row>
        <row r="105">
          <cell r="B105">
            <v>2.94</v>
          </cell>
          <cell r="F105">
            <v>8.49</v>
          </cell>
        </row>
        <row r="106">
          <cell r="B106">
            <v>3.11</v>
          </cell>
          <cell r="F106">
            <v>9.8000000000000007</v>
          </cell>
        </row>
        <row r="107">
          <cell r="B107">
            <v>4.08</v>
          </cell>
          <cell r="F107">
            <v>8.9600000000000009</v>
          </cell>
        </row>
        <row r="108">
          <cell r="B108">
            <v>4.72</v>
          </cell>
          <cell r="F108">
            <v>8.98</v>
          </cell>
        </row>
        <row r="109">
          <cell r="B109">
            <v>3.07</v>
          </cell>
          <cell r="F109">
            <v>9.14</v>
          </cell>
        </row>
        <row r="110">
          <cell r="B110">
            <v>3.63</v>
          </cell>
          <cell r="F110">
            <v>8.59</v>
          </cell>
        </row>
        <row r="111">
          <cell r="B111">
            <v>3.2</v>
          </cell>
          <cell r="F111">
            <v>11.6</v>
          </cell>
        </row>
        <row r="112">
          <cell r="B112">
            <v>2.61</v>
          </cell>
          <cell r="F112">
            <v>8.5500000000000007</v>
          </cell>
        </row>
        <row r="113">
          <cell r="B113">
            <v>3.2</v>
          </cell>
          <cell r="F113">
            <v>7.71</v>
          </cell>
        </row>
        <row r="114">
          <cell r="B114">
            <v>3.26</v>
          </cell>
          <cell r="F114">
            <v>7.82</v>
          </cell>
        </row>
        <row r="115">
          <cell r="B115">
            <v>3.73</v>
          </cell>
          <cell r="F115">
            <v>7.41</v>
          </cell>
        </row>
        <row r="116">
          <cell r="B116">
            <v>5.44</v>
          </cell>
          <cell r="F116">
            <v>7.22</v>
          </cell>
        </row>
        <row r="117">
          <cell r="B117">
            <v>3.78</v>
          </cell>
          <cell r="F117">
            <v>7.62</v>
          </cell>
        </row>
        <row r="118">
          <cell r="B118">
            <v>2.84</v>
          </cell>
          <cell r="F118">
            <v>7.26</v>
          </cell>
        </row>
        <row r="119">
          <cell r="B119">
            <v>3.29</v>
          </cell>
          <cell r="F119">
            <v>9.44</v>
          </cell>
        </row>
        <row r="120">
          <cell r="B120">
            <v>3.17</v>
          </cell>
          <cell r="F120">
            <v>9.35</v>
          </cell>
        </row>
        <row r="121">
          <cell r="F121">
            <v>7.55</v>
          </cell>
        </row>
        <row r="122">
          <cell r="F122">
            <v>8.09</v>
          </cell>
        </row>
        <row r="123">
          <cell r="B123">
            <v>4.2</v>
          </cell>
          <cell r="F123">
            <v>7.97</v>
          </cell>
        </row>
        <row r="124">
          <cell r="B124">
            <v>4.2699999999999996</v>
          </cell>
          <cell r="F124">
            <v>6.99</v>
          </cell>
        </row>
        <row r="125">
          <cell r="B125">
            <v>3.55</v>
          </cell>
          <cell r="F125">
            <v>7.4</v>
          </cell>
        </row>
        <row r="126">
          <cell r="B126">
            <v>3.31</v>
          </cell>
          <cell r="F126">
            <v>7.44</v>
          </cell>
        </row>
        <row r="127">
          <cell r="B127">
            <v>4.09</v>
          </cell>
          <cell r="F127">
            <v>7</v>
          </cell>
        </row>
        <row r="128">
          <cell r="B128">
            <v>3.68</v>
          </cell>
          <cell r="F128">
            <v>6.85</v>
          </cell>
        </row>
        <row r="129">
          <cell r="B129">
            <v>2.44</v>
          </cell>
          <cell r="F129">
            <v>6.83</v>
          </cell>
        </row>
        <row r="130">
          <cell r="B130">
            <v>3.67</v>
          </cell>
          <cell r="F130">
            <v>7.33</v>
          </cell>
        </row>
        <row r="131">
          <cell r="B131">
            <v>3.85</v>
          </cell>
          <cell r="F131">
            <v>7.27</v>
          </cell>
        </row>
        <row r="132">
          <cell r="B132">
            <v>3.67</v>
          </cell>
          <cell r="F132">
            <v>7.98</v>
          </cell>
        </row>
        <row r="133">
          <cell r="B133">
            <v>3.85</v>
          </cell>
          <cell r="F133">
            <v>7.27</v>
          </cell>
        </row>
        <row r="134">
          <cell r="B134">
            <v>3.55</v>
          </cell>
          <cell r="F134">
            <v>7.98</v>
          </cell>
        </row>
        <row r="135">
          <cell r="B135">
            <v>3.4</v>
          </cell>
          <cell r="F135">
            <v>7.92</v>
          </cell>
        </row>
        <row r="136">
          <cell r="B136">
            <v>3.35</v>
          </cell>
          <cell r="F136">
            <v>7.17</v>
          </cell>
        </row>
        <row r="137">
          <cell r="B137">
            <v>2.21</v>
          </cell>
          <cell r="F137">
            <v>7.17</v>
          </cell>
        </row>
        <row r="138">
          <cell r="B138">
            <v>2.09</v>
          </cell>
          <cell r="F138">
            <v>6.91</v>
          </cell>
        </row>
        <row r="139">
          <cell r="B139">
            <v>2.09</v>
          </cell>
          <cell r="F139">
            <v>6.78</v>
          </cell>
        </row>
        <row r="140">
          <cell r="B140">
            <v>2.0699999999999998</v>
          </cell>
          <cell r="F140">
            <v>6.87</v>
          </cell>
        </row>
        <row r="141">
          <cell r="B141">
            <v>2.02</v>
          </cell>
          <cell r="F141">
            <v>6.68</v>
          </cell>
        </row>
        <row r="142">
          <cell r="B142">
            <v>1.76</v>
          </cell>
          <cell r="F142">
            <v>6.78</v>
          </cell>
        </row>
        <row r="143">
          <cell r="B143">
            <v>1.83</v>
          </cell>
          <cell r="F143">
            <v>6.88</v>
          </cell>
        </row>
        <row r="144">
          <cell r="B144">
            <v>4.6399999999999997</v>
          </cell>
          <cell r="F144">
            <v>6.68</v>
          </cell>
        </row>
        <row r="145">
          <cell r="B145">
            <v>4.7699999999999996</v>
          </cell>
          <cell r="F145">
            <v>19.98</v>
          </cell>
        </row>
        <row r="146">
          <cell r="F146">
            <v>19.989999999999998</v>
          </cell>
        </row>
        <row r="147">
          <cell r="F147">
            <v>18.7</v>
          </cell>
        </row>
        <row r="148">
          <cell r="B148">
            <v>5.9</v>
          </cell>
          <cell r="F148">
            <v>19.04</v>
          </cell>
        </row>
        <row r="149">
          <cell r="B149">
            <v>6.56</v>
          </cell>
          <cell r="F149">
            <v>24.66</v>
          </cell>
        </row>
        <row r="150">
          <cell r="B150">
            <v>3.86</v>
          </cell>
          <cell r="F150">
            <v>23.61</v>
          </cell>
        </row>
        <row r="151">
          <cell r="B151">
            <v>3.75</v>
          </cell>
          <cell r="F151">
            <v>19.39</v>
          </cell>
        </row>
        <row r="152">
          <cell r="B152">
            <v>2.56</v>
          </cell>
          <cell r="F152">
            <v>18.510000000000002</v>
          </cell>
        </row>
        <row r="153">
          <cell r="B153">
            <v>2.33</v>
          </cell>
          <cell r="F153">
            <v>16.61</v>
          </cell>
        </row>
        <row r="154">
          <cell r="B154">
            <v>2.81</v>
          </cell>
          <cell r="F154">
            <v>16.12</v>
          </cell>
        </row>
        <row r="155">
          <cell r="B155">
            <v>4.51</v>
          </cell>
          <cell r="F155">
            <v>17.100000000000001</v>
          </cell>
        </row>
        <row r="156">
          <cell r="B156">
            <v>3.75</v>
          </cell>
          <cell r="F156">
            <v>28.23</v>
          </cell>
        </row>
        <row r="157">
          <cell r="B157">
            <v>4.18</v>
          </cell>
          <cell r="F157">
            <v>25.82</v>
          </cell>
        </row>
        <row r="158">
          <cell r="B158">
            <v>2.92</v>
          </cell>
          <cell r="F158">
            <v>16.64</v>
          </cell>
        </row>
        <row r="159">
          <cell r="B159">
            <v>3.41</v>
          </cell>
          <cell r="F159">
            <v>17.8</v>
          </cell>
        </row>
        <row r="160">
          <cell r="B160">
            <v>2.38</v>
          </cell>
          <cell r="F160">
            <v>17.62</v>
          </cell>
        </row>
        <row r="161">
          <cell r="B161">
            <v>2.27</v>
          </cell>
          <cell r="F161">
            <v>13.8</v>
          </cell>
        </row>
        <row r="162">
          <cell r="B162">
            <v>2.23</v>
          </cell>
          <cell r="F162">
            <v>13.3</v>
          </cell>
        </row>
        <row r="163">
          <cell r="B163">
            <v>2.5</v>
          </cell>
          <cell r="F163">
            <v>12.25</v>
          </cell>
        </row>
        <row r="164">
          <cell r="B164">
            <v>2.44</v>
          </cell>
          <cell r="F164">
            <v>12.88</v>
          </cell>
        </row>
        <row r="165">
          <cell r="B165">
            <v>1.85</v>
          </cell>
          <cell r="F165">
            <v>11.17</v>
          </cell>
        </row>
        <row r="166">
          <cell r="B166">
            <v>2.84</v>
          </cell>
          <cell r="F166">
            <v>10.07</v>
          </cell>
        </row>
        <row r="167">
          <cell r="B167">
            <v>2.11</v>
          </cell>
          <cell r="F167">
            <v>9.58</v>
          </cell>
        </row>
        <row r="168">
          <cell r="B168">
            <v>2.02</v>
          </cell>
          <cell r="F168">
            <v>8.66</v>
          </cell>
        </row>
        <row r="169">
          <cell r="B169">
            <v>1.79</v>
          </cell>
          <cell r="F169">
            <v>9.02</v>
          </cell>
        </row>
        <row r="170">
          <cell r="B170">
            <v>2.38</v>
          </cell>
          <cell r="F170">
            <v>8.6999999999999993</v>
          </cell>
        </row>
        <row r="171">
          <cell r="B171">
            <v>2.74</v>
          </cell>
          <cell r="F171">
            <v>8</v>
          </cell>
        </row>
        <row r="172">
          <cell r="F172">
            <v>8.56</v>
          </cell>
        </row>
        <row r="173">
          <cell r="F173">
            <v>7.63</v>
          </cell>
        </row>
        <row r="174">
          <cell r="B174">
            <v>2.92</v>
          </cell>
          <cell r="F174">
            <v>7.19</v>
          </cell>
        </row>
        <row r="175">
          <cell r="B175">
            <v>2.77</v>
          </cell>
          <cell r="F175">
            <v>7.43</v>
          </cell>
        </row>
        <row r="176">
          <cell r="B176">
            <v>1.65</v>
          </cell>
          <cell r="F176">
            <v>8.23</v>
          </cell>
        </row>
        <row r="177">
          <cell r="B177">
            <v>1.92</v>
          </cell>
          <cell r="F177">
            <v>7.78</v>
          </cell>
        </row>
        <row r="178">
          <cell r="B178">
            <v>1.74</v>
          </cell>
          <cell r="F178">
            <v>7.45</v>
          </cell>
        </row>
        <row r="179">
          <cell r="B179">
            <v>1.71</v>
          </cell>
          <cell r="F179">
            <v>7.37</v>
          </cell>
        </row>
        <row r="180">
          <cell r="B180">
            <v>2.21</v>
          </cell>
          <cell r="F180">
            <v>7.68</v>
          </cell>
        </row>
        <row r="181">
          <cell r="B181">
            <v>1.81</v>
          </cell>
          <cell r="F181">
            <v>7.98</v>
          </cell>
        </row>
        <row r="182">
          <cell r="B182">
            <v>5.69</v>
          </cell>
          <cell r="F182">
            <v>7.77</v>
          </cell>
        </row>
        <row r="183">
          <cell r="B183">
            <v>6.56</v>
          </cell>
          <cell r="F183">
            <v>7.52</v>
          </cell>
        </row>
        <row r="184">
          <cell r="B184">
            <v>3.16</v>
          </cell>
          <cell r="F184">
            <v>32.840000000000003</v>
          </cell>
        </row>
        <row r="185">
          <cell r="B185">
            <v>3.25</v>
          </cell>
          <cell r="F185">
            <v>43.47</v>
          </cell>
        </row>
        <row r="186">
          <cell r="B186">
            <v>4.9800000000000004</v>
          </cell>
          <cell r="F186">
            <v>30.71</v>
          </cell>
        </row>
        <row r="187">
          <cell r="B187">
            <v>2.44</v>
          </cell>
          <cell r="F187">
            <v>23.55</v>
          </cell>
        </row>
        <row r="188">
          <cell r="B188">
            <v>2.57</v>
          </cell>
          <cell r="F188">
            <v>18.28</v>
          </cell>
        </row>
        <row r="189">
          <cell r="B189">
            <v>2.7</v>
          </cell>
          <cell r="F189">
            <v>14.31</v>
          </cell>
        </row>
        <row r="190">
          <cell r="B190">
            <v>3.15</v>
          </cell>
          <cell r="F190">
            <v>14.16</v>
          </cell>
        </row>
        <row r="191">
          <cell r="B191">
            <v>4.7300000000000004</v>
          </cell>
          <cell r="F191">
            <v>13.49</v>
          </cell>
        </row>
        <row r="192">
          <cell r="B192">
            <v>3.65</v>
          </cell>
          <cell r="F192">
            <v>12.23</v>
          </cell>
        </row>
        <row r="193">
          <cell r="B193">
            <v>2.34</v>
          </cell>
          <cell r="F193">
            <v>11.75</v>
          </cell>
        </row>
        <row r="194">
          <cell r="B194">
            <v>2.59</v>
          </cell>
          <cell r="F194">
            <v>11.48</v>
          </cell>
        </row>
        <row r="195">
          <cell r="B195">
            <v>2.16</v>
          </cell>
          <cell r="F195">
            <v>10.92</v>
          </cell>
        </row>
        <row r="196">
          <cell r="B196">
            <v>2.77</v>
          </cell>
          <cell r="F196">
            <v>12.06</v>
          </cell>
        </row>
        <row r="197">
          <cell r="B197">
            <v>3.86</v>
          </cell>
          <cell r="F197">
            <v>10.95</v>
          </cell>
        </row>
        <row r="198">
          <cell r="B198">
            <v>2.76</v>
          </cell>
          <cell r="F198">
            <v>10.63</v>
          </cell>
        </row>
        <row r="199">
          <cell r="B199">
            <v>3.34</v>
          </cell>
          <cell r="F199">
            <v>11.97</v>
          </cell>
        </row>
        <row r="200">
          <cell r="B200">
            <v>3.75</v>
          </cell>
          <cell r="F200">
            <v>12.39</v>
          </cell>
        </row>
        <row r="201">
          <cell r="B201">
            <v>5.27</v>
          </cell>
          <cell r="F201">
            <v>13.07</v>
          </cell>
        </row>
        <row r="202">
          <cell r="B202">
            <v>8.3699999999999992</v>
          </cell>
          <cell r="F202">
            <v>15.57</v>
          </cell>
        </row>
        <row r="203">
          <cell r="B203">
            <v>2.8</v>
          </cell>
          <cell r="F203">
            <v>12.87</v>
          </cell>
        </row>
        <row r="204">
          <cell r="B204">
            <v>2.36</v>
          </cell>
          <cell r="F204">
            <v>13.14</v>
          </cell>
        </row>
        <row r="205">
          <cell r="B205">
            <v>2.29</v>
          </cell>
          <cell r="F205">
            <v>11.81</v>
          </cell>
        </row>
        <row r="206">
          <cell r="B206">
            <v>2.84</v>
          </cell>
          <cell r="F206">
            <v>10.62</v>
          </cell>
        </row>
        <row r="207">
          <cell r="B207">
            <v>4.3499999999999996</v>
          </cell>
          <cell r="F207">
            <v>14.98</v>
          </cell>
        </row>
        <row r="208">
          <cell r="B208">
            <v>5.58</v>
          </cell>
          <cell r="F208">
            <v>35.54</v>
          </cell>
        </row>
        <row r="209">
          <cell r="B209">
            <v>4.4800000000000004</v>
          </cell>
          <cell r="F209">
            <v>24.54</v>
          </cell>
        </row>
        <row r="210">
          <cell r="B210">
            <v>4.08</v>
          </cell>
          <cell r="F210">
            <v>12.38</v>
          </cell>
        </row>
        <row r="211">
          <cell r="B211">
            <v>3.98</v>
          </cell>
          <cell r="F211">
            <v>12.92</v>
          </cell>
        </row>
        <row r="212">
          <cell r="B212">
            <v>4.92</v>
          </cell>
          <cell r="F212">
            <v>11.68</v>
          </cell>
        </row>
        <row r="213">
          <cell r="B213">
            <v>3.73</v>
          </cell>
          <cell r="F213">
            <v>15.02</v>
          </cell>
        </row>
        <row r="214">
          <cell r="B214">
            <v>3.55</v>
          </cell>
          <cell r="F214">
            <v>18.54</v>
          </cell>
        </row>
        <row r="215">
          <cell r="B215">
            <v>5.57</v>
          </cell>
          <cell r="F215">
            <v>32.35</v>
          </cell>
        </row>
        <row r="216">
          <cell r="B216">
            <v>2.88</v>
          </cell>
          <cell r="F216">
            <v>37.83</v>
          </cell>
        </row>
        <row r="217">
          <cell r="B217">
            <v>6.2</v>
          </cell>
          <cell r="F217">
            <v>22.06</v>
          </cell>
        </row>
        <row r="218">
          <cell r="B218">
            <v>5.47</v>
          </cell>
          <cell r="F218">
            <v>22.27</v>
          </cell>
        </row>
        <row r="219">
          <cell r="B219">
            <v>4.74</v>
          </cell>
          <cell r="F219">
            <v>26.53</v>
          </cell>
        </row>
        <row r="220">
          <cell r="B220">
            <v>5.3</v>
          </cell>
          <cell r="F220">
            <v>25.44</v>
          </cell>
        </row>
        <row r="221">
          <cell r="B221">
            <v>7.35</v>
          </cell>
          <cell r="F221">
            <v>24.39</v>
          </cell>
        </row>
        <row r="222">
          <cell r="B222">
            <v>5.08</v>
          </cell>
          <cell r="F222">
            <v>22.63</v>
          </cell>
        </row>
        <row r="223">
          <cell r="B223">
            <v>6.69</v>
          </cell>
          <cell r="F223">
            <v>17.13</v>
          </cell>
        </row>
        <row r="224">
          <cell r="B224">
            <v>5.49</v>
          </cell>
          <cell r="F224">
            <v>60.27</v>
          </cell>
        </row>
        <row r="225">
          <cell r="B225">
            <v>6.95</v>
          </cell>
          <cell r="F225">
            <v>34.33</v>
          </cell>
        </row>
        <row r="226">
          <cell r="B226">
            <v>5.81</v>
          </cell>
          <cell r="F226">
            <v>34.25</v>
          </cell>
        </row>
        <row r="227">
          <cell r="B227">
            <v>5.84</v>
          </cell>
          <cell r="F227">
            <v>31.64</v>
          </cell>
        </row>
        <row r="228">
          <cell r="B228">
            <v>5.94</v>
          </cell>
          <cell r="F228">
            <v>25.84</v>
          </cell>
        </row>
        <row r="229">
          <cell r="B229">
            <v>5.66</v>
          </cell>
          <cell r="F229">
            <v>23.67</v>
          </cell>
        </row>
        <row r="230">
          <cell r="B230">
            <v>4.84</v>
          </cell>
          <cell r="F230">
            <v>17.940000000000001</v>
          </cell>
        </row>
        <row r="231">
          <cell r="B231">
            <v>4.49</v>
          </cell>
          <cell r="F231">
            <v>18.11</v>
          </cell>
        </row>
        <row r="232">
          <cell r="B232">
            <v>5.87</v>
          </cell>
          <cell r="F232">
            <v>17.25</v>
          </cell>
        </row>
        <row r="233">
          <cell r="B233">
            <v>4.18</v>
          </cell>
          <cell r="F233">
            <v>17.2</v>
          </cell>
        </row>
        <row r="234">
          <cell r="B234">
            <v>4.87</v>
          </cell>
          <cell r="F234">
            <v>17.27</v>
          </cell>
        </row>
        <row r="235">
          <cell r="B235">
            <v>4.5999999999999996</v>
          </cell>
          <cell r="F235">
            <v>15.53</v>
          </cell>
        </row>
        <row r="236">
          <cell r="B236">
            <v>3.88</v>
          </cell>
          <cell r="F236">
            <v>12.03</v>
          </cell>
        </row>
        <row r="237">
          <cell r="B237">
            <v>3.85</v>
          </cell>
          <cell r="F237">
            <v>12.32</v>
          </cell>
        </row>
        <row r="238">
          <cell r="F238">
            <v>12.77</v>
          </cell>
        </row>
        <row r="239">
          <cell r="F239">
            <v>34.090000000000003</v>
          </cell>
        </row>
        <row r="240">
          <cell r="B240">
            <v>6.33</v>
          </cell>
          <cell r="F240">
            <v>28.44</v>
          </cell>
        </row>
        <row r="241">
          <cell r="B241">
            <v>5.69</v>
          </cell>
          <cell r="F241">
            <v>18.89</v>
          </cell>
        </row>
        <row r="242">
          <cell r="B242">
            <v>5.58</v>
          </cell>
          <cell r="F242">
            <v>22.58</v>
          </cell>
        </row>
        <row r="243">
          <cell r="B243">
            <v>6.28</v>
          </cell>
          <cell r="F243">
            <v>26.06</v>
          </cell>
        </row>
        <row r="244">
          <cell r="B244">
            <v>6.48</v>
          </cell>
          <cell r="F244">
            <v>22.32</v>
          </cell>
        </row>
        <row r="245">
          <cell r="B245">
            <v>6.23</v>
          </cell>
          <cell r="F245">
            <v>23.12</v>
          </cell>
        </row>
        <row r="246">
          <cell r="B246">
            <v>5.43</v>
          </cell>
          <cell r="F246">
            <v>18.510000000000002</v>
          </cell>
        </row>
        <row r="247">
          <cell r="B247">
            <v>5.69</v>
          </cell>
          <cell r="F247">
            <v>19.73</v>
          </cell>
        </row>
        <row r="248">
          <cell r="B248">
            <v>5.43</v>
          </cell>
          <cell r="F248">
            <v>19.43</v>
          </cell>
        </row>
        <row r="249">
          <cell r="B249">
            <v>6.59</v>
          </cell>
          <cell r="F249">
            <v>16.32</v>
          </cell>
        </row>
        <row r="250">
          <cell r="B250">
            <v>5.66</v>
          </cell>
          <cell r="F250">
            <v>14.95</v>
          </cell>
        </row>
        <row r="251">
          <cell r="B251">
            <v>5.76</v>
          </cell>
          <cell r="F251">
            <v>40.049999999999997</v>
          </cell>
        </row>
        <row r="252">
          <cell r="B252">
            <v>4.93</v>
          </cell>
          <cell r="F252">
            <v>18.41</v>
          </cell>
        </row>
        <row r="253">
          <cell r="B253">
            <v>4.7300000000000004</v>
          </cell>
          <cell r="F253">
            <v>16.62</v>
          </cell>
        </row>
        <row r="254">
          <cell r="B254">
            <v>4.54</v>
          </cell>
          <cell r="F254">
            <v>17.8</v>
          </cell>
        </row>
        <row r="255">
          <cell r="B255">
            <v>3.06</v>
          </cell>
          <cell r="F255">
            <v>15.32</v>
          </cell>
        </row>
        <row r="256">
          <cell r="B256">
            <v>4.1500000000000004</v>
          </cell>
          <cell r="F256">
            <v>15.32</v>
          </cell>
        </row>
        <row r="257">
          <cell r="B257">
            <v>4.8899999999999997</v>
          </cell>
          <cell r="F257">
            <v>15.48</v>
          </cell>
        </row>
        <row r="258">
          <cell r="B258">
            <v>5.07</v>
          </cell>
          <cell r="F258">
            <v>14.75</v>
          </cell>
        </row>
        <row r="259">
          <cell r="B259">
            <v>5.14</v>
          </cell>
          <cell r="F259">
            <v>13.7</v>
          </cell>
        </row>
        <row r="260">
          <cell r="B260">
            <v>5.15</v>
          </cell>
          <cell r="F260">
            <v>15.43</v>
          </cell>
        </row>
        <row r="261">
          <cell r="B261">
            <v>5.68</v>
          </cell>
          <cell r="F261">
            <v>15.18</v>
          </cell>
        </row>
        <row r="262">
          <cell r="B262">
            <v>5</v>
          </cell>
          <cell r="F262">
            <v>14.54</v>
          </cell>
        </row>
        <row r="263">
          <cell r="B263">
            <v>4.63</v>
          </cell>
          <cell r="F263">
            <v>13.94</v>
          </cell>
        </row>
        <row r="264">
          <cell r="B264">
            <v>4.3099999999999996</v>
          </cell>
          <cell r="F264">
            <v>13.2</v>
          </cell>
        </row>
        <row r="265">
          <cell r="B265">
            <v>4.43</v>
          </cell>
          <cell r="F265">
            <v>13.69</v>
          </cell>
        </row>
        <row r="266">
          <cell r="B266">
            <v>4.8099999999999996</v>
          </cell>
          <cell r="F266">
            <v>13.02</v>
          </cell>
        </row>
        <row r="267">
          <cell r="B267">
            <v>4.5199999999999996</v>
          </cell>
          <cell r="F267">
            <v>11.82</v>
          </cell>
        </row>
        <row r="268">
          <cell r="B268">
            <v>4.7</v>
          </cell>
          <cell r="F268">
            <v>12.8</v>
          </cell>
        </row>
        <row r="269">
          <cell r="B269">
            <v>5.0199999999999996</v>
          </cell>
          <cell r="F269">
            <v>11.44</v>
          </cell>
        </row>
        <row r="270">
          <cell r="B270">
            <v>4.05</v>
          </cell>
          <cell r="F270">
            <v>12.24</v>
          </cell>
        </row>
        <row r="271">
          <cell r="F271">
            <v>12.36</v>
          </cell>
        </row>
      </sheetData>
      <sheetData sheetId="3">
        <row r="1">
          <cell r="A1" t="str">
            <v>Dosis</v>
          </cell>
        </row>
        <row r="2">
          <cell r="B2">
            <v>31</v>
          </cell>
        </row>
        <row r="3">
          <cell r="B3">
            <v>26</v>
          </cell>
        </row>
        <row r="4">
          <cell r="B4">
            <v>13</v>
          </cell>
        </row>
        <row r="5">
          <cell r="B5">
            <v>22</v>
          </cell>
        </row>
        <row r="6">
          <cell r="B6">
            <v>27</v>
          </cell>
        </row>
        <row r="7">
          <cell r="B7">
            <v>23</v>
          </cell>
        </row>
        <row r="8">
          <cell r="B8">
            <v>20</v>
          </cell>
        </row>
        <row r="9">
          <cell r="B9">
            <v>19</v>
          </cell>
        </row>
        <row r="10">
          <cell r="B10">
            <v>22</v>
          </cell>
        </row>
        <row r="11">
          <cell r="B11">
            <v>21</v>
          </cell>
        </row>
        <row r="12">
          <cell r="B12">
            <v>23</v>
          </cell>
        </row>
        <row r="13">
          <cell r="B13">
            <v>30</v>
          </cell>
        </row>
        <row r="14">
          <cell r="B14">
            <v>30</v>
          </cell>
        </row>
        <row r="15">
          <cell r="B15">
            <v>38</v>
          </cell>
        </row>
        <row r="16">
          <cell r="B16">
            <v>34</v>
          </cell>
        </row>
        <row r="17">
          <cell r="B17">
            <v>30</v>
          </cell>
        </row>
        <row r="18">
          <cell r="B18">
            <v>29</v>
          </cell>
        </row>
        <row r="19">
          <cell r="B19">
            <v>30</v>
          </cell>
        </row>
        <row r="20">
          <cell r="B20">
            <v>38</v>
          </cell>
        </row>
        <row r="21">
          <cell r="B21">
            <v>41</v>
          </cell>
        </row>
        <row r="22">
          <cell r="B22">
            <v>34</v>
          </cell>
        </row>
        <row r="23">
          <cell r="B23">
            <v>20</v>
          </cell>
        </row>
        <row r="24">
          <cell r="B24">
            <v>23</v>
          </cell>
        </row>
        <row r="25">
          <cell r="B25">
            <v>23</v>
          </cell>
        </row>
        <row r="26">
          <cell r="B26">
            <v>22</v>
          </cell>
        </row>
        <row r="27">
          <cell r="B27">
            <v>20</v>
          </cell>
        </row>
        <row r="28">
          <cell r="B28">
            <v>27</v>
          </cell>
        </row>
        <row r="29">
          <cell r="B29">
            <v>20</v>
          </cell>
        </row>
        <row r="30">
          <cell r="B30">
            <v>22</v>
          </cell>
        </row>
        <row r="31">
          <cell r="B31">
            <v>18</v>
          </cell>
        </row>
        <row r="32">
          <cell r="B32">
            <v>22</v>
          </cell>
        </row>
        <row r="33">
          <cell r="B33">
            <v>22</v>
          </cell>
        </row>
        <row r="34">
          <cell r="B34">
            <v>29</v>
          </cell>
        </row>
        <row r="35">
          <cell r="B35">
            <v>35</v>
          </cell>
        </row>
        <row r="36">
          <cell r="B36">
            <v>43</v>
          </cell>
        </row>
        <row r="37">
          <cell r="B37">
            <v>23</v>
          </cell>
        </row>
        <row r="38">
          <cell r="B38">
            <v>19</v>
          </cell>
        </row>
        <row r="39">
          <cell r="B39">
            <v>15</v>
          </cell>
        </row>
        <row r="40">
          <cell r="B40">
            <v>14</v>
          </cell>
        </row>
        <row r="41">
          <cell r="B41">
            <v>14</v>
          </cell>
        </row>
        <row r="42">
          <cell r="B42">
            <v>14</v>
          </cell>
        </row>
        <row r="43">
          <cell r="B43">
            <v>20</v>
          </cell>
        </row>
        <row r="44">
          <cell r="B44">
            <v>27</v>
          </cell>
        </row>
        <row r="45">
          <cell r="B45">
            <v>18</v>
          </cell>
        </row>
        <row r="46">
          <cell r="B46">
            <v>16</v>
          </cell>
        </row>
        <row r="47">
          <cell r="B47">
            <v>18</v>
          </cell>
        </row>
        <row r="48">
          <cell r="B48">
            <v>18</v>
          </cell>
        </row>
        <row r="49">
          <cell r="B49">
            <v>18</v>
          </cell>
        </row>
        <row r="50">
          <cell r="B50">
            <v>18</v>
          </cell>
        </row>
        <row r="51">
          <cell r="B51">
            <v>18</v>
          </cell>
        </row>
        <row r="52">
          <cell r="B52">
            <v>16</v>
          </cell>
        </row>
        <row r="53">
          <cell r="B53">
            <v>16</v>
          </cell>
        </row>
        <row r="54">
          <cell r="B54">
            <v>18</v>
          </cell>
        </row>
        <row r="55">
          <cell r="B55">
            <v>16</v>
          </cell>
        </row>
        <row r="56">
          <cell r="B56">
            <v>16</v>
          </cell>
        </row>
        <row r="57">
          <cell r="B57">
            <v>18</v>
          </cell>
        </row>
        <row r="58">
          <cell r="B58">
            <v>16</v>
          </cell>
        </row>
        <row r="59">
          <cell r="B59">
            <v>16</v>
          </cell>
        </row>
        <row r="60">
          <cell r="B60">
            <v>16</v>
          </cell>
        </row>
        <row r="61">
          <cell r="B61">
            <v>16</v>
          </cell>
        </row>
        <row r="62">
          <cell r="B62">
            <v>18</v>
          </cell>
        </row>
        <row r="63">
          <cell r="B63">
            <v>23</v>
          </cell>
        </row>
        <row r="64">
          <cell r="B64">
            <v>15</v>
          </cell>
        </row>
        <row r="65">
          <cell r="B65">
            <v>16</v>
          </cell>
        </row>
        <row r="66">
          <cell r="B66">
            <v>20</v>
          </cell>
        </row>
        <row r="67">
          <cell r="B67">
            <v>20</v>
          </cell>
        </row>
        <row r="68">
          <cell r="B68">
            <v>18</v>
          </cell>
        </row>
        <row r="69">
          <cell r="B69">
            <v>38</v>
          </cell>
        </row>
        <row r="70">
          <cell r="B70">
            <v>36</v>
          </cell>
        </row>
        <row r="71">
          <cell r="B71">
            <v>46</v>
          </cell>
        </row>
        <row r="72">
          <cell r="B72">
            <v>27</v>
          </cell>
        </row>
        <row r="73">
          <cell r="B73">
            <v>31</v>
          </cell>
        </row>
        <row r="74">
          <cell r="B74">
            <v>31</v>
          </cell>
        </row>
        <row r="75">
          <cell r="B75">
            <v>31</v>
          </cell>
        </row>
        <row r="76">
          <cell r="B76">
            <v>31</v>
          </cell>
        </row>
        <row r="77">
          <cell r="B77">
            <v>31</v>
          </cell>
        </row>
        <row r="78">
          <cell r="B78">
            <v>29</v>
          </cell>
        </row>
        <row r="79">
          <cell r="B79">
            <v>31</v>
          </cell>
        </row>
        <row r="80">
          <cell r="B80">
            <v>31</v>
          </cell>
        </row>
        <row r="81">
          <cell r="B81">
            <v>16</v>
          </cell>
        </row>
        <row r="82">
          <cell r="B82">
            <v>16</v>
          </cell>
        </row>
        <row r="83">
          <cell r="B83">
            <v>16</v>
          </cell>
        </row>
        <row r="84">
          <cell r="B84">
            <v>16</v>
          </cell>
        </row>
        <row r="85">
          <cell r="B85">
            <v>16</v>
          </cell>
        </row>
        <row r="86">
          <cell r="B86">
            <v>15</v>
          </cell>
        </row>
        <row r="87">
          <cell r="B87">
            <v>22</v>
          </cell>
        </row>
        <row r="88">
          <cell r="B88">
            <v>23</v>
          </cell>
        </row>
        <row r="89">
          <cell r="B89">
            <v>25</v>
          </cell>
        </row>
        <row r="90">
          <cell r="B90">
            <v>23</v>
          </cell>
        </row>
        <row r="91">
          <cell r="B91">
            <v>23</v>
          </cell>
        </row>
        <row r="92">
          <cell r="B92">
            <v>25</v>
          </cell>
        </row>
        <row r="93">
          <cell r="B93">
            <v>15</v>
          </cell>
        </row>
        <row r="94">
          <cell r="B94">
            <v>13</v>
          </cell>
        </row>
        <row r="95">
          <cell r="B95">
            <v>17</v>
          </cell>
        </row>
        <row r="96">
          <cell r="B96">
            <v>17</v>
          </cell>
        </row>
        <row r="97">
          <cell r="B97">
            <v>22</v>
          </cell>
        </row>
        <row r="98">
          <cell r="B98">
            <v>22</v>
          </cell>
        </row>
        <row r="99">
          <cell r="B99">
            <v>23</v>
          </cell>
        </row>
        <row r="100">
          <cell r="B100">
            <v>23</v>
          </cell>
        </row>
        <row r="101">
          <cell r="B101">
            <v>22</v>
          </cell>
        </row>
        <row r="102">
          <cell r="B102">
            <v>21</v>
          </cell>
        </row>
        <row r="103">
          <cell r="B103">
            <v>21</v>
          </cell>
        </row>
        <row r="104">
          <cell r="B104">
            <v>20</v>
          </cell>
        </row>
        <row r="105">
          <cell r="B105">
            <v>20</v>
          </cell>
        </row>
        <row r="106">
          <cell r="B106">
            <v>22</v>
          </cell>
        </row>
        <row r="107">
          <cell r="B107">
            <v>20</v>
          </cell>
        </row>
        <row r="108">
          <cell r="B108">
            <v>13</v>
          </cell>
        </row>
        <row r="109">
          <cell r="B109">
            <v>20</v>
          </cell>
        </row>
        <row r="110">
          <cell r="B110">
            <v>20</v>
          </cell>
        </row>
        <row r="111">
          <cell r="B111">
            <v>20</v>
          </cell>
        </row>
        <row r="112">
          <cell r="B112">
            <v>20</v>
          </cell>
        </row>
        <row r="113">
          <cell r="B113">
            <v>19</v>
          </cell>
        </row>
        <row r="114">
          <cell r="B114">
            <v>19</v>
          </cell>
        </row>
        <row r="115">
          <cell r="B115">
            <v>20</v>
          </cell>
        </row>
        <row r="116">
          <cell r="B116">
            <v>20</v>
          </cell>
        </row>
        <row r="117">
          <cell r="B117">
            <v>20</v>
          </cell>
        </row>
        <row r="118">
          <cell r="B118">
            <v>19</v>
          </cell>
        </row>
        <row r="119">
          <cell r="B119">
            <v>20</v>
          </cell>
        </row>
        <row r="120">
          <cell r="B120">
            <v>19</v>
          </cell>
        </row>
        <row r="121">
          <cell r="B121">
            <v>20</v>
          </cell>
        </row>
        <row r="122">
          <cell r="B122">
            <v>21</v>
          </cell>
        </row>
        <row r="123">
          <cell r="B123">
            <v>21</v>
          </cell>
        </row>
        <row r="124">
          <cell r="B124">
            <v>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406"/>
  <sheetViews>
    <sheetView topLeftCell="A248" workbookViewId="0">
      <selection activeCell="I1" sqref="I1"/>
    </sheetView>
  </sheetViews>
  <sheetFormatPr defaultColWidth="9.140625" defaultRowHeight="12.75"/>
  <cols>
    <col min="1" max="1" width="8.28515625" style="202" customWidth="1"/>
    <col min="2" max="2" width="9.7109375" style="134" customWidth="1"/>
    <col min="3" max="3" width="9.5703125" style="177" customWidth="1"/>
    <col min="4" max="4" width="13.85546875" style="164" customWidth="1"/>
    <col min="5" max="5" width="11" customWidth="1"/>
    <col min="6" max="6" width="8.28515625" customWidth="1"/>
    <col min="7" max="7" width="8.5703125" customWidth="1"/>
    <col min="8" max="8" width="8.28515625" style="2" customWidth="1"/>
    <col min="9" max="10" width="8.140625" style="2" customWidth="1"/>
    <col min="11" max="11" width="8.28515625" customWidth="1"/>
    <col min="12" max="13" width="8.7109375" customWidth="1"/>
    <col min="14" max="14" width="8.28515625" customWidth="1"/>
    <col min="15" max="15" width="8.28515625" style="94" customWidth="1"/>
    <col min="16" max="16" width="27.5703125" customWidth="1"/>
  </cols>
  <sheetData>
    <row r="1" spans="1:22" ht="15.75">
      <c r="A1" s="200"/>
      <c r="I1" s="3"/>
      <c r="J1" s="3"/>
    </row>
    <row r="2" spans="1:22">
      <c r="A2" s="335" t="s">
        <v>0</v>
      </c>
      <c r="B2" s="336"/>
      <c r="C2" s="336"/>
      <c r="D2" s="336"/>
      <c r="E2" s="337"/>
      <c r="F2" s="335" t="s">
        <v>1</v>
      </c>
      <c r="G2" s="336"/>
      <c r="H2" s="336"/>
      <c r="I2" s="336"/>
      <c r="J2" s="115"/>
      <c r="K2" s="335" t="s">
        <v>2</v>
      </c>
      <c r="L2" s="336"/>
      <c r="M2" s="337"/>
      <c r="N2" s="335" t="s">
        <v>3</v>
      </c>
      <c r="O2" s="337"/>
      <c r="P2" s="4" t="s">
        <v>4</v>
      </c>
    </row>
    <row r="3" spans="1:22" s="7" customFormat="1" ht="38.25" customHeight="1">
      <c r="A3" s="132" t="s">
        <v>5</v>
      </c>
      <c r="B3" s="132" t="s">
        <v>6</v>
      </c>
      <c r="C3" s="69" t="s">
        <v>7</v>
      </c>
      <c r="D3" s="165" t="s">
        <v>106</v>
      </c>
      <c r="E3" s="70" t="s">
        <v>8</v>
      </c>
      <c r="F3" s="5" t="s">
        <v>9</v>
      </c>
      <c r="G3" s="5" t="s">
        <v>10</v>
      </c>
      <c r="H3" s="6" t="s">
        <v>11</v>
      </c>
      <c r="I3" s="6" t="s">
        <v>12</v>
      </c>
      <c r="J3" s="6" t="s">
        <v>105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/>
    </row>
    <row r="4" spans="1:22" s="7" customFormat="1" ht="12.75" customHeight="1">
      <c r="A4" s="133"/>
      <c r="B4" s="135"/>
      <c r="C4" s="69" t="s">
        <v>18</v>
      </c>
      <c r="D4" s="166"/>
      <c r="E4" s="70"/>
      <c r="F4" s="5" t="s">
        <v>19</v>
      </c>
      <c r="G4" s="5" t="s">
        <v>20</v>
      </c>
      <c r="H4" s="6" t="s">
        <v>21</v>
      </c>
      <c r="I4" s="6" t="s">
        <v>21</v>
      </c>
      <c r="J4" s="6" t="s">
        <v>21</v>
      </c>
      <c r="K4" s="5" t="s">
        <v>19</v>
      </c>
      <c r="L4" s="5" t="s">
        <v>22</v>
      </c>
      <c r="M4" s="5" t="s">
        <v>23</v>
      </c>
      <c r="N4" s="5" t="s">
        <v>19</v>
      </c>
      <c r="O4" s="5" t="s">
        <v>22</v>
      </c>
      <c r="P4" s="5"/>
      <c r="T4"/>
      <c r="U4"/>
      <c r="V4"/>
    </row>
    <row r="5" spans="1:22" ht="13.5" thickBot="1">
      <c r="A5" s="201" t="s">
        <v>55</v>
      </c>
      <c r="B5" s="136"/>
      <c r="C5" s="178"/>
      <c r="D5" s="167"/>
      <c r="E5" s="71"/>
      <c r="F5" s="8"/>
      <c r="G5" s="8"/>
      <c r="H5" s="9"/>
      <c r="I5" s="9"/>
      <c r="J5" s="9"/>
      <c r="K5" s="8"/>
      <c r="L5" s="8"/>
      <c r="M5" s="8"/>
      <c r="N5" s="8"/>
      <c r="O5" s="95"/>
      <c r="P5" s="8"/>
    </row>
    <row r="6" spans="1:22">
      <c r="A6" s="204">
        <v>4</v>
      </c>
      <c r="B6" s="137" t="s">
        <v>31</v>
      </c>
      <c r="C6" s="179">
        <v>0.41944444444444445</v>
      </c>
      <c r="D6" s="175">
        <v>39603.419444444444</v>
      </c>
      <c r="E6" s="72" t="s">
        <v>56</v>
      </c>
      <c r="F6" s="11">
        <v>10</v>
      </c>
      <c r="G6" s="11">
        <f>IF(OR(F6="",F6&lt;5),"",VLOOKUP(F6,'Tabla de Caudal'!$A$4:$B$19,2,TRUE))</f>
        <v>133</v>
      </c>
      <c r="H6" s="10">
        <v>10.58</v>
      </c>
      <c r="I6" s="10">
        <v>10.34</v>
      </c>
      <c r="J6" s="122"/>
      <c r="K6" s="11">
        <v>2</v>
      </c>
      <c r="L6" s="12">
        <f ca="1">IF(OR(K6="",F6="",F6&lt;5),"",INDIRECT(ADDRESS(K6+4,F6,1,,"Tabla de Sulfato Viejo"),TRUE))</f>
        <v>15</v>
      </c>
      <c r="M6" s="11" t="s">
        <v>33</v>
      </c>
      <c r="N6" s="11"/>
      <c r="O6" s="101" t="str">
        <f t="shared" ref="O6:O11" ca="1" si="0">IF(OR(N6="",F6="",F6&lt;5),"",INDIRECT(ADDRESS(N6+4,F6,1,,"Tabla de Cloro"),TRUE))</f>
        <v/>
      </c>
      <c r="P6" s="156" t="s">
        <v>57</v>
      </c>
    </row>
    <row r="7" spans="1:22">
      <c r="A7" s="223"/>
      <c r="B7" s="138"/>
      <c r="C7" s="180">
        <v>0.4597222222222222</v>
      </c>
      <c r="D7" s="168">
        <f>FLOOR(D6,1)+C7+IF(A7&gt;0,1,0)</f>
        <v>39603.459722222222</v>
      </c>
      <c r="E7" s="74" t="s">
        <v>56</v>
      </c>
      <c r="F7" s="17">
        <v>10</v>
      </c>
      <c r="G7" s="17">
        <f>IF(OR(F7="",F7&lt;5),"",VLOOKUP(F7,'Tabla de Caudal'!$A$4:$B$19,2,TRUE))</f>
        <v>133</v>
      </c>
      <c r="H7" s="23"/>
      <c r="I7" s="23"/>
      <c r="J7" s="23"/>
      <c r="K7" s="17">
        <v>4</v>
      </c>
      <c r="L7" s="13">
        <f t="shared" ref="L7:L70" ca="1" si="1">IF(OR(K7="",F7="",F7&lt;5),"",INDIRECT(ADDRESS(K7+4,F7,1,,"Tabla de Sulfato Viejo"),TRUE))</f>
        <v>31</v>
      </c>
      <c r="M7" s="17" t="s">
        <v>32</v>
      </c>
      <c r="N7" s="61"/>
      <c r="O7" s="97" t="str">
        <f t="shared" ca="1" si="0"/>
        <v/>
      </c>
      <c r="P7" s="224" t="s">
        <v>71</v>
      </c>
    </row>
    <row r="8" spans="1:22">
      <c r="A8" s="205"/>
      <c r="B8" s="139"/>
      <c r="C8" s="181">
        <v>0.48958333333333331</v>
      </c>
      <c r="D8" s="168">
        <f t="shared" ref="D8:D71" si="2">FLOOR(D7,1)+C8+IF(A8&gt;0,1,0)</f>
        <v>39603.489583333336</v>
      </c>
      <c r="E8" s="16" t="s">
        <v>56</v>
      </c>
      <c r="F8" s="13">
        <v>13</v>
      </c>
      <c r="G8" s="13">
        <f>IF(OR(F8="",F8&lt;5),"",VLOOKUP(F8,'Tabla de Caudal'!$A$4:$B$19,2,TRUE))</f>
        <v>156</v>
      </c>
      <c r="H8" s="14">
        <v>9.24</v>
      </c>
      <c r="I8" s="14">
        <v>9.5500000000000007</v>
      </c>
      <c r="J8" s="123"/>
      <c r="K8" s="13">
        <v>4</v>
      </c>
      <c r="L8" s="13">
        <f t="shared" ca="1" si="1"/>
        <v>26</v>
      </c>
      <c r="M8" s="13" t="s">
        <v>32</v>
      </c>
      <c r="N8" s="15"/>
      <c r="O8" s="97" t="str">
        <f t="shared" ca="1" si="0"/>
        <v/>
      </c>
      <c r="P8" s="225"/>
    </row>
    <row r="9" spans="1:22">
      <c r="A9" s="205"/>
      <c r="B9" s="139"/>
      <c r="C9" s="181">
        <v>0.49652777777777773</v>
      </c>
      <c r="D9" s="168">
        <f t="shared" si="2"/>
        <v>39603.496527777781</v>
      </c>
      <c r="E9" s="16" t="s">
        <v>56</v>
      </c>
      <c r="F9" s="13">
        <v>13</v>
      </c>
      <c r="G9" s="13">
        <f>IF(OR(F9="",F9&lt;5),"",VLOOKUP(F9,'Tabla de Caudal'!$A$4:$B$19,2,TRUE))</f>
        <v>156</v>
      </c>
      <c r="H9" s="14"/>
      <c r="I9" s="14"/>
      <c r="J9" s="14"/>
      <c r="K9" s="13">
        <v>2</v>
      </c>
      <c r="L9" s="13">
        <f t="shared" ca="1" si="1"/>
        <v>13</v>
      </c>
      <c r="M9" s="13" t="s">
        <v>32</v>
      </c>
      <c r="N9" s="15"/>
      <c r="O9" s="97" t="str">
        <f t="shared" ca="1" si="0"/>
        <v/>
      </c>
      <c r="P9" s="225"/>
    </row>
    <row r="10" spans="1:22">
      <c r="A10" s="205"/>
      <c r="B10" s="139"/>
      <c r="C10" s="181">
        <v>0.55555555555555558</v>
      </c>
      <c r="D10" s="168">
        <f t="shared" si="2"/>
        <v>39603.555555555555</v>
      </c>
      <c r="E10" s="16" t="s">
        <v>56</v>
      </c>
      <c r="F10" s="13">
        <v>11</v>
      </c>
      <c r="G10" s="13">
        <f>IF(OR(F10="",F10&lt;5),"",VLOOKUP(F10,'Tabla de Caudal'!$A$4:$B$19,2,TRUE))</f>
        <v>141</v>
      </c>
      <c r="H10" s="14">
        <v>9.64</v>
      </c>
      <c r="I10" s="14">
        <v>4.24</v>
      </c>
      <c r="J10" s="123"/>
      <c r="K10" s="13">
        <v>3</v>
      </c>
      <c r="L10" s="13">
        <f t="shared" ca="1" si="1"/>
        <v>22</v>
      </c>
      <c r="M10" s="13" t="s">
        <v>32</v>
      </c>
      <c r="N10" s="15"/>
      <c r="O10" s="97" t="str">
        <f t="shared" ca="1" si="0"/>
        <v/>
      </c>
      <c r="P10" s="225"/>
    </row>
    <row r="11" spans="1:22">
      <c r="A11" s="205"/>
      <c r="B11" s="139"/>
      <c r="C11" s="181">
        <v>0.57638888888888895</v>
      </c>
      <c r="D11" s="168">
        <f t="shared" si="2"/>
        <v>39603.576388888891</v>
      </c>
      <c r="E11" s="16" t="s">
        <v>56</v>
      </c>
      <c r="F11" s="13">
        <v>8</v>
      </c>
      <c r="G11" s="13">
        <f>IF(OR(F11="",F11&lt;5),"",VLOOKUP(F11,'Tabla de Caudal'!$A$4:$B$19,2,TRUE))</f>
        <v>116</v>
      </c>
      <c r="H11" s="14">
        <v>10.68</v>
      </c>
      <c r="I11" s="14">
        <v>3.14</v>
      </c>
      <c r="J11" s="123"/>
      <c r="K11" s="13">
        <v>3</v>
      </c>
      <c r="L11" s="13">
        <f t="shared" ca="1" si="1"/>
        <v>27</v>
      </c>
      <c r="M11" s="13" t="s">
        <v>32</v>
      </c>
      <c r="N11" s="15">
        <v>5</v>
      </c>
      <c r="O11" s="97">
        <f t="shared" ca="1" si="0"/>
        <v>2.2999999999999998</v>
      </c>
      <c r="P11" s="225"/>
    </row>
    <row r="12" spans="1:22">
      <c r="A12" s="205"/>
      <c r="B12" s="139"/>
      <c r="C12" s="181">
        <v>0.62361111111111112</v>
      </c>
      <c r="D12" s="168">
        <f t="shared" si="2"/>
        <v>39603.623611111114</v>
      </c>
      <c r="E12" s="16" t="s">
        <v>56</v>
      </c>
      <c r="F12" s="13">
        <v>10</v>
      </c>
      <c r="G12" s="13">
        <f>IF(OR(F12="",F12&lt;5),"",VLOOKUP(F12,'Tabla de Caudal'!$A$4:$B$19,2,TRUE))</f>
        <v>133</v>
      </c>
      <c r="H12" s="14">
        <v>10.14</v>
      </c>
      <c r="I12" s="14">
        <v>3.1</v>
      </c>
      <c r="J12" s="123"/>
      <c r="K12" s="13">
        <v>3</v>
      </c>
      <c r="L12" s="13">
        <f t="shared" ca="1" si="1"/>
        <v>23</v>
      </c>
      <c r="M12" s="13" t="s">
        <v>32</v>
      </c>
      <c r="N12" s="15">
        <v>5</v>
      </c>
      <c r="O12" s="97">
        <f t="shared" ref="O12:O75" ca="1" si="3">IF(OR(N12="",F12="",F12&lt;5),"",INDIRECT(ADDRESS(N12+4,F12,1,,"Tabla de Cloro"),TRUE))</f>
        <v>2</v>
      </c>
      <c r="P12" s="225"/>
    </row>
    <row r="13" spans="1:22">
      <c r="A13" s="205"/>
      <c r="B13" s="139"/>
      <c r="C13" s="181">
        <v>0.6875</v>
      </c>
      <c r="D13" s="168">
        <f t="shared" si="2"/>
        <v>39603.6875</v>
      </c>
      <c r="E13" s="16" t="s">
        <v>56</v>
      </c>
      <c r="F13" s="13">
        <v>13</v>
      </c>
      <c r="G13" s="13">
        <f>IF(OR(F13="",F13&lt;5),"",VLOOKUP(F13,'Tabla de Caudal'!$A$4:$B$19,2,TRUE))</f>
        <v>156</v>
      </c>
      <c r="H13" s="14">
        <v>9.74</v>
      </c>
      <c r="I13" s="14">
        <v>3.71</v>
      </c>
      <c r="J13" s="123"/>
      <c r="K13" s="13">
        <v>3</v>
      </c>
      <c r="L13" s="13">
        <f t="shared" ca="1" si="1"/>
        <v>20</v>
      </c>
      <c r="M13" s="13" t="s">
        <v>32</v>
      </c>
      <c r="N13" s="15">
        <v>5</v>
      </c>
      <c r="O13" s="97">
        <f t="shared" ca="1" si="3"/>
        <v>1.7</v>
      </c>
      <c r="P13" s="225"/>
    </row>
    <row r="14" spans="1:22">
      <c r="A14" s="205"/>
      <c r="B14" s="139"/>
      <c r="C14" s="181">
        <v>0.72222222222222221</v>
      </c>
      <c r="D14" s="168">
        <f t="shared" si="2"/>
        <v>39603.722222222219</v>
      </c>
      <c r="E14" s="16" t="s">
        <v>56</v>
      </c>
      <c r="F14" s="13">
        <v>13</v>
      </c>
      <c r="G14" s="13">
        <f>IF(OR(F14="",F14&lt;5),"",VLOOKUP(F14,'Tabla de Caudal'!$A$4:$B$19,2,TRUE))</f>
        <v>156</v>
      </c>
      <c r="H14" s="14"/>
      <c r="I14" s="14"/>
      <c r="J14" s="14"/>
      <c r="K14" s="13"/>
      <c r="L14" s="13" t="str">
        <f t="shared" ca="1" si="1"/>
        <v/>
      </c>
      <c r="M14" s="13"/>
      <c r="N14" s="15">
        <v>6</v>
      </c>
      <c r="O14" s="97">
        <f t="shared" ca="1" si="3"/>
        <v>2</v>
      </c>
      <c r="P14" s="225"/>
    </row>
    <row r="15" spans="1:22">
      <c r="A15" s="205"/>
      <c r="B15" s="139"/>
      <c r="C15" s="181">
        <v>0.7909722222222223</v>
      </c>
      <c r="D15" s="168">
        <f t="shared" si="2"/>
        <v>39603.790972222225</v>
      </c>
      <c r="E15" s="16" t="s">
        <v>56</v>
      </c>
      <c r="F15" s="13">
        <v>14</v>
      </c>
      <c r="G15" s="13">
        <f>IF(OR(F15="",F15&lt;5),"",VLOOKUP(F15,'Tabla de Caudal'!$A$4:$B$19,2,TRUE))</f>
        <v>163</v>
      </c>
      <c r="H15" s="14">
        <v>9.25</v>
      </c>
      <c r="I15" s="14">
        <v>3.24</v>
      </c>
      <c r="J15" s="123"/>
      <c r="K15" s="13">
        <v>3</v>
      </c>
      <c r="L15" s="13">
        <f t="shared" ca="1" si="1"/>
        <v>19</v>
      </c>
      <c r="M15" s="13" t="s">
        <v>32</v>
      </c>
      <c r="N15" s="15">
        <v>6</v>
      </c>
      <c r="O15" s="97">
        <f t="shared" ca="1" si="3"/>
        <v>1.9</v>
      </c>
      <c r="P15" s="225"/>
    </row>
    <row r="16" spans="1:22" ht="13.5" thickBot="1">
      <c r="A16" s="206"/>
      <c r="B16" s="140"/>
      <c r="C16" s="182">
        <v>0.97430555555555554</v>
      </c>
      <c r="D16" s="167">
        <f>FLOOR(D15,1)+C16+IF(A16&gt;0,1,0)</f>
        <v>39603.974305555559</v>
      </c>
      <c r="E16" s="75" t="s">
        <v>56</v>
      </c>
      <c r="F16" s="27">
        <v>11</v>
      </c>
      <c r="G16" s="27">
        <f>IF(OR(F16="",F16&lt;5),"",VLOOKUP(F16,'Tabla de Caudal'!$A$4:$B$19,2,TRUE))</f>
        <v>141</v>
      </c>
      <c r="H16" s="26">
        <v>8.39</v>
      </c>
      <c r="I16" s="26">
        <v>2.8</v>
      </c>
      <c r="J16" s="124"/>
      <c r="K16" s="27">
        <v>3</v>
      </c>
      <c r="L16" s="27">
        <f t="shared" ca="1" si="1"/>
        <v>22</v>
      </c>
      <c r="M16" s="27" t="s">
        <v>32</v>
      </c>
      <c r="N16" s="76">
        <v>6</v>
      </c>
      <c r="O16" s="98">
        <f t="shared" ca="1" si="3"/>
        <v>2.2000000000000002</v>
      </c>
      <c r="P16" s="226"/>
    </row>
    <row r="17" spans="1:16">
      <c r="A17" s="223">
        <v>5</v>
      </c>
      <c r="B17" s="138" t="s">
        <v>25</v>
      </c>
      <c r="C17" s="180">
        <v>0.21527777777777779</v>
      </c>
      <c r="D17" s="168">
        <f t="shared" si="2"/>
        <v>39604.215277777781</v>
      </c>
      <c r="E17" s="74" t="s">
        <v>56</v>
      </c>
      <c r="F17" s="17">
        <v>12</v>
      </c>
      <c r="G17" s="17">
        <f>IF(OR(F17="",F17&lt;5),"",VLOOKUP(F17,'Tabla de Caudal'!$A$4:$B$19,2,TRUE))</f>
        <v>149</v>
      </c>
      <c r="H17" s="23">
        <v>8.0299999999999994</v>
      </c>
      <c r="I17" s="23">
        <v>2.79</v>
      </c>
      <c r="J17" s="125"/>
      <c r="K17" s="17">
        <v>3</v>
      </c>
      <c r="L17" s="17">
        <f t="shared" ca="1" si="1"/>
        <v>21</v>
      </c>
      <c r="M17" s="17" t="s">
        <v>32</v>
      </c>
      <c r="N17" s="61">
        <v>6</v>
      </c>
      <c r="O17" s="96">
        <f t="shared" ca="1" si="3"/>
        <v>2.1</v>
      </c>
      <c r="P17" s="224" t="s">
        <v>58</v>
      </c>
    </row>
    <row r="18" spans="1:16">
      <c r="A18" s="205"/>
      <c r="B18" s="139"/>
      <c r="C18" s="181">
        <v>0.29166666666666669</v>
      </c>
      <c r="D18" s="164">
        <f t="shared" si="2"/>
        <v>39604.291666666664</v>
      </c>
      <c r="E18" s="16" t="s">
        <v>56</v>
      </c>
      <c r="F18" s="13">
        <v>10</v>
      </c>
      <c r="G18" s="13">
        <f>IF(OR(F18="",F18&lt;5),"",VLOOKUP(F18,'Tabla de Caudal'!$A$4:$B$19,2,TRUE))</f>
        <v>133</v>
      </c>
      <c r="H18" s="14">
        <v>7.86</v>
      </c>
      <c r="I18" s="14">
        <v>2.71</v>
      </c>
      <c r="J18" s="123"/>
      <c r="K18" s="13">
        <v>3</v>
      </c>
      <c r="L18" s="13">
        <f t="shared" ca="1" si="1"/>
        <v>23</v>
      </c>
      <c r="M18" s="13" t="s">
        <v>32</v>
      </c>
      <c r="N18" s="15">
        <v>6</v>
      </c>
      <c r="O18" s="97">
        <f t="shared" ca="1" si="3"/>
        <v>2.4</v>
      </c>
      <c r="P18" s="225" t="s">
        <v>59</v>
      </c>
    </row>
    <row r="19" spans="1:16" ht="13.5" thickBot="1">
      <c r="A19" s="206"/>
      <c r="B19" s="140"/>
      <c r="C19" s="182">
        <v>0.43402777777777773</v>
      </c>
      <c r="D19" s="167">
        <f t="shared" si="2"/>
        <v>39604.434027777781</v>
      </c>
      <c r="E19" s="75" t="s">
        <v>56</v>
      </c>
      <c r="F19" s="27">
        <v>8</v>
      </c>
      <c r="G19" s="27">
        <f>IF(OR(F19="",F19&lt;5),"",VLOOKUP(F19,'Tabla de Caudal'!$A$4:$B$19,2,TRUE))</f>
        <v>116</v>
      </c>
      <c r="H19" s="26">
        <v>10.44</v>
      </c>
      <c r="I19" s="26">
        <v>5.67</v>
      </c>
      <c r="J19" s="124"/>
      <c r="K19" s="27">
        <v>3</v>
      </c>
      <c r="L19" s="27">
        <f t="shared" ca="1" si="1"/>
        <v>27</v>
      </c>
      <c r="M19" s="27" t="s">
        <v>34</v>
      </c>
      <c r="N19" s="76">
        <v>6</v>
      </c>
      <c r="O19" s="98">
        <f t="shared" ca="1" si="3"/>
        <v>2.7</v>
      </c>
      <c r="P19" s="226"/>
    </row>
    <row r="20" spans="1:16" ht="13.5" thickBot="1">
      <c r="A20" s="227">
        <v>6</v>
      </c>
      <c r="B20" s="141" t="s">
        <v>28</v>
      </c>
      <c r="C20" s="183"/>
      <c r="D20" s="169">
        <f t="shared" si="2"/>
        <v>39605</v>
      </c>
      <c r="E20" s="78"/>
      <c r="F20" s="25"/>
      <c r="G20" s="25" t="str">
        <f>IF(OR(F20="",F20&lt;5),"",VLOOKUP(F20,'Tabla de Caudal'!$A$4:$B$19,2,TRUE))</f>
        <v/>
      </c>
      <c r="H20" s="77"/>
      <c r="I20" s="77"/>
      <c r="J20" s="77"/>
      <c r="K20" s="25"/>
      <c r="L20" s="25" t="str">
        <f t="shared" ca="1" si="1"/>
        <v/>
      </c>
      <c r="M20" s="25"/>
      <c r="N20" s="79"/>
      <c r="O20" s="99" t="str">
        <f t="shared" ca="1" si="3"/>
        <v/>
      </c>
      <c r="P20" s="121" t="s">
        <v>60</v>
      </c>
    </row>
    <row r="21" spans="1:16" ht="13.5" thickBot="1">
      <c r="A21" s="227">
        <v>7</v>
      </c>
      <c r="B21" s="141" t="s">
        <v>29</v>
      </c>
      <c r="C21" s="183"/>
      <c r="D21" s="169">
        <f t="shared" si="2"/>
        <v>39606</v>
      </c>
      <c r="E21" s="78"/>
      <c r="F21" s="25"/>
      <c r="G21" s="25" t="str">
        <f>IF(OR(F21="",F21&lt;5),"",VLOOKUP(F21,'Tabla de Caudal'!$A$4:$B$19,2,TRUE))</f>
        <v/>
      </c>
      <c r="H21" s="77"/>
      <c r="I21" s="77"/>
      <c r="J21" s="77"/>
      <c r="K21" s="25"/>
      <c r="L21" s="25" t="str">
        <f t="shared" ca="1" si="1"/>
        <v/>
      </c>
      <c r="M21" s="25"/>
      <c r="N21" s="79"/>
      <c r="O21" s="99" t="str">
        <f t="shared" ca="1" si="3"/>
        <v/>
      </c>
      <c r="P21" s="121" t="s">
        <v>60</v>
      </c>
    </row>
    <row r="22" spans="1:16" ht="13.5" thickBot="1">
      <c r="A22" s="227">
        <v>8</v>
      </c>
      <c r="B22" s="141" t="s">
        <v>26</v>
      </c>
      <c r="C22" s="183"/>
      <c r="D22" s="169">
        <f t="shared" si="2"/>
        <v>39607</v>
      </c>
      <c r="E22" s="78"/>
      <c r="F22" s="25"/>
      <c r="G22" s="25" t="str">
        <f>IF(OR(F22="",F22&lt;5),"",VLOOKUP(F22,'Tabla de Caudal'!$A$4:$B$19,2,TRUE))</f>
        <v/>
      </c>
      <c r="H22" s="77"/>
      <c r="I22" s="77"/>
      <c r="J22" s="77"/>
      <c r="K22" s="25"/>
      <c r="L22" s="25" t="str">
        <f t="shared" ca="1" si="1"/>
        <v/>
      </c>
      <c r="M22" s="25"/>
      <c r="N22" s="79"/>
      <c r="O22" s="99" t="str">
        <f t="shared" ca="1" si="3"/>
        <v/>
      </c>
      <c r="P22" s="121" t="s">
        <v>60</v>
      </c>
    </row>
    <row r="23" spans="1:16" ht="13.5" thickBot="1">
      <c r="A23" s="227">
        <v>9</v>
      </c>
      <c r="B23" s="141" t="s">
        <v>27</v>
      </c>
      <c r="C23" s="183"/>
      <c r="D23" s="169">
        <f t="shared" si="2"/>
        <v>39608</v>
      </c>
      <c r="E23" s="78"/>
      <c r="F23" s="25"/>
      <c r="G23" s="25" t="str">
        <f>IF(OR(F23="",F23&lt;5),"",VLOOKUP(F23,'Tabla de Caudal'!$A$4:$B$19,2,TRUE))</f>
        <v/>
      </c>
      <c r="H23" s="77"/>
      <c r="I23" s="77"/>
      <c r="J23" s="77"/>
      <c r="K23" s="25"/>
      <c r="L23" s="25" t="str">
        <f t="shared" ca="1" si="1"/>
        <v/>
      </c>
      <c r="M23" s="25"/>
      <c r="N23" s="79"/>
      <c r="O23" s="99" t="str">
        <f t="shared" ca="1" si="3"/>
        <v/>
      </c>
      <c r="P23" s="121" t="s">
        <v>60</v>
      </c>
    </row>
    <row r="24" spans="1:16" ht="13.5" thickBot="1">
      <c r="A24" s="227">
        <v>10</v>
      </c>
      <c r="B24" s="141" t="s">
        <v>24</v>
      </c>
      <c r="C24" s="183"/>
      <c r="D24" s="169">
        <f t="shared" si="2"/>
        <v>39609</v>
      </c>
      <c r="E24" s="78"/>
      <c r="F24" s="25"/>
      <c r="G24" s="25" t="str">
        <f>IF(OR(F24="",F24&lt;5),"",VLOOKUP(F24,'Tabla de Caudal'!$A$4:$B$19,2,TRUE))</f>
        <v/>
      </c>
      <c r="H24" s="77"/>
      <c r="I24" s="77"/>
      <c r="J24" s="77"/>
      <c r="K24" s="25"/>
      <c r="L24" s="25" t="str">
        <f t="shared" ca="1" si="1"/>
        <v/>
      </c>
      <c r="M24" s="25"/>
      <c r="N24" s="79"/>
      <c r="O24" s="99" t="str">
        <f t="shared" ca="1" si="3"/>
        <v/>
      </c>
      <c r="P24" s="121" t="s">
        <v>60</v>
      </c>
    </row>
    <row r="25" spans="1:16">
      <c r="A25" s="223">
        <v>11</v>
      </c>
      <c r="B25" s="138" t="s">
        <v>31</v>
      </c>
      <c r="C25" s="180">
        <v>0.50347222222222221</v>
      </c>
      <c r="D25" s="168">
        <f>FLOOR(D24,1)+C25+IF(A25&gt;0,1,0)</f>
        <v>39610.503472222219</v>
      </c>
      <c r="E25" s="74" t="s">
        <v>56</v>
      </c>
      <c r="F25" s="17">
        <v>15</v>
      </c>
      <c r="G25" s="17">
        <f>IF(OR(F25="",F25&lt;5),"",VLOOKUP(F25,'Tabla de Caudal'!$A$4:$B$19,2,TRUE))</f>
        <v>169</v>
      </c>
      <c r="H25" s="23">
        <v>21.57</v>
      </c>
      <c r="I25" s="23">
        <v>21.73</v>
      </c>
      <c r="J25" s="125"/>
      <c r="K25" s="17">
        <v>5</v>
      </c>
      <c r="L25" s="17">
        <f t="shared" ca="1" si="1"/>
        <v>30</v>
      </c>
      <c r="M25" s="17" t="s">
        <v>32</v>
      </c>
      <c r="N25" s="61">
        <v>6</v>
      </c>
      <c r="O25" s="96">
        <f t="shared" ca="1" si="3"/>
        <v>1.9</v>
      </c>
      <c r="P25" s="224"/>
    </row>
    <row r="26" spans="1:16">
      <c r="A26" s="205"/>
      <c r="B26" s="139"/>
      <c r="C26" s="181">
        <v>0.5625</v>
      </c>
      <c r="D26" s="164">
        <f t="shared" si="2"/>
        <v>39610.5625</v>
      </c>
      <c r="E26" s="16" t="s">
        <v>56</v>
      </c>
      <c r="F26" s="13">
        <v>15</v>
      </c>
      <c r="G26" s="13">
        <f>IF(OR(F26="",F26&lt;5),"",VLOOKUP(F26,'Tabla de Caudal'!$A$4:$B$19,2,TRUE))</f>
        <v>169</v>
      </c>
      <c r="H26" s="14">
        <v>25.55</v>
      </c>
      <c r="I26" s="14">
        <v>16.55</v>
      </c>
      <c r="J26" s="123"/>
      <c r="K26" s="13">
        <v>5</v>
      </c>
      <c r="L26" s="17">
        <f t="shared" ca="1" si="1"/>
        <v>30</v>
      </c>
      <c r="M26" s="13" t="s">
        <v>32</v>
      </c>
      <c r="N26" s="15">
        <v>6</v>
      </c>
      <c r="O26" s="97">
        <f t="shared" ca="1" si="3"/>
        <v>1.9</v>
      </c>
      <c r="P26" s="225"/>
    </row>
    <row r="27" spans="1:16">
      <c r="A27" s="205"/>
      <c r="B27" s="139"/>
      <c r="C27" s="181">
        <v>0.60763888888888895</v>
      </c>
      <c r="D27" s="164">
        <f t="shared" si="2"/>
        <v>39610.607638888891</v>
      </c>
      <c r="E27" s="16" t="s">
        <v>56</v>
      </c>
      <c r="F27" s="13">
        <v>10</v>
      </c>
      <c r="G27" s="13">
        <f>IF(OR(F27="",F27&lt;5),"",VLOOKUP(F27,'Tabla de Caudal'!$A$4:$B$19,2,TRUE))</f>
        <v>133</v>
      </c>
      <c r="H27" s="14">
        <v>18.43</v>
      </c>
      <c r="I27" s="14">
        <v>6.37</v>
      </c>
      <c r="J27" s="123"/>
      <c r="K27" s="13">
        <v>5</v>
      </c>
      <c r="L27" s="17">
        <f t="shared" ca="1" si="1"/>
        <v>38</v>
      </c>
      <c r="M27" s="13" t="s">
        <v>32</v>
      </c>
      <c r="N27" s="15">
        <v>6</v>
      </c>
      <c r="O27" s="97">
        <f t="shared" ca="1" si="3"/>
        <v>2.4</v>
      </c>
      <c r="P27" s="225"/>
    </row>
    <row r="28" spans="1:16">
      <c r="A28" s="205"/>
      <c r="B28" s="139"/>
      <c r="C28" s="181">
        <v>0.70486111111111116</v>
      </c>
      <c r="D28" s="164">
        <f t="shared" si="2"/>
        <v>39610.704861111109</v>
      </c>
      <c r="E28" s="16" t="s">
        <v>56</v>
      </c>
      <c r="F28" s="13">
        <v>12</v>
      </c>
      <c r="G28" s="13">
        <f>IF(OR(F28="",F28&lt;5),"",VLOOKUP(F28,'Tabla de Caudal'!$A$4:$B$19,2,TRUE))</f>
        <v>149</v>
      </c>
      <c r="H28" s="14">
        <v>18.23</v>
      </c>
      <c r="I28" s="14">
        <v>3.82</v>
      </c>
      <c r="J28" s="123"/>
      <c r="K28" s="13">
        <v>5</v>
      </c>
      <c r="L28" s="17">
        <f t="shared" ca="1" si="1"/>
        <v>34</v>
      </c>
      <c r="M28" s="13" t="s">
        <v>32</v>
      </c>
      <c r="N28" s="15">
        <v>6</v>
      </c>
      <c r="O28" s="97">
        <f t="shared" ca="1" si="3"/>
        <v>2.1</v>
      </c>
      <c r="P28" s="225"/>
    </row>
    <row r="29" spans="1:16">
      <c r="A29" s="205"/>
      <c r="B29" s="139"/>
      <c r="C29" s="181">
        <v>0.77638888888888891</v>
      </c>
      <c r="D29" s="164">
        <f t="shared" si="2"/>
        <v>39610.776388888888</v>
      </c>
      <c r="E29" s="16" t="s">
        <v>56</v>
      </c>
      <c r="F29" s="13">
        <v>15</v>
      </c>
      <c r="G29" s="13">
        <f>IF(OR(F29="",F29&lt;5),"",VLOOKUP(F29,'Tabla de Caudal'!$A$4:$B$19,2,TRUE))</f>
        <v>169</v>
      </c>
      <c r="H29" s="14">
        <v>16.64</v>
      </c>
      <c r="I29" s="14">
        <v>4.5599999999999996</v>
      </c>
      <c r="J29" s="123"/>
      <c r="K29" s="13">
        <v>5</v>
      </c>
      <c r="L29" s="17">
        <f t="shared" ca="1" si="1"/>
        <v>30</v>
      </c>
      <c r="M29" s="13" t="s">
        <v>32</v>
      </c>
      <c r="N29" s="15">
        <v>6</v>
      </c>
      <c r="O29" s="97">
        <f t="shared" ca="1" si="3"/>
        <v>1.9</v>
      </c>
      <c r="P29" s="225"/>
    </row>
    <row r="30" spans="1:16" ht="13.5" thickBot="1">
      <c r="A30" s="206"/>
      <c r="B30" s="140"/>
      <c r="C30" s="182">
        <v>0.96875</v>
      </c>
      <c r="D30" s="167">
        <f t="shared" si="2"/>
        <v>39610.96875</v>
      </c>
      <c r="E30" s="75" t="s">
        <v>56</v>
      </c>
      <c r="F30" s="27">
        <v>16</v>
      </c>
      <c r="G30" s="27">
        <f>IF(OR(F30="",F30&lt;5),"",VLOOKUP(F30,'Tabla de Caudal'!$A$4:$B$19,2,TRUE))</f>
        <v>176</v>
      </c>
      <c r="H30" s="26">
        <v>13.76</v>
      </c>
      <c r="I30" s="26">
        <v>4.9800000000000004</v>
      </c>
      <c r="J30" s="124"/>
      <c r="K30" s="27">
        <v>5</v>
      </c>
      <c r="L30" s="27">
        <f t="shared" ca="1" si="1"/>
        <v>29</v>
      </c>
      <c r="M30" s="27" t="s">
        <v>32</v>
      </c>
      <c r="N30" s="76">
        <v>6</v>
      </c>
      <c r="O30" s="98">
        <f t="shared" ca="1" si="3"/>
        <v>1.8</v>
      </c>
      <c r="P30" s="226"/>
    </row>
    <row r="31" spans="1:16">
      <c r="A31" s="223">
        <v>12</v>
      </c>
      <c r="B31" s="138" t="s">
        <v>25</v>
      </c>
      <c r="C31" s="180">
        <v>6.25E-2</v>
      </c>
      <c r="D31" s="168">
        <f t="shared" si="2"/>
        <v>39611.0625</v>
      </c>
      <c r="E31" s="74" t="s">
        <v>56</v>
      </c>
      <c r="F31" s="17">
        <v>15</v>
      </c>
      <c r="G31" s="17">
        <f>IF(OR(F31="",F31&lt;5),"",VLOOKUP(F31,'Tabla de Caudal'!$A$4:$B$19,2,TRUE))</f>
        <v>169</v>
      </c>
      <c r="H31" s="23">
        <v>12.45</v>
      </c>
      <c r="I31" s="23">
        <v>7.27</v>
      </c>
      <c r="J31" s="125"/>
      <c r="K31" s="17">
        <v>5</v>
      </c>
      <c r="L31" s="17">
        <f t="shared" ca="1" si="1"/>
        <v>30</v>
      </c>
      <c r="M31" s="17" t="s">
        <v>32</v>
      </c>
      <c r="N31" s="61">
        <v>6</v>
      </c>
      <c r="O31" s="96">
        <f t="shared" ca="1" si="3"/>
        <v>1.9</v>
      </c>
      <c r="P31" s="224" t="s">
        <v>62</v>
      </c>
    </row>
    <row r="32" spans="1:16">
      <c r="A32" s="205"/>
      <c r="B32" s="139"/>
      <c r="C32" s="181">
        <v>0.20833333333333334</v>
      </c>
      <c r="D32" s="164">
        <f t="shared" si="2"/>
        <v>39611.208333333336</v>
      </c>
      <c r="E32" s="16" t="s">
        <v>56</v>
      </c>
      <c r="F32" s="13">
        <v>10</v>
      </c>
      <c r="G32" s="13">
        <f>IF(OR(F32="",F32&lt;5),"",VLOOKUP(F32,'Tabla de Caudal'!$A$4:$B$19,2,TRUE))</f>
        <v>133</v>
      </c>
      <c r="H32" s="14">
        <v>11.49</v>
      </c>
      <c r="I32" s="14">
        <v>5.19</v>
      </c>
      <c r="J32" s="123"/>
      <c r="K32" s="13">
        <v>5</v>
      </c>
      <c r="L32" s="17">
        <f t="shared" ca="1" si="1"/>
        <v>38</v>
      </c>
      <c r="M32" s="13" t="s">
        <v>32</v>
      </c>
      <c r="N32" s="15">
        <v>6</v>
      </c>
      <c r="O32" s="97">
        <f t="shared" ca="1" si="3"/>
        <v>2.4</v>
      </c>
      <c r="P32" s="225"/>
    </row>
    <row r="33" spans="1:16">
      <c r="A33" s="205"/>
      <c r="B33" s="139"/>
      <c r="C33" s="181">
        <v>0.30694444444444441</v>
      </c>
      <c r="D33" s="164">
        <f t="shared" si="2"/>
        <v>39611.306944444441</v>
      </c>
      <c r="E33" s="16" t="s">
        <v>56</v>
      </c>
      <c r="F33" s="13">
        <v>9</v>
      </c>
      <c r="G33" s="13">
        <f>IF(OR(F33="",F33&lt;5),"",VLOOKUP(F33,'Tabla de Caudal'!$A$4:$B$19,2,TRUE))</f>
        <v>125</v>
      </c>
      <c r="H33" s="14">
        <v>11.18</v>
      </c>
      <c r="I33" s="14">
        <v>6.58</v>
      </c>
      <c r="J33" s="123"/>
      <c r="K33" s="13">
        <v>5</v>
      </c>
      <c r="L33" s="13">
        <f t="shared" ca="1" si="1"/>
        <v>41</v>
      </c>
      <c r="M33" s="13" t="s">
        <v>32</v>
      </c>
      <c r="N33" s="15">
        <v>6</v>
      </c>
      <c r="O33" s="97">
        <f t="shared" ca="1" si="3"/>
        <v>2.5</v>
      </c>
      <c r="P33" s="225"/>
    </row>
    <row r="34" spans="1:16">
      <c r="A34" s="205"/>
      <c r="B34" s="139"/>
      <c r="C34" s="181">
        <v>0.3888888888888889</v>
      </c>
      <c r="D34" s="164">
        <f>FLOOR(D33,1)+C34+IF(A34&gt;0,1,0)</f>
        <v>39611.388888888891</v>
      </c>
      <c r="E34" s="16" t="s">
        <v>56</v>
      </c>
      <c r="F34" s="13">
        <v>12</v>
      </c>
      <c r="G34" s="13">
        <f>IF(OR(F34="",F34&lt;5),"",VLOOKUP(F34,'Tabla de Caudal'!$A$4:$B$19,2,TRUE))</f>
        <v>149</v>
      </c>
      <c r="H34" s="14">
        <v>11.89</v>
      </c>
      <c r="I34" s="14">
        <v>9.86</v>
      </c>
      <c r="J34" s="123"/>
      <c r="K34" s="13">
        <v>5</v>
      </c>
      <c r="L34" s="13">
        <f t="shared" ca="1" si="1"/>
        <v>34</v>
      </c>
      <c r="M34" s="13" t="s">
        <v>32</v>
      </c>
      <c r="N34" s="15">
        <v>6</v>
      </c>
      <c r="O34" s="97">
        <f t="shared" ca="1" si="3"/>
        <v>2.1</v>
      </c>
      <c r="P34" s="225"/>
    </row>
    <row r="35" spans="1:16">
      <c r="A35" s="205"/>
      <c r="B35" s="139"/>
      <c r="C35" s="181">
        <v>0.4201388888888889</v>
      </c>
      <c r="D35" s="164">
        <f t="shared" si="2"/>
        <v>39611.420138888891</v>
      </c>
      <c r="E35" s="16" t="s">
        <v>56</v>
      </c>
      <c r="F35" s="13">
        <v>13</v>
      </c>
      <c r="G35" s="13">
        <f>IF(OR(F35="",F35&lt;5),"",VLOOKUP(F35,'Tabla de Caudal'!$A$4:$B$19,2,TRUE))</f>
        <v>156</v>
      </c>
      <c r="H35" s="14"/>
      <c r="I35" s="14"/>
      <c r="J35" s="14"/>
      <c r="K35" s="13">
        <v>3</v>
      </c>
      <c r="L35" s="13">
        <f t="shared" ca="1" si="1"/>
        <v>20</v>
      </c>
      <c r="M35" s="13"/>
      <c r="N35" s="15"/>
      <c r="O35" s="97" t="str">
        <f t="shared" ca="1" si="3"/>
        <v/>
      </c>
      <c r="P35" s="225"/>
    </row>
    <row r="36" spans="1:16">
      <c r="A36" s="205"/>
      <c r="B36" s="139"/>
      <c r="C36" s="181">
        <v>0.42708333333333331</v>
      </c>
      <c r="D36" s="164">
        <f t="shared" si="2"/>
        <v>39611.427083333336</v>
      </c>
      <c r="E36" s="16" t="s">
        <v>56</v>
      </c>
      <c r="F36" s="13">
        <v>13</v>
      </c>
      <c r="G36" s="13">
        <f>IF(OR(F36="",F36&lt;5),"",VLOOKUP(F36,'Tabla de Caudal'!$A$4:$B$19,2,TRUE))</f>
        <v>156</v>
      </c>
      <c r="H36" s="14">
        <v>10.57</v>
      </c>
      <c r="I36" s="14"/>
      <c r="J36" s="14"/>
      <c r="K36" s="13">
        <v>3</v>
      </c>
      <c r="L36" s="13">
        <f t="shared" ca="1" si="1"/>
        <v>20</v>
      </c>
      <c r="M36" s="13" t="s">
        <v>32</v>
      </c>
      <c r="N36" s="15">
        <v>6</v>
      </c>
      <c r="O36" s="97">
        <f t="shared" ca="1" si="3"/>
        <v>2</v>
      </c>
      <c r="P36" s="225"/>
    </row>
    <row r="37" spans="1:16">
      <c r="A37" s="205"/>
      <c r="B37" s="139"/>
      <c r="C37" s="181">
        <v>0.47222222222222227</v>
      </c>
      <c r="D37" s="164">
        <f t="shared" si="2"/>
        <v>39611.472222222219</v>
      </c>
      <c r="E37" s="16" t="s">
        <v>56</v>
      </c>
      <c r="F37" s="13">
        <v>10</v>
      </c>
      <c r="G37" s="13">
        <f>IF(OR(F37="",F37&lt;5),"",VLOOKUP(F37,'Tabla de Caudal'!$A$4:$B$19,2,TRUE))</f>
        <v>133</v>
      </c>
      <c r="H37" s="14">
        <v>10.14</v>
      </c>
      <c r="I37" s="14">
        <v>9.84</v>
      </c>
      <c r="J37" s="123"/>
      <c r="K37" s="13">
        <v>3</v>
      </c>
      <c r="L37" s="13">
        <f t="shared" ca="1" si="1"/>
        <v>23</v>
      </c>
      <c r="M37" s="13" t="s">
        <v>32</v>
      </c>
      <c r="N37" s="15">
        <v>6</v>
      </c>
      <c r="O37" s="97">
        <f t="shared" ca="1" si="3"/>
        <v>2.4</v>
      </c>
      <c r="P37" s="225"/>
    </row>
    <row r="38" spans="1:16">
      <c r="A38" s="205"/>
      <c r="B38" s="139"/>
      <c r="C38" s="181">
        <v>0.52083333333333337</v>
      </c>
      <c r="D38" s="164">
        <f t="shared" si="2"/>
        <v>39611.520833333336</v>
      </c>
      <c r="E38" s="16" t="s">
        <v>56</v>
      </c>
      <c r="F38" s="13">
        <v>10</v>
      </c>
      <c r="G38" s="13">
        <f>IF(OR(F38="",F38&lt;5),"",VLOOKUP(F38,'Tabla de Caudal'!$A$4:$B$19,2,TRUE))</f>
        <v>133</v>
      </c>
      <c r="H38" s="14">
        <v>9.7799999999999994</v>
      </c>
      <c r="I38" s="14">
        <v>8.5</v>
      </c>
      <c r="J38" s="123"/>
      <c r="K38" s="13">
        <v>3</v>
      </c>
      <c r="L38" s="13">
        <f t="shared" ca="1" si="1"/>
        <v>23</v>
      </c>
      <c r="M38" s="13" t="s">
        <v>32</v>
      </c>
      <c r="N38" s="15">
        <v>6</v>
      </c>
      <c r="O38" s="97">
        <f t="shared" ca="1" si="3"/>
        <v>2.4</v>
      </c>
      <c r="P38" s="225"/>
    </row>
    <row r="39" spans="1:16">
      <c r="A39" s="205"/>
      <c r="B39" s="139"/>
      <c r="C39" s="181">
        <v>0.55208333333333337</v>
      </c>
      <c r="D39" s="164">
        <f t="shared" si="2"/>
        <v>39611.552083333336</v>
      </c>
      <c r="E39" s="16" t="s">
        <v>56</v>
      </c>
      <c r="F39" s="13">
        <v>11</v>
      </c>
      <c r="G39" s="13">
        <f>IF(OR(F39="",F39&lt;5),"",VLOOKUP(F39,'Tabla de Caudal'!$A$4:$B$19,2,TRUE))</f>
        <v>141</v>
      </c>
      <c r="H39" s="14">
        <v>9.93</v>
      </c>
      <c r="I39" s="14">
        <v>7.15</v>
      </c>
      <c r="J39" s="123"/>
      <c r="K39" s="13">
        <v>3</v>
      </c>
      <c r="L39" s="13">
        <f t="shared" ca="1" si="1"/>
        <v>22</v>
      </c>
      <c r="M39" s="13" t="s">
        <v>32</v>
      </c>
      <c r="N39" s="15">
        <v>6</v>
      </c>
      <c r="O39" s="97">
        <f t="shared" ca="1" si="3"/>
        <v>2.2000000000000002</v>
      </c>
      <c r="P39" s="225"/>
    </row>
    <row r="40" spans="1:16">
      <c r="A40" s="205"/>
      <c r="B40" s="139"/>
      <c r="C40" s="181">
        <v>0.60972222222222217</v>
      </c>
      <c r="D40" s="164">
        <f t="shared" si="2"/>
        <v>39611.609722222223</v>
      </c>
      <c r="E40" s="16" t="s">
        <v>56</v>
      </c>
      <c r="F40" s="13">
        <v>13</v>
      </c>
      <c r="G40" s="13">
        <f>IF(OR(F40="",F40&lt;5),"",VLOOKUP(F40,'Tabla de Caudal'!$A$4:$B$19,2,TRUE))</f>
        <v>156</v>
      </c>
      <c r="H40" s="14">
        <v>9.91</v>
      </c>
      <c r="I40" s="14">
        <v>6.14</v>
      </c>
      <c r="J40" s="123"/>
      <c r="K40" s="13">
        <v>3</v>
      </c>
      <c r="L40" s="13">
        <f t="shared" ca="1" si="1"/>
        <v>20</v>
      </c>
      <c r="M40" s="13" t="s">
        <v>32</v>
      </c>
      <c r="N40" s="15">
        <v>6</v>
      </c>
      <c r="O40" s="97">
        <f t="shared" ca="1" si="3"/>
        <v>2</v>
      </c>
      <c r="P40" s="225"/>
    </row>
    <row r="41" spans="1:16">
      <c r="A41" s="205"/>
      <c r="B41" s="139"/>
      <c r="C41" s="181">
        <v>0.6875</v>
      </c>
      <c r="D41" s="164">
        <f t="shared" si="2"/>
        <v>39611.6875</v>
      </c>
      <c r="E41" s="16" t="s">
        <v>56</v>
      </c>
      <c r="F41" s="13">
        <v>8</v>
      </c>
      <c r="G41" s="13">
        <f>IF(OR(F41="",F41&lt;5),"",VLOOKUP(F41,'Tabla de Caudal'!$A$4:$B$19,2,TRUE))</f>
        <v>116</v>
      </c>
      <c r="H41" s="14">
        <v>10.38</v>
      </c>
      <c r="I41" s="14">
        <v>6.17</v>
      </c>
      <c r="J41" s="123"/>
      <c r="K41" s="13">
        <v>3</v>
      </c>
      <c r="L41" s="13">
        <f t="shared" ca="1" si="1"/>
        <v>27</v>
      </c>
      <c r="M41" s="13" t="s">
        <v>32</v>
      </c>
      <c r="N41" s="15">
        <v>6</v>
      </c>
      <c r="O41" s="97">
        <f t="shared" ca="1" si="3"/>
        <v>2.7</v>
      </c>
      <c r="P41" s="225"/>
    </row>
    <row r="42" spans="1:16">
      <c r="A42" s="205"/>
      <c r="B42" s="139"/>
      <c r="C42" s="181">
        <v>0.78680555555555554</v>
      </c>
      <c r="D42" s="164">
        <f t="shared" si="2"/>
        <v>39611.786805555559</v>
      </c>
      <c r="E42" s="16" t="s">
        <v>56</v>
      </c>
      <c r="F42" s="13">
        <v>13</v>
      </c>
      <c r="G42" s="13">
        <f>IF(OR(F42="",F42&lt;5),"",VLOOKUP(F42,'Tabla de Caudal'!$A$4:$B$19,2,TRUE))</f>
        <v>156</v>
      </c>
      <c r="H42" s="14">
        <v>9.92</v>
      </c>
      <c r="I42" s="14">
        <v>5.58</v>
      </c>
      <c r="J42" s="123"/>
      <c r="K42" s="13">
        <v>3</v>
      </c>
      <c r="L42" s="13">
        <f t="shared" ca="1" si="1"/>
        <v>20</v>
      </c>
      <c r="M42" s="13" t="s">
        <v>32</v>
      </c>
      <c r="N42" s="15">
        <v>6</v>
      </c>
      <c r="O42" s="97">
        <f t="shared" ca="1" si="3"/>
        <v>2</v>
      </c>
      <c r="P42" s="225"/>
    </row>
    <row r="43" spans="1:16" ht="13.5" thickBot="1">
      <c r="A43" s="206"/>
      <c r="B43" s="140"/>
      <c r="C43" s="182">
        <v>0.87152777777777779</v>
      </c>
      <c r="D43" s="167">
        <f>FLOOR(D42,1)+C43+IF(A43&gt;0,1,0)</f>
        <v>39611.871527777781</v>
      </c>
      <c r="E43" s="75" t="s">
        <v>56</v>
      </c>
      <c r="F43" s="27">
        <v>11</v>
      </c>
      <c r="G43" s="27">
        <f>IF(OR(F43="",F43&lt;5),"",VLOOKUP(F43,'Tabla de Caudal'!$A$4:$B$19,2,TRUE))</f>
        <v>141</v>
      </c>
      <c r="H43" s="26">
        <v>9.61</v>
      </c>
      <c r="I43" s="26">
        <v>5.0999999999999996</v>
      </c>
      <c r="J43" s="124"/>
      <c r="K43" s="27">
        <v>3</v>
      </c>
      <c r="L43" s="27">
        <f t="shared" ca="1" si="1"/>
        <v>22</v>
      </c>
      <c r="M43" s="27" t="s">
        <v>32</v>
      </c>
      <c r="N43" s="76">
        <v>6</v>
      </c>
      <c r="O43" s="98">
        <f t="shared" ca="1" si="3"/>
        <v>2.2000000000000002</v>
      </c>
      <c r="P43" s="226"/>
    </row>
    <row r="44" spans="1:16">
      <c r="A44" s="223">
        <v>13</v>
      </c>
      <c r="B44" s="138" t="s">
        <v>28</v>
      </c>
      <c r="C44" s="180">
        <v>0.1875</v>
      </c>
      <c r="D44" s="168">
        <f t="shared" si="2"/>
        <v>39612.1875</v>
      </c>
      <c r="E44" s="74" t="s">
        <v>56</v>
      </c>
      <c r="F44" s="17">
        <v>15</v>
      </c>
      <c r="G44" s="17">
        <f>IF(OR(F44="",F44&lt;5),"",VLOOKUP(F44,'Tabla de Caudal'!$A$4:$B$19,2,TRUE))</f>
        <v>169</v>
      </c>
      <c r="H44" s="23">
        <v>8.93</v>
      </c>
      <c r="I44" s="23">
        <v>3.43</v>
      </c>
      <c r="J44" s="125"/>
      <c r="K44" s="17">
        <v>3</v>
      </c>
      <c r="L44" s="17">
        <f t="shared" ca="1" si="1"/>
        <v>18</v>
      </c>
      <c r="M44" s="17" t="s">
        <v>32</v>
      </c>
      <c r="N44" s="61">
        <v>6</v>
      </c>
      <c r="O44" s="96">
        <f t="shared" ca="1" si="3"/>
        <v>1.9</v>
      </c>
      <c r="P44" s="224"/>
    </row>
    <row r="45" spans="1:16">
      <c r="A45" s="205"/>
      <c r="B45" s="139"/>
      <c r="C45" s="181">
        <v>0.23055555555555554</v>
      </c>
      <c r="D45" s="164">
        <f t="shared" si="2"/>
        <v>39612.230555555558</v>
      </c>
      <c r="E45" s="16" t="s">
        <v>56</v>
      </c>
      <c r="F45" s="13">
        <v>11</v>
      </c>
      <c r="G45" s="13">
        <f>IF(OR(F45="",F45&lt;5),"",VLOOKUP(F45,'Tabla de Caudal'!$A$4:$B$19,2,TRUE))</f>
        <v>141</v>
      </c>
      <c r="H45" s="14">
        <v>9.58</v>
      </c>
      <c r="I45" s="14">
        <v>4.4800000000000004</v>
      </c>
      <c r="J45" s="123"/>
      <c r="K45" s="13">
        <v>3</v>
      </c>
      <c r="L45" s="13">
        <f t="shared" ca="1" si="1"/>
        <v>22</v>
      </c>
      <c r="M45" s="13" t="s">
        <v>32</v>
      </c>
      <c r="N45" s="15">
        <v>6</v>
      </c>
      <c r="O45" s="97">
        <f t="shared" ca="1" si="3"/>
        <v>2.2000000000000002</v>
      </c>
      <c r="P45" s="225"/>
    </row>
    <row r="46" spans="1:16">
      <c r="A46" s="205"/>
      <c r="B46" s="139"/>
      <c r="C46" s="181">
        <v>0.30694444444444441</v>
      </c>
      <c r="D46" s="164">
        <f t="shared" si="2"/>
        <v>39612.306944444441</v>
      </c>
      <c r="E46" s="16" t="s">
        <v>56</v>
      </c>
      <c r="F46" s="13">
        <v>11</v>
      </c>
      <c r="G46" s="13">
        <f>IF(OR(F46="",F46&lt;5),"",VLOOKUP(F46,'Tabla de Caudal'!$A$4:$B$19,2,TRUE))</f>
        <v>141</v>
      </c>
      <c r="H46" s="14">
        <v>9.0500000000000007</v>
      </c>
      <c r="I46" s="14">
        <v>5.4</v>
      </c>
      <c r="J46" s="123"/>
      <c r="K46" s="13">
        <v>3</v>
      </c>
      <c r="L46" s="13">
        <f t="shared" ca="1" si="1"/>
        <v>22</v>
      </c>
      <c r="M46" s="13" t="s">
        <v>32</v>
      </c>
      <c r="N46" s="15">
        <v>6</v>
      </c>
      <c r="O46" s="97">
        <f t="shared" ca="1" si="3"/>
        <v>2.2000000000000002</v>
      </c>
      <c r="P46" s="225"/>
    </row>
    <row r="47" spans="1:16">
      <c r="A47" s="205"/>
      <c r="B47" s="139"/>
      <c r="C47" s="181">
        <v>0.40625</v>
      </c>
      <c r="D47" s="164">
        <f t="shared" si="2"/>
        <v>39612.40625</v>
      </c>
      <c r="E47" s="16" t="s">
        <v>56</v>
      </c>
      <c r="F47" s="13">
        <v>7</v>
      </c>
      <c r="G47" s="13">
        <f>IF(OR(F47="",F47&lt;5),"",VLOOKUP(F47,'Tabla de Caudal'!$A$4:$B$19,2,TRUE))</f>
        <v>106</v>
      </c>
      <c r="H47" s="14">
        <v>8.8800000000000008</v>
      </c>
      <c r="I47" s="14">
        <v>5.59</v>
      </c>
      <c r="J47" s="123"/>
      <c r="K47" s="13">
        <v>3</v>
      </c>
      <c r="L47" s="13">
        <f t="shared" ca="1" si="1"/>
        <v>29</v>
      </c>
      <c r="M47" s="13" t="s">
        <v>32</v>
      </c>
      <c r="N47" s="15">
        <v>6</v>
      </c>
      <c r="O47" s="97">
        <f t="shared" ca="1" si="3"/>
        <v>3</v>
      </c>
      <c r="P47" s="225"/>
    </row>
    <row r="48" spans="1:16">
      <c r="A48" s="205"/>
      <c r="B48" s="139"/>
      <c r="C48" s="181">
        <v>0.48958333333333331</v>
      </c>
      <c r="D48" s="164">
        <f t="shared" si="2"/>
        <v>39612.489583333336</v>
      </c>
      <c r="E48" s="16" t="s">
        <v>56</v>
      </c>
      <c r="F48" s="13">
        <v>8</v>
      </c>
      <c r="G48" s="13">
        <f>IF(OR(F48="",F48&lt;5),"",VLOOKUP(F48,'Tabla de Caudal'!$A$4:$B$19,2,TRUE))</f>
        <v>116</v>
      </c>
      <c r="H48" s="14">
        <v>9.35</v>
      </c>
      <c r="I48" s="14">
        <v>6.15</v>
      </c>
      <c r="J48" s="123"/>
      <c r="K48" s="13">
        <v>4</v>
      </c>
      <c r="L48" s="13">
        <f t="shared" ca="1" si="1"/>
        <v>35</v>
      </c>
      <c r="M48" s="13" t="s">
        <v>32</v>
      </c>
      <c r="N48" s="15">
        <v>6</v>
      </c>
      <c r="O48" s="97">
        <f t="shared" ca="1" si="3"/>
        <v>2.7</v>
      </c>
      <c r="P48" s="225"/>
    </row>
    <row r="49" spans="1:22">
      <c r="A49" s="205"/>
      <c r="B49" s="139"/>
      <c r="C49" s="181">
        <v>0.61805555555555558</v>
      </c>
      <c r="D49" s="164">
        <f t="shared" si="2"/>
        <v>39612.618055555555</v>
      </c>
      <c r="E49" s="16" t="s">
        <v>56</v>
      </c>
      <c r="F49" s="13">
        <v>6</v>
      </c>
      <c r="G49" s="13">
        <f>IF(OR(F49="",F49&lt;5),"",VLOOKUP(F49,'Tabla de Caudal'!$A$4:$B$19,2,TRUE))</f>
        <v>95</v>
      </c>
      <c r="H49" s="14">
        <v>14.14</v>
      </c>
      <c r="I49" s="14">
        <v>9.9600000000000009</v>
      </c>
      <c r="J49" s="123"/>
      <c r="K49" s="13">
        <v>4</v>
      </c>
      <c r="L49" s="13">
        <f t="shared" ca="1" si="1"/>
        <v>43</v>
      </c>
      <c r="M49" s="13" t="s">
        <v>32</v>
      </c>
      <c r="N49" s="15">
        <v>6</v>
      </c>
      <c r="O49" s="97">
        <f t="shared" ca="1" si="3"/>
        <v>3.3</v>
      </c>
      <c r="P49" s="225"/>
    </row>
    <row r="50" spans="1:22" s="7" customFormat="1" ht="12.75" customHeight="1">
      <c r="A50" s="205"/>
      <c r="B50" s="139"/>
      <c r="C50" s="181">
        <v>0.74097222222222225</v>
      </c>
      <c r="D50" s="164">
        <f t="shared" si="2"/>
        <v>39612.740972222222</v>
      </c>
      <c r="E50" s="16" t="s">
        <v>56</v>
      </c>
      <c r="F50" s="13">
        <v>10</v>
      </c>
      <c r="G50" s="13">
        <f>IF(OR(F50="",F50&lt;5),"",VLOOKUP(F50,'Tabla de Caudal'!$A$4:$B$19,2,TRUE))</f>
        <v>133</v>
      </c>
      <c r="H50" s="14">
        <v>8.41</v>
      </c>
      <c r="I50" s="14">
        <v>4.6500000000000004</v>
      </c>
      <c r="J50" s="123"/>
      <c r="K50" s="13">
        <v>3</v>
      </c>
      <c r="L50" s="13">
        <f t="shared" ca="1" si="1"/>
        <v>23</v>
      </c>
      <c r="M50" s="13" t="s">
        <v>32</v>
      </c>
      <c r="N50" s="15">
        <v>6</v>
      </c>
      <c r="O50" s="97">
        <f t="shared" ca="1" si="3"/>
        <v>2.4</v>
      </c>
      <c r="P50" s="225"/>
      <c r="T50"/>
      <c r="U50"/>
      <c r="V50"/>
    </row>
    <row r="51" spans="1:22" s="7" customFormat="1" ht="12.75" customHeight="1">
      <c r="A51" s="205"/>
      <c r="B51" s="139"/>
      <c r="C51" s="181">
        <v>0.85416666666666663</v>
      </c>
      <c r="D51" s="164">
        <f t="shared" si="2"/>
        <v>39612.854166666664</v>
      </c>
      <c r="E51" s="16" t="s">
        <v>56</v>
      </c>
      <c r="F51" s="13">
        <v>7</v>
      </c>
      <c r="G51" s="13">
        <f>IF(OR(F51="",F51&lt;5),"",VLOOKUP(F51,'Tabla de Caudal'!$A$4:$B$19,2,TRUE))</f>
        <v>106</v>
      </c>
      <c r="H51" s="14">
        <v>9.1300000000000008</v>
      </c>
      <c r="I51" s="14">
        <v>3.54</v>
      </c>
      <c r="J51" s="123"/>
      <c r="K51" s="13">
        <v>2</v>
      </c>
      <c r="L51" s="13">
        <f t="shared" ca="1" si="1"/>
        <v>19</v>
      </c>
      <c r="M51" s="13" t="s">
        <v>32</v>
      </c>
      <c r="N51" s="15">
        <v>6</v>
      </c>
      <c r="O51" s="97">
        <f t="shared" ca="1" si="3"/>
        <v>3</v>
      </c>
      <c r="P51" s="225"/>
      <c r="T51"/>
      <c r="U51"/>
      <c r="V51"/>
    </row>
    <row r="52" spans="1:22" ht="13.5" thickBot="1">
      <c r="A52" s="206"/>
      <c r="B52" s="140"/>
      <c r="C52" s="182">
        <v>0.98263888888888884</v>
      </c>
      <c r="D52" s="167">
        <f>FLOOR(D51,1)+C52+IF(A52&gt;0,1,0)</f>
        <v>39612.982638888891</v>
      </c>
      <c r="E52" s="75" t="s">
        <v>56</v>
      </c>
      <c r="F52" s="27">
        <v>10</v>
      </c>
      <c r="G52" s="27">
        <f>IF(OR(F52="",F52&lt;5),"",VLOOKUP(F52,'Tabla de Caudal'!$A$4:$B$19,2,TRUE))</f>
        <v>133</v>
      </c>
      <c r="H52" s="26">
        <v>8.69</v>
      </c>
      <c r="I52" s="26">
        <v>4.07</v>
      </c>
      <c r="J52" s="124"/>
      <c r="K52" s="27">
        <v>2</v>
      </c>
      <c r="L52" s="27">
        <f t="shared" ca="1" si="1"/>
        <v>15</v>
      </c>
      <c r="M52" s="27" t="s">
        <v>32</v>
      </c>
      <c r="N52" s="76">
        <v>6</v>
      </c>
      <c r="O52" s="98">
        <f t="shared" ca="1" si="3"/>
        <v>2.4</v>
      </c>
      <c r="P52" s="226"/>
    </row>
    <row r="53" spans="1:22">
      <c r="A53" s="223">
        <v>14</v>
      </c>
      <c r="B53" s="138" t="s">
        <v>29</v>
      </c>
      <c r="C53" s="180">
        <v>0.1388888888888889</v>
      </c>
      <c r="D53" s="168">
        <f t="shared" si="2"/>
        <v>39613.138888888891</v>
      </c>
      <c r="E53" s="74" t="s">
        <v>56</v>
      </c>
      <c r="F53" s="17">
        <v>12</v>
      </c>
      <c r="G53" s="17">
        <f>IF(OR(F53="",F53&lt;5),"",VLOOKUP(F53,'Tabla de Caudal'!$A$4:$B$19,2,TRUE))</f>
        <v>149</v>
      </c>
      <c r="H53" s="23">
        <v>8.59</v>
      </c>
      <c r="I53" s="23">
        <v>4.4000000000000004</v>
      </c>
      <c r="J53" s="125"/>
      <c r="K53" s="17">
        <v>2</v>
      </c>
      <c r="L53" s="17">
        <f t="shared" ca="1" si="1"/>
        <v>14</v>
      </c>
      <c r="M53" s="17" t="s">
        <v>32</v>
      </c>
      <c r="N53" s="61">
        <v>6</v>
      </c>
      <c r="O53" s="96">
        <f t="shared" ca="1" si="3"/>
        <v>2.1</v>
      </c>
      <c r="P53" s="224"/>
    </row>
    <row r="54" spans="1:22">
      <c r="A54" s="205"/>
      <c r="B54" s="139"/>
      <c r="C54" s="181">
        <v>0.22916666666666666</v>
      </c>
      <c r="D54" s="164">
        <f t="shared" si="2"/>
        <v>39613.229166666664</v>
      </c>
      <c r="E54" s="16" t="s">
        <v>56</v>
      </c>
      <c r="F54" s="13">
        <v>12</v>
      </c>
      <c r="G54" s="13">
        <f>IF(OR(F54="",F54&lt;5),"",VLOOKUP(F54,'Tabla de Caudal'!$A$4:$B$19,2,TRUE))</f>
        <v>149</v>
      </c>
      <c r="H54" s="14">
        <v>8.23</v>
      </c>
      <c r="I54" s="14">
        <v>4.04</v>
      </c>
      <c r="J54" s="123"/>
      <c r="K54" s="13">
        <v>2</v>
      </c>
      <c r="L54" s="13">
        <f t="shared" ca="1" si="1"/>
        <v>14</v>
      </c>
      <c r="M54" s="13" t="s">
        <v>32</v>
      </c>
      <c r="N54" s="15">
        <v>6</v>
      </c>
      <c r="O54" s="97">
        <f t="shared" ca="1" si="3"/>
        <v>2.1</v>
      </c>
      <c r="P54" s="225"/>
    </row>
    <row r="55" spans="1:22">
      <c r="A55" s="205"/>
      <c r="B55" s="139"/>
      <c r="C55" s="181">
        <v>0.30555555555555552</v>
      </c>
      <c r="D55" s="164">
        <f t="shared" si="2"/>
        <v>39613.305555555555</v>
      </c>
      <c r="E55" s="16" t="s">
        <v>56</v>
      </c>
      <c r="F55" s="13">
        <v>11</v>
      </c>
      <c r="G55" s="13">
        <f>IF(OR(F55="",F55&lt;5),"",VLOOKUP(F55,'Tabla de Caudal'!$A$4:$B$19,2,TRUE))</f>
        <v>141</v>
      </c>
      <c r="H55" s="14">
        <v>9.24</v>
      </c>
      <c r="I55" s="14">
        <v>4</v>
      </c>
      <c r="J55" s="123"/>
      <c r="K55" s="13">
        <v>2</v>
      </c>
      <c r="L55" s="13">
        <f t="shared" ca="1" si="1"/>
        <v>14</v>
      </c>
      <c r="M55" s="13" t="s">
        <v>32</v>
      </c>
      <c r="N55" s="15">
        <v>6</v>
      </c>
      <c r="O55" s="97">
        <f t="shared" ca="1" si="3"/>
        <v>2.2000000000000002</v>
      </c>
      <c r="P55" s="225"/>
    </row>
    <row r="56" spans="1:22">
      <c r="A56" s="205"/>
      <c r="B56" s="139"/>
      <c r="C56" s="181">
        <v>0.46180555555555558</v>
      </c>
      <c r="D56" s="164">
        <f t="shared" si="2"/>
        <v>39613.461805555555</v>
      </c>
      <c r="E56" s="16" t="s">
        <v>56</v>
      </c>
      <c r="F56" s="13">
        <v>11</v>
      </c>
      <c r="G56" s="13">
        <f>IF(OR(F56="",F56&lt;5),"",VLOOKUP(F56,'Tabla de Caudal'!$A$4:$B$19,2,TRUE))</f>
        <v>141</v>
      </c>
      <c r="H56" s="14"/>
      <c r="I56" s="14"/>
      <c r="J56" s="14"/>
      <c r="K56" s="13">
        <v>3</v>
      </c>
      <c r="L56" s="13">
        <f t="shared" ca="1" si="1"/>
        <v>22</v>
      </c>
      <c r="M56" s="13" t="s">
        <v>32</v>
      </c>
      <c r="N56" s="15"/>
      <c r="O56" s="97" t="str">
        <f t="shared" ca="1" si="3"/>
        <v/>
      </c>
      <c r="P56" s="225"/>
    </row>
    <row r="57" spans="1:22">
      <c r="A57" s="205"/>
      <c r="B57" s="139"/>
      <c r="C57" s="181">
        <v>0.53125</v>
      </c>
      <c r="D57" s="164">
        <f t="shared" si="2"/>
        <v>39613.53125</v>
      </c>
      <c r="E57" s="16" t="s">
        <v>56</v>
      </c>
      <c r="F57" s="13">
        <v>13</v>
      </c>
      <c r="G57" s="13">
        <f>IF(OR(F57="",F57&lt;5),"",VLOOKUP(F57,'Tabla de Caudal'!$A$4:$B$19,2,TRUE))</f>
        <v>156</v>
      </c>
      <c r="H57" s="14">
        <v>8.74</v>
      </c>
      <c r="I57" s="14">
        <v>4.1500000000000004</v>
      </c>
      <c r="J57" s="123"/>
      <c r="K57" s="13">
        <v>3</v>
      </c>
      <c r="L57" s="13">
        <f t="shared" ca="1" si="1"/>
        <v>20</v>
      </c>
      <c r="M57" s="13" t="s">
        <v>32</v>
      </c>
      <c r="N57" s="15">
        <v>6</v>
      </c>
      <c r="O57" s="97">
        <f t="shared" ca="1" si="3"/>
        <v>2</v>
      </c>
      <c r="P57" s="225"/>
    </row>
    <row r="58" spans="1:22">
      <c r="A58" s="205"/>
      <c r="B58" s="139"/>
      <c r="C58" s="181">
        <v>0.60069444444444442</v>
      </c>
      <c r="D58" s="164">
        <f t="shared" si="2"/>
        <v>39613.600694444445</v>
      </c>
      <c r="E58" s="16" t="s">
        <v>56</v>
      </c>
      <c r="F58" s="13">
        <v>8</v>
      </c>
      <c r="G58" s="13">
        <f>IF(OR(F58="",F58&lt;5),"",VLOOKUP(F58,'Tabla de Caudal'!$A$4:$B$19,2,TRUE))</f>
        <v>116</v>
      </c>
      <c r="H58" s="14">
        <v>8.2799999999999994</v>
      </c>
      <c r="I58" s="14">
        <v>2.88</v>
      </c>
      <c r="J58" s="123"/>
      <c r="K58" s="13">
        <v>3</v>
      </c>
      <c r="L58" s="13">
        <f t="shared" ca="1" si="1"/>
        <v>27</v>
      </c>
      <c r="M58" s="13" t="s">
        <v>32</v>
      </c>
      <c r="N58" s="15">
        <v>6</v>
      </c>
      <c r="O58" s="97">
        <f t="shared" ca="1" si="3"/>
        <v>2.7</v>
      </c>
      <c r="P58" s="225"/>
    </row>
    <row r="59" spans="1:22">
      <c r="A59" s="205"/>
      <c r="B59" s="139"/>
      <c r="C59" s="181">
        <v>0.60416666666666663</v>
      </c>
      <c r="D59" s="164">
        <f t="shared" si="2"/>
        <v>39613.604166666664</v>
      </c>
      <c r="E59" s="16" t="s">
        <v>56</v>
      </c>
      <c r="F59" s="13">
        <v>8</v>
      </c>
      <c r="G59" s="13">
        <f>IF(OR(F59="",F59&lt;5),"",VLOOKUP(F59,'Tabla de Caudal'!$A$4:$B$19,2,TRUE))</f>
        <v>116</v>
      </c>
      <c r="H59" s="14"/>
      <c r="I59" s="14"/>
      <c r="J59" s="14"/>
      <c r="K59" s="13">
        <v>2</v>
      </c>
      <c r="L59" s="13">
        <f t="shared" ca="1" si="1"/>
        <v>18</v>
      </c>
      <c r="M59" s="13" t="s">
        <v>32</v>
      </c>
      <c r="N59" s="15"/>
      <c r="O59" s="97" t="str">
        <f t="shared" ca="1" si="3"/>
        <v/>
      </c>
      <c r="P59" s="225"/>
    </row>
    <row r="60" spans="1:22">
      <c r="A60" s="205"/>
      <c r="B60" s="139"/>
      <c r="C60" s="181">
        <v>0.68055555555555547</v>
      </c>
      <c r="D60" s="164">
        <f t="shared" si="2"/>
        <v>39613.680555555555</v>
      </c>
      <c r="E60" s="16" t="s">
        <v>56</v>
      </c>
      <c r="F60" s="13">
        <v>8</v>
      </c>
      <c r="G60" s="13">
        <f>IF(OR(F60="",F60&lt;5),"",VLOOKUP(F60,'Tabla de Caudal'!$A$4:$B$19,2,TRUE))</f>
        <v>116</v>
      </c>
      <c r="H60" s="14">
        <v>8.15</v>
      </c>
      <c r="I60" s="14">
        <v>3.27</v>
      </c>
      <c r="J60" s="123"/>
      <c r="K60" s="13">
        <v>2</v>
      </c>
      <c r="L60" s="13">
        <f t="shared" ca="1" si="1"/>
        <v>18</v>
      </c>
      <c r="M60" s="13" t="s">
        <v>32</v>
      </c>
      <c r="N60" s="15">
        <v>6</v>
      </c>
      <c r="O60" s="97">
        <f t="shared" ca="1" si="3"/>
        <v>2.7</v>
      </c>
      <c r="P60" s="225"/>
    </row>
    <row r="61" spans="1:22">
      <c r="A61" s="205"/>
      <c r="B61" s="139"/>
      <c r="C61" s="181">
        <v>0.68055555555555547</v>
      </c>
      <c r="D61" s="164">
        <f>FLOOR(D60,1)+C61+IF(A61&gt;0,1,0)</f>
        <v>39613.680555555555</v>
      </c>
      <c r="E61" s="16" t="s">
        <v>56</v>
      </c>
      <c r="F61" s="13">
        <v>8</v>
      </c>
      <c r="G61" s="13">
        <f>IF(OR(F61="",F61&lt;5),"",VLOOKUP(F61,'Tabla de Caudal'!$A$4:$B$19,2,TRUE))</f>
        <v>116</v>
      </c>
      <c r="H61" s="14"/>
      <c r="I61" s="14"/>
      <c r="J61" s="14"/>
      <c r="K61" s="13">
        <v>2</v>
      </c>
      <c r="L61" s="13">
        <f t="shared" ca="1" si="1"/>
        <v>18</v>
      </c>
      <c r="M61" s="13" t="s">
        <v>32</v>
      </c>
      <c r="N61" s="15"/>
      <c r="O61" s="97" t="str">
        <f t="shared" ca="1" si="3"/>
        <v/>
      </c>
      <c r="P61" s="225"/>
    </row>
    <row r="62" spans="1:22">
      <c r="A62" s="205"/>
      <c r="B62" s="139"/>
      <c r="C62" s="181">
        <v>0.82986111111111116</v>
      </c>
      <c r="D62" s="164">
        <f t="shared" si="2"/>
        <v>39613.829861111109</v>
      </c>
      <c r="E62" s="16" t="s">
        <v>56</v>
      </c>
      <c r="F62" s="13">
        <v>9</v>
      </c>
      <c r="G62" s="13">
        <f>IF(OR(F62="",F62&lt;5),"",VLOOKUP(F62,'Tabla de Caudal'!$A$4:$B$19,2,TRUE))</f>
        <v>125</v>
      </c>
      <c r="H62" s="14">
        <v>8.7100000000000009</v>
      </c>
      <c r="I62" s="14">
        <v>3.02</v>
      </c>
      <c r="J62" s="123"/>
      <c r="K62" s="13">
        <v>2</v>
      </c>
      <c r="L62" s="13">
        <f t="shared" ca="1" si="1"/>
        <v>16</v>
      </c>
      <c r="M62" s="13" t="s">
        <v>32</v>
      </c>
      <c r="N62" s="15">
        <v>6</v>
      </c>
      <c r="O62" s="97">
        <f t="shared" ca="1" si="3"/>
        <v>2.5</v>
      </c>
      <c r="P62" s="225"/>
    </row>
    <row r="63" spans="1:22" ht="13.5" thickBot="1">
      <c r="A63" s="206"/>
      <c r="B63" s="140"/>
      <c r="C63" s="182">
        <v>0.95833333333333337</v>
      </c>
      <c r="D63" s="167">
        <f t="shared" si="2"/>
        <v>39613.958333333336</v>
      </c>
      <c r="E63" s="75" t="s">
        <v>56</v>
      </c>
      <c r="F63" s="27">
        <v>8</v>
      </c>
      <c r="G63" s="27">
        <f>IF(OR(F63="",F63&lt;5),"",VLOOKUP(F63,'Tabla de Caudal'!$A$4:$B$19,2,TRUE))</f>
        <v>116</v>
      </c>
      <c r="H63" s="26">
        <v>8.67</v>
      </c>
      <c r="I63" s="26">
        <v>2.44</v>
      </c>
      <c r="J63" s="124"/>
      <c r="K63" s="27">
        <v>2</v>
      </c>
      <c r="L63" s="27">
        <f t="shared" ca="1" si="1"/>
        <v>18</v>
      </c>
      <c r="M63" s="27" t="s">
        <v>32</v>
      </c>
      <c r="N63" s="76">
        <v>6</v>
      </c>
      <c r="O63" s="98">
        <f t="shared" ca="1" si="3"/>
        <v>2.7</v>
      </c>
      <c r="P63" s="226"/>
    </row>
    <row r="64" spans="1:22">
      <c r="A64" s="223">
        <v>15</v>
      </c>
      <c r="B64" s="138" t="s">
        <v>26</v>
      </c>
      <c r="C64" s="180">
        <v>0.11805555555555557</v>
      </c>
      <c r="D64" s="168">
        <f t="shared" si="2"/>
        <v>39614.118055555555</v>
      </c>
      <c r="E64" s="74" t="s">
        <v>56</v>
      </c>
      <c r="F64" s="17">
        <v>8</v>
      </c>
      <c r="G64" s="17">
        <f>IF(OR(F64="",F64&lt;5),"",VLOOKUP(F64,'Tabla de Caudal'!$A$4:$B$19,2,TRUE))</f>
        <v>116</v>
      </c>
      <c r="H64" s="23">
        <v>8.0500000000000007</v>
      </c>
      <c r="I64" s="23">
        <v>2.66</v>
      </c>
      <c r="J64" s="125"/>
      <c r="K64" s="17">
        <v>2</v>
      </c>
      <c r="L64" s="17">
        <f t="shared" ca="1" si="1"/>
        <v>18</v>
      </c>
      <c r="M64" s="17" t="s">
        <v>32</v>
      </c>
      <c r="N64" s="61">
        <v>6</v>
      </c>
      <c r="O64" s="96">
        <f t="shared" ca="1" si="3"/>
        <v>2.7</v>
      </c>
      <c r="P64" s="224"/>
    </row>
    <row r="65" spans="1:16">
      <c r="A65" s="205"/>
      <c r="B65" s="139"/>
      <c r="C65" s="184">
        <v>0.21875</v>
      </c>
      <c r="D65" s="164">
        <f t="shared" si="2"/>
        <v>39614.21875</v>
      </c>
      <c r="E65" s="13" t="s">
        <v>56</v>
      </c>
      <c r="F65" s="13">
        <v>8</v>
      </c>
      <c r="G65" s="13">
        <f>IF(OR(F65="",F65&lt;5),"",VLOOKUP(F65,'Tabla de Caudal'!$A$4:$B$19,2,TRUE))</f>
        <v>116</v>
      </c>
      <c r="H65" s="14">
        <v>8.0500000000000007</v>
      </c>
      <c r="I65" s="14">
        <v>2.79</v>
      </c>
      <c r="J65" s="123"/>
      <c r="K65" s="13">
        <v>2</v>
      </c>
      <c r="L65" s="13">
        <f t="shared" ca="1" si="1"/>
        <v>18</v>
      </c>
      <c r="M65" s="13" t="s">
        <v>32</v>
      </c>
      <c r="N65" s="15">
        <v>6</v>
      </c>
      <c r="O65" s="97">
        <f t="shared" ca="1" si="3"/>
        <v>2.7</v>
      </c>
      <c r="P65" s="225"/>
    </row>
    <row r="66" spans="1:16">
      <c r="A66" s="205"/>
      <c r="B66" s="139"/>
      <c r="C66" s="181">
        <v>0.27430555555555552</v>
      </c>
      <c r="D66" s="164">
        <f t="shared" si="2"/>
        <v>39614.274305555555</v>
      </c>
      <c r="E66" s="16" t="s">
        <v>56</v>
      </c>
      <c r="F66" s="13">
        <v>8</v>
      </c>
      <c r="G66" s="13">
        <f>IF(OR(F66="",F66&lt;5),"",VLOOKUP(F66,'Tabla de Caudal'!$A$4:$B$19,2,TRUE))</f>
        <v>116</v>
      </c>
      <c r="H66" s="14">
        <v>7.8</v>
      </c>
      <c r="I66" s="14">
        <v>2.64</v>
      </c>
      <c r="J66" s="123"/>
      <c r="K66" s="13">
        <v>2</v>
      </c>
      <c r="L66" s="13">
        <f t="shared" ca="1" si="1"/>
        <v>18</v>
      </c>
      <c r="M66" s="13" t="s">
        <v>32</v>
      </c>
      <c r="N66" s="15">
        <v>6</v>
      </c>
      <c r="O66" s="97">
        <f t="shared" ca="1" si="3"/>
        <v>2.7</v>
      </c>
      <c r="P66" s="225"/>
    </row>
    <row r="67" spans="1:16">
      <c r="A67" s="205"/>
      <c r="B67" s="139"/>
      <c r="C67" s="181">
        <v>0.40069444444444446</v>
      </c>
      <c r="D67" s="164">
        <f t="shared" si="2"/>
        <v>39614.400694444441</v>
      </c>
      <c r="E67" s="16" t="s">
        <v>56</v>
      </c>
      <c r="F67" s="13">
        <v>8</v>
      </c>
      <c r="G67" s="13">
        <f>IF(OR(F67="",F67&lt;5),"",VLOOKUP(F67,'Tabla de Caudal'!$A$4:$B$19,2,TRUE))</f>
        <v>116</v>
      </c>
      <c r="H67" s="14">
        <v>7.91</v>
      </c>
      <c r="I67" s="14">
        <v>2.74</v>
      </c>
      <c r="J67" s="123"/>
      <c r="K67" s="13">
        <v>2</v>
      </c>
      <c r="L67" s="13">
        <f t="shared" ca="1" si="1"/>
        <v>18</v>
      </c>
      <c r="M67" s="13" t="s">
        <v>32</v>
      </c>
      <c r="N67" s="15">
        <v>6</v>
      </c>
      <c r="O67" s="97">
        <f t="shared" ca="1" si="3"/>
        <v>2.7</v>
      </c>
      <c r="P67" s="225"/>
    </row>
    <row r="68" spans="1:16" ht="13.5" thickBot="1">
      <c r="A68" s="206"/>
      <c r="B68" s="140"/>
      <c r="C68" s="182">
        <v>0.4465277777777778</v>
      </c>
      <c r="D68" s="167">
        <f t="shared" si="2"/>
        <v>39614.446527777778</v>
      </c>
      <c r="E68" s="75" t="s">
        <v>56</v>
      </c>
      <c r="F68" s="27">
        <v>9</v>
      </c>
      <c r="G68" s="27">
        <f>IF(OR(F68="",F68&lt;5),"",VLOOKUP(F68,'Tabla de Caudal'!$A$4:$B$19,2,TRUE))</f>
        <v>125</v>
      </c>
      <c r="H68" s="26">
        <v>8.82</v>
      </c>
      <c r="I68" s="26">
        <v>3.26</v>
      </c>
      <c r="J68" s="124"/>
      <c r="K68" s="27">
        <v>2</v>
      </c>
      <c r="L68" s="27">
        <f t="shared" ca="1" si="1"/>
        <v>16</v>
      </c>
      <c r="M68" s="27" t="s">
        <v>32</v>
      </c>
      <c r="N68" s="76">
        <v>6</v>
      </c>
      <c r="O68" s="98">
        <f t="shared" ca="1" si="3"/>
        <v>2.5</v>
      </c>
      <c r="P68" s="226"/>
    </row>
    <row r="69" spans="1:16">
      <c r="A69" s="223">
        <v>16</v>
      </c>
      <c r="B69" s="138" t="s">
        <v>27</v>
      </c>
      <c r="C69" s="180">
        <v>0.10416666666666667</v>
      </c>
      <c r="D69" s="168">
        <f t="shared" si="2"/>
        <v>39615.104166666664</v>
      </c>
      <c r="E69" s="74" t="s">
        <v>56</v>
      </c>
      <c r="F69" s="17">
        <v>9</v>
      </c>
      <c r="G69" s="17">
        <f>IF(OR(F69="",F69&lt;5),"",VLOOKUP(F69,'Tabla de Caudal'!$A$4:$B$19,2,TRUE))</f>
        <v>125</v>
      </c>
      <c r="H69" s="23">
        <v>8.0399999999999991</v>
      </c>
      <c r="I69" s="23">
        <v>2.4300000000000002</v>
      </c>
      <c r="J69" s="125"/>
      <c r="K69" s="17">
        <v>2</v>
      </c>
      <c r="L69" s="17">
        <f t="shared" ca="1" si="1"/>
        <v>16</v>
      </c>
      <c r="M69" s="17" t="s">
        <v>32</v>
      </c>
      <c r="N69" s="61">
        <v>6</v>
      </c>
      <c r="O69" s="96">
        <f t="shared" ca="1" si="3"/>
        <v>2.5</v>
      </c>
      <c r="P69" s="224"/>
    </row>
    <row r="70" spans="1:16">
      <c r="A70" s="205"/>
      <c r="B70" s="139"/>
      <c r="C70" s="181">
        <v>0.2673611111111111</v>
      </c>
      <c r="D70" s="164">
        <f>FLOOR(D69,1)+C70+IF(A70&gt;0,1,0)</f>
        <v>39615.267361111109</v>
      </c>
      <c r="E70" s="16" t="s">
        <v>56</v>
      </c>
      <c r="F70" s="13">
        <v>8</v>
      </c>
      <c r="G70" s="13">
        <f>IF(OR(F70="",F70&lt;5),"",VLOOKUP(F70,'Tabla de Caudal'!$A$4:$B$19,2,TRUE))</f>
        <v>116</v>
      </c>
      <c r="H70" s="14">
        <v>8.1300000000000008</v>
      </c>
      <c r="I70" s="14">
        <v>2.9</v>
      </c>
      <c r="J70" s="123"/>
      <c r="K70" s="13">
        <v>2</v>
      </c>
      <c r="L70" s="13">
        <f t="shared" ca="1" si="1"/>
        <v>18</v>
      </c>
      <c r="M70" s="13" t="s">
        <v>32</v>
      </c>
      <c r="N70" s="15">
        <v>6</v>
      </c>
      <c r="O70" s="97">
        <f t="shared" ca="1" si="3"/>
        <v>2.7</v>
      </c>
      <c r="P70" s="225"/>
    </row>
    <row r="71" spans="1:16">
      <c r="A71" s="205"/>
      <c r="B71" s="139"/>
      <c r="C71" s="181">
        <v>0.3888888888888889</v>
      </c>
      <c r="D71" s="164">
        <f t="shared" si="2"/>
        <v>39615.388888888891</v>
      </c>
      <c r="E71" s="16" t="s">
        <v>56</v>
      </c>
      <c r="F71" s="13">
        <v>9</v>
      </c>
      <c r="G71" s="13">
        <f>IF(OR(F71="",F71&lt;5),"",VLOOKUP(F71,'Tabla de Caudal'!$A$4:$B$19,2,TRUE))</f>
        <v>125</v>
      </c>
      <c r="H71" s="14">
        <v>7.74</v>
      </c>
      <c r="I71" s="14">
        <v>2.77</v>
      </c>
      <c r="J71" s="123"/>
      <c r="K71" s="13">
        <v>2</v>
      </c>
      <c r="L71" s="13">
        <f t="shared" ref="L71:L134" ca="1" si="4">IF(OR(K71="",F71="",F71&lt;5),"",INDIRECT(ADDRESS(K71+4,F71,1,,"Tabla de Sulfato Viejo"),TRUE))</f>
        <v>16</v>
      </c>
      <c r="M71" s="13" t="s">
        <v>32</v>
      </c>
      <c r="N71" s="15">
        <v>6</v>
      </c>
      <c r="O71" s="97">
        <f t="shared" ca="1" si="3"/>
        <v>2.5</v>
      </c>
      <c r="P71" s="225"/>
    </row>
    <row r="72" spans="1:16">
      <c r="A72" s="205"/>
      <c r="B72" s="139"/>
      <c r="C72" s="181">
        <v>0.49305555555555558</v>
      </c>
      <c r="D72" s="164">
        <f t="shared" ref="D72:D87" si="5">FLOOR(D71,1)+C72+IF(A72&gt;0,1,0)</f>
        <v>39615.493055555555</v>
      </c>
      <c r="E72" s="16" t="s">
        <v>56</v>
      </c>
      <c r="F72" s="13">
        <v>9</v>
      </c>
      <c r="G72" s="13">
        <f>IF(OR(F72="",F72&lt;5),"",VLOOKUP(F72,'Tabla de Caudal'!$A$4:$B$19,2,TRUE))</f>
        <v>125</v>
      </c>
      <c r="H72" s="14">
        <v>7.91</v>
      </c>
      <c r="I72" s="14">
        <v>2.36</v>
      </c>
      <c r="J72" s="123"/>
      <c r="K72" s="13">
        <v>2</v>
      </c>
      <c r="L72" s="13">
        <f t="shared" ca="1" si="4"/>
        <v>16</v>
      </c>
      <c r="M72" s="13" t="s">
        <v>32</v>
      </c>
      <c r="N72" s="15">
        <v>6</v>
      </c>
      <c r="O72" s="97">
        <f t="shared" ca="1" si="3"/>
        <v>2.5</v>
      </c>
      <c r="P72" s="225"/>
    </row>
    <row r="73" spans="1:16">
      <c r="A73" s="205"/>
      <c r="B73" s="139"/>
      <c r="C73" s="181">
        <v>0.66805555555555562</v>
      </c>
      <c r="D73" s="164">
        <f t="shared" si="5"/>
        <v>39615.668055555558</v>
      </c>
      <c r="E73" s="16" t="s">
        <v>56</v>
      </c>
      <c r="F73" s="13">
        <v>8</v>
      </c>
      <c r="G73" s="13">
        <f>IF(OR(F73="",F73&lt;5),"",VLOOKUP(F73,'Tabla de Caudal'!$A$4:$B$19,2,TRUE))</f>
        <v>116</v>
      </c>
      <c r="H73" s="14">
        <v>7.7</v>
      </c>
      <c r="I73" s="14">
        <v>2.36</v>
      </c>
      <c r="J73" s="123"/>
      <c r="K73" s="13">
        <v>2</v>
      </c>
      <c r="L73" s="13">
        <f t="shared" ca="1" si="4"/>
        <v>18</v>
      </c>
      <c r="M73" s="13" t="s">
        <v>32</v>
      </c>
      <c r="N73" s="15">
        <v>6</v>
      </c>
      <c r="O73" s="97">
        <f t="shared" ca="1" si="3"/>
        <v>2.7</v>
      </c>
      <c r="P73" s="225"/>
    </row>
    <row r="74" spans="1:16" ht="13.5" thickBot="1">
      <c r="A74" s="206"/>
      <c r="B74" s="140"/>
      <c r="C74" s="182">
        <v>0.81944444444444453</v>
      </c>
      <c r="D74" s="167">
        <f t="shared" si="5"/>
        <v>39615.819444444445</v>
      </c>
      <c r="E74" s="75" t="s">
        <v>56</v>
      </c>
      <c r="F74" s="27">
        <v>9</v>
      </c>
      <c r="G74" s="27">
        <f>IF(OR(F74="",F74&lt;5),"",VLOOKUP(F74,'Tabla de Caudal'!$A$4:$B$19,2,TRUE))</f>
        <v>125</v>
      </c>
      <c r="H74" s="26">
        <v>8.4</v>
      </c>
      <c r="I74" s="26">
        <v>2.64</v>
      </c>
      <c r="J74" s="124"/>
      <c r="K74" s="27">
        <v>2</v>
      </c>
      <c r="L74" s="27">
        <f t="shared" ca="1" si="4"/>
        <v>16</v>
      </c>
      <c r="M74" s="27" t="s">
        <v>32</v>
      </c>
      <c r="N74" s="76">
        <v>6</v>
      </c>
      <c r="O74" s="98">
        <f t="shared" ca="1" si="3"/>
        <v>2.5</v>
      </c>
      <c r="P74" s="226"/>
    </row>
    <row r="75" spans="1:16">
      <c r="A75" s="223">
        <v>17</v>
      </c>
      <c r="B75" s="138" t="s">
        <v>24</v>
      </c>
      <c r="C75" s="180">
        <v>5.9027777777777783E-2</v>
      </c>
      <c r="D75" s="168">
        <f t="shared" si="5"/>
        <v>39616.059027777781</v>
      </c>
      <c r="E75" s="74" t="s">
        <v>56</v>
      </c>
      <c r="F75" s="17">
        <v>9</v>
      </c>
      <c r="G75" s="17">
        <f>IF(OR(F75="",F75&lt;5),"",VLOOKUP(F75,'Tabla de Caudal'!$A$4:$B$19,2,TRUE))</f>
        <v>125</v>
      </c>
      <c r="H75" s="23">
        <v>7.64</v>
      </c>
      <c r="I75" s="23">
        <v>2.27</v>
      </c>
      <c r="J75" s="125"/>
      <c r="K75" s="17">
        <v>2</v>
      </c>
      <c r="L75" s="17">
        <f t="shared" ca="1" si="4"/>
        <v>16</v>
      </c>
      <c r="M75" s="17" t="s">
        <v>61</v>
      </c>
      <c r="N75" s="61">
        <v>6</v>
      </c>
      <c r="O75" s="96">
        <f t="shared" ca="1" si="3"/>
        <v>2.5</v>
      </c>
      <c r="P75" s="224"/>
    </row>
    <row r="76" spans="1:16">
      <c r="A76" s="205"/>
      <c r="B76" s="139"/>
      <c r="C76" s="181">
        <v>0.25416666666666665</v>
      </c>
      <c r="D76" s="164">
        <f t="shared" si="5"/>
        <v>39616.254166666666</v>
      </c>
      <c r="E76" s="16" t="s">
        <v>56</v>
      </c>
      <c r="F76" s="13">
        <v>9</v>
      </c>
      <c r="G76" s="13">
        <f>IF(OR(F76="",F76&lt;5),"",VLOOKUP(F76,'Tabla de Caudal'!$A$4:$B$19,2,TRUE))</f>
        <v>125</v>
      </c>
      <c r="H76" s="14">
        <v>7.84</v>
      </c>
      <c r="I76" s="14">
        <v>2.4700000000000002</v>
      </c>
      <c r="J76" s="123"/>
      <c r="K76" s="13">
        <v>2</v>
      </c>
      <c r="L76" s="13">
        <f t="shared" ca="1" si="4"/>
        <v>16</v>
      </c>
      <c r="M76" s="13" t="s">
        <v>32</v>
      </c>
      <c r="N76" s="15">
        <v>6</v>
      </c>
      <c r="O76" s="97">
        <f t="shared" ref="O76:O139" ca="1" si="6">IF(OR(N76="",F76="",F76&lt;5),"",INDIRECT(ADDRESS(N76+4,F76,1,,"Tabla de Cloro"),TRUE))</f>
        <v>2.5</v>
      </c>
      <c r="P76" s="225"/>
    </row>
    <row r="77" spans="1:16">
      <c r="A77" s="205"/>
      <c r="B77" s="139"/>
      <c r="C77" s="181">
        <v>0.42638888888888887</v>
      </c>
      <c r="D77" s="164">
        <f t="shared" si="5"/>
        <v>39616.426388888889</v>
      </c>
      <c r="E77" s="16" t="s">
        <v>56</v>
      </c>
      <c r="F77" s="13">
        <v>9</v>
      </c>
      <c r="G77" s="13">
        <f>IF(OR(F77="",F77&lt;5),"",VLOOKUP(F77,'Tabla de Caudal'!$A$4:$B$19,2,TRUE))</f>
        <v>125</v>
      </c>
      <c r="H77" s="14">
        <v>7.88</v>
      </c>
      <c r="I77" s="14">
        <v>4.07</v>
      </c>
      <c r="J77" s="123"/>
      <c r="K77" s="13">
        <v>2</v>
      </c>
      <c r="L77" s="13">
        <f t="shared" ca="1" si="4"/>
        <v>16</v>
      </c>
      <c r="M77" s="13" t="s">
        <v>32</v>
      </c>
      <c r="N77" s="15">
        <v>6</v>
      </c>
      <c r="O77" s="97">
        <f t="shared" ca="1" si="6"/>
        <v>2.5</v>
      </c>
      <c r="P77" s="225"/>
    </row>
    <row r="78" spans="1:16">
      <c r="A78" s="205"/>
      <c r="B78" s="139"/>
      <c r="C78" s="181">
        <v>0.52083333333333337</v>
      </c>
      <c r="D78" s="164">
        <f t="shared" si="5"/>
        <v>39616.520833333336</v>
      </c>
      <c r="E78" s="16" t="s">
        <v>56</v>
      </c>
      <c r="F78" s="13">
        <v>8</v>
      </c>
      <c r="G78" s="13">
        <f>IF(OR(F78="",F78&lt;5),"",VLOOKUP(F78,'Tabla de Caudal'!$A$4:$B$19,2,TRUE))</f>
        <v>116</v>
      </c>
      <c r="H78" s="14">
        <v>9.5299999999999994</v>
      </c>
      <c r="I78" s="14">
        <v>3.24</v>
      </c>
      <c r="J78" s="123"/>
      <c r="K78" s="13">
        <v>2</v>
      </c>
      <c r="L78" s="13">
        <f t="shared" ca="1" si="4"/>
        <v>18</v>
      </c>
      <c r="M78" s="13" t="s">
        <v>32</v>
      </c>
      <c r="N78" s="15">
        <v>6</v>
      </c>
      <c r="O78" s="97">
        <f t="shared" ca="1" si="6"/>
        <v>2.7</v>
      </c>
      <c r="P78" s="225"/>
    </row>
    <row r="79" spans="1:16">
      <c r="A79" s="205"/>
      <c r="B79" s="139"/>
      <c r="C79" s="181">
        <v>0.65625</v>
      </c>
      <c r="D79" s="164">
        <f>FLOOR(D78,1)+C79+IF(A79&gt;0,1,0)</f>
        <v>39616.65625</v>
      </c>
      <c r="E79" s="16" t="s">
        <v>56</v>
      </c>
      <c r="F79" s="13">
        <v>9</v>
      </c>
      <c r="G79" s="13">
        <f>IF(OR(F79="",F79&lt;5),"",VLOOKUP(F79,'Tabla de Caudal'!$A$4:$B$19,2,TRUE))</f>
        <v>125</v>
      </c>
      <c r="H79" s="14">
        <v>8.15</v>
      </c>
      <c r="I79" s="14">
        <v>4.68</v>
      </c>
      <c r="J79" s="123"/>
      <c r="K79" s="13">
        <v>2</v>
      </c>
      <c r="L79" s="13">
        <f t="shared" ca="1" si="4"/>
        <v>16</v>
      </c>
      <c r="M79" s="13" t="s">
        <v>33</v>
      </c>
      <c r="N79" s="15">
        <v>6</v>
      </c>
      <c r="O79" s="97">
        <f t="shared" ca="1" si="6"/>
        <v>2.5</v>
      </c>
      <c r="P79" s="225"/>
    </row>
    <row r="80" spans="1:16">
      <c r="A80" s="205"/>
      <c r="B80" s="139"/>
      <c r="C80" s="181">
        <v>0.6645833333333333</v>
      </c>
      <c r="D80" s="164">
        <f t="shared" si="5"/>
        <v>39616.664583333331</v>
      </c>
      <c r="E80" s="16" t="s">
        <v>56</v>
      </c>
      <c r="F80" s="13">
        <v>10</v>
      </c>
      <c r="G80" s="13">
        <f>IF(OR(F80="",F80&lt;5),"",VLOOKUP(F80,'Tabla de Caudal'!$A$4:$B$19,2,TRUE))</f>
        <v>133</v>
      </c>
      <c r="H80" s="14"/>
      <c r="I80" s="14"/>
      <c r="J80" s="14"/>
      <c r="K80" s="13">
        <v>3</v>
      </c>
      <c r="L80" s="13">
        <f t="shared" ca="1" si="4"/>
        <v>23</v>
      </c>
      <c r="M80" s="13" t="s">
        <v>32</v>
      </c>
      <c r="N80" s="15"/>
      <c r="O80" s="97" t="str">
        <f t="shared" ca="1" si="6"/>
        <v/>
      </c>
      <c r="P80" s="225"/>
    </row>
    <row r="81" spans="1:16">
      <c r="A81" s="205"/>
      <c r="B81" s="139"/>
      <c r="C81" s="181">
        <v>0.77569444444444446</v>
      </c>
      <c r="D81" s="164">
        <f t="shared" si="5"/>
        <v>39616.775694444441</v>
      </c>
      <c r="E81" s="16" t="s">
        <v>56</v>
      </c>
      <c r="F81" s="13">
        <v>10</v>
      </c>
      <c r="G81" s="13">
        <f>IF(OR(F81="",F81&lt;5),"",VLOOKUP(F81,'Tabla de Caudal'!$A$4:$B$19,2,TRUE))</f>
        <v>133</v>
      </c>
      <c r="H81" s="14">
        <v>7.86</v>
      </c>
      <c r="I81" s="14">
        <v>2.84</v>
      </c>
      <c r="J81" s="123"/>
      <c r="K81" s="13">
        <v>2</v>
      </c>
      <c r="L81" s="13">
        <f t="shared" ca="1" si="4"/>
        <v>15</v>
      </c>
      <c r="M81" s="13" t="s">
        <v>32</v>
      </c>
      <c r="N81" s="15">
        <v>6</v>
      </c>
      <c r="O81" s="97">
        <f t="shared" ca="1" si="6"/>
        <v>2.4</v>
      </c>
      <c r="P81" s="225"/>
    </row>
    <row r="82" spans="1:16">
      <c r="A82" s="205"/>
      <c r="B82" s="139"/>
      <c r="C82" s="181">
        <v>0.83333333333333337</v>
      </c>
      <c r="D82" s="164">
        <f t="shared" si="5"/>
        <v>39616.833333333336</v>
      </c>
      <c r="E82" s="16" t="s">
        <v>56</v>
      </c>
      <c r="F82" s="13">
        <v>9</v>
      </c>
      <c r="G82" s="13">
        <f>IF(OR(F82="",F82&lt;5),"",VLOOKUP(F82,'Tabla de Caudal'!$A$4:$B$19,2,TRUE))</f>
        <v>125</v>
      </c>
      <c r="H82" s="14">
        <v>8.8699999999999992</v>
      </c>
      <c r="I82" s="14">
        <v>2.4300000000000002</v>
      </c>
      <c r="J82" s="123"/>
      <c r="K82" s="13">
        <v>2</v>
      </c>
      <c r="L82" s="13">
        <f t="shared" ca="1" si="4"/>
        <v>16</v>
      </c>
      <c r="M82" s="13" t="s">
        <v>32</v>
      </c>
      <c r="N82" s="15">
        <v>6</v>
      </c>
      <c r="O82" s="97">
        <f t="shared" ca="1" si="6"/>
        <v>2.5</v>
      </c>
      <c r="P82" s="225"/>
    </row>
    <row r="83" spans="1:16" ht="13.5" thickBot="1">
      <c r="A83" s="206"/>
      <c r="B83" s="140"/>
      <c r="C83" s="182">
        <v>0.3923611111111111</v>
      </c>
      <c r="D83" s="167">
        <f t="shared" si="5"/>
        <v>39616.392361111109</v>
      </c>
      <c r="E83" s="75" t="s">
        <v>56</v>
      </c>
      <c r="F83" s="27">
        <v>13</v>
      </c>
      <c r="G83" s="27">
        <f>IF(OR(F83="",F83&lt;5),"",VLOOKUP(F83,'Tabla de Caudal'!$A$4:$B$19,2,TRUE))</f>
        <v>156</v>
      </c>
      <c r="H83" s="26">
        <v>7.78</v>
      </c>
      <c r="I83" s="26">
        <v>3.7</v>
      </c>
      <c r="J83" s="124"/>
      <c r="K83" s="27">
        <v>3</v>
      </c>
      <c r="L83" s="27">
        <f t="shared" ca="1" si="4"/>
        <v>20</v>
      </c>
      <c r="M83" s="27" t="s">
        <v>32</v>
      </c>
      <c r="N83" s="76">
        <v>6</v>
      </c>
      <c r="O83" s="98">
        <f t="shared" ca="1" si="6"/>
        <v>2</v>
      </c>
      <c r="P83" s="226"/>
    </row>
    <row r="84" spans="1:16">
      <c r="A84" s="223">
        <v>18</v>
      </c>
      <c r="B84" s="138" t="s">
        <v>31</v>
      </c>
      <c r="C84" s="180">
        <v>5.9722222222222225E-2</v>
      </c>
      <c r="D84" s="168">
        <f t="shared" si="5"/>
        <v>39617.05972222222</v>
      </c>
      <c r="E84" s="74" t="s">
        <v>56</v>
      </c>
      <c r="F84" s="17">
        <v>13</v>
      </c>
      <c r="G84" s="17">
        <f>IF(OR(F84="",F84&lt;5),"",VLOOKUP(F84,'Tabla de Caudal'!$A$4:$B$19,2,TRUE))</f>
        <v>156</v>
      </c>
      <c r="H84" s="23">
        <v>7.61</v>
      </c>
      <c r="I84" s="23">
        <v>2.5499999999999998</v>
      </c>
      <c r="J84" s="125"/>
      <c r="K84" s="17">
        <v>3</v>
      </c>
      <c r="L84" s="17">
        <f t="shared" ca="1" si="4"/>
        <v>20</v>
      </c>
      <c r="M84" s="17" t="s">
        <v>32</v>
      </c>
      <c r="N84" s="61">
        <v>6</v>
      </c>
      <c r="O84" s="96">
        <f t="shared" ca="1" si="6"/>
        <v>2</v>
      </c>
      <c r="P84" s="224"/>
    </row>
    <row r="85" spans="1:16">
      <c r="A85" s="205"/>
      <c r="B85" s="139"/>
      <c r="C85" s="181">
        <v>0.18402777777777779</v>
      </c>
      <c r="D85" s="164">
        <f t="shared" si="5"/>
        <v>39617.184027777781</v>
      </c>
      <c r="E85" s="16" t="s">
        <v>56</v>
      </c>
      <c r="F85" s="13">
        <v>15</v>
      </c>
      <c r="G85" s="13">
        <f>IF(OR(F85="",F85&lt;5),"",VLOOKUP(F85,'Tabla de Caudal'!$A$4:$B$19,2,TRUE))</f>
        <v>169</v>
      </c>
      <c r="H85" s="14">
        <v>14.64</v>
      </c>
      <c r="I85" s="14">
        <v>2.52</v>
      </c>
      <c r="J85" s="123"/>
      <c r="K85" s="13">
        <v>3</v>
      </c>
      <c r="L85" s="13">
        <f t="shared" ca="1" si="4"/>
        <v>18</v>
      </c>
      <c r="M85" s="13" t="s">
        <v>32</v>
      </c>
      <c r="N85" s="15">
        <v>6</v>
      </c>
      <c r="O85" s="97">
        <f t="shared" ca="1" si="6"/>
        <v>1.9</v>
      </c>
      <c r="P85" s="225"/>
    </row>
    <row r="86" spans="1:16">
      <c r="A86" s="205"/>
      <c r="B86" s="139"/>
      <c r="C86" s="181">
        <v>0.20833333333333334</v>
      </c>
      <c r="D86" s="164">
        <f t="shared" si="5"/>
        <v>39617.208333333336</v>
      </c>
      <c r="E86" s="16" t="s">
        <v>56</v>
      </c>
      <c r="F86" s="13">
        <v>33</v>
      </c>
      <c r="G86" s="13">
        <f>IF(OR(F86="",F86&lt;5),"",VLOOKUP(F86,'Tabla de Caudal'!$A$4:$B$19,2,TRUE))</f>
        <v>199</v>
      </c>
      <c r="H86" s="14">
        <v>76.94</v>
      </c>
      <c r="I86" s="14">
        <v>77.819999999999993</v>
      </c>
      <c r="J86" s="123"/>
      <c r="K86" s="13">
        <v>3</v>
      </c>
      <c r="L86" s="13">
        <f t="shared" ca="1" si="4"/>
        <v>0</v>
      </c>
      <c r="M86" s="13" t="s">
        <v>33</v>
      </c>
      <c r="N86" s="15"/>
      <c r="O86" s="97" t="str">
        <f t="shared" ca="1" si="6"/>
        <v/>
      </c>
      <c r="P86" s="225"/>
    </row>
    <row r="87" spans="1:16">
      <c r="A87" s="205"/>
      <c r="B87" s="139"/>
      <c r="C87" s="181">
        <v>0.25</v>
      </c>
      <c r="D87" s="164">
        <f t="shared" si="5"/>
        <v>39617.25</v>
      </c>
      <c r="E87" s="16" t="s">
        <v>56</v>
      </c>
      <c r="F87" s="13"/>
      <c r="G87" s="13" t="str">
        <f>IF(OR(F87="",F87&lt;5),"",VLOOKUP(F87,'Tabla de Caudal'!$A$4:$B$19,2,TRUE))</f>
        <v/>
      </c>
      <c r="H87" s="14"/>
      <c r="I87" s="14"/>
      <c r="J87" s="14"/>
      <c r="K87" s="13">
        <v>6</v>
      </c>
      <c r="L87" s="13" t="str">
        <f t="shared" ca="1" si="4"/>
        <v/>
      </c>
      <c r="M87" s="13"/>
      <c r="N87" s="15"/>
      <c r="O87" s="97" t="str">
        <f t="shared" ca="1" si="6"/>
        <v/>
      </c>
      <c r="P87" s="225"/>
    </row>
    <row r="88" spans="1:16">
      <c r="A88" s="205"/>
      <c r="B88" s="139"/>
      <c r="C88" s="181">
        <v>0.31597222222222221</v>
      </c>
      <c r="D88" s="164">
        <f>FLOOR(D87,1)+C88+IF(A88&gt;0,1,0)</f>
        <v>39617.315972222219</v>
      </c>
      <c r="E88" s="16" t="s">
        <v>56</v>
      </c>
      <c r="F88" s="13">
        <v>14</v>
      </c>
      <c r="G88" s="13">
        <f>IF(OR(F88="",F88&lt;5),"",VLOOKUP(F88,'Tabla de Caudal'!$A$4:$B$19,2,TRUE))</f>
        <v>163</v>
      </c>
      <c r="H88" s="14">
        <v>42.48</v>
      </c>
      <c r="I88" s="14">
        <v>34.61</v>
      </c>
      <c r="J88" s="123"/>
      <c r="K88" s="13">
        <v>6</v>
      </c>
      <c r="L88" s="13">
        <f t="shared" ca="1" si="4"/>
        <v>38</v>
      </c>
      <c r="M88" s="13" t="s">
        <v>32</v>
      </c>
      <c r="N88" s="15"/>
      <c r="O88" s="97" t="str">
        <f t="shared" ca="1" si="6"/>
        <v/>
      </c>
      <c r="P88" s="228" t="s">
        <v>63</v>
      </c>
    </row>
    <row r="89" spans="1:16">
      <c r="A89" s="205"/>
      <c r="B89" s="139"/>
      <c r="C89" s="181">
        <v>0.3444444444444445</v>
      </c>
      <c r="D89" s="164">
        <f t="shared" ref="D89:D152" si="7">FLOOR(D88,1)+C89+IF(A89&gt;0,1,0)</f>
        <v>39617.344444444447</v>
      </c>
      <c r="E89" s="16" t="s">
        <v>56</v>
      </c>
      <c r="F89" s="13">
        <v>15</v>
      </c>
      <c r="G89" s="13">
        <f>IF(OR(F89="",F89&lt;5),"",VLOOKUP(F89,'Tabla de Caudal'!$A$4:$B$19,2,TRUE))</f>
        <v>169</v>
      </c>
      <c r="H89" s="14">
        <v>10.83</v>
      </c>
      <c r="I89" s="14">
        <v>28.87</v>
      </c>
      <c r="J89" s="123" t="s">
        <v>104</v>
      </c>
      <c r="K89" s="13">
        <v>6</v>
      </c>
      <c r="L89" s="13">
        <f t="shared" ca="1" si="4"/>
        <v>36</v>
      </c>
      <c r="M89" s="13" t="s">
        <v>32</v>
      </c>
      <c r="N89" s="15"/>
      <c r="O89" s="97" t="str">
        <f t="shared" ca="1" si="6"/>
        <v/>
      </c>
      <c r="P89" s="228" t="s">
        <v>64</v>
      </c>
    </row>
    <row r="90" spans="1:16">
      <c r="A90" s="205"/>
      <c r="B90" s="139"/>
      <c r="C90" s="181">
        <v>0.37847222222222227</v>
      </c>
      <c r="D90" s="164">
        <f t="shared" si="7"/>
        <v>39617.378472222219</v>
      </c>
      <c r="E90" s="16" t="s">
        <v>56</v>
      </c>
      <c r="F90" s="13">
        <v>10</v>
      </c>
      <c r="G90" s="13">
        <f>IF(OR(F90="",F90&lt;5),"",VLOOKUP(F90,'Tabla de Caudal'!$A$4:$B$19,2,TRUE))</f>
        <v>133</v>
      </c>
      <c r="H90" s="14">
        <v>76.34</v>
      </c>
      <c r="I90" s="14">
        <v>20.149999999999999</v>
      </c>
      <c r="J90" s="123" t="s">
        <v>104</v>
      </c>
      <c r="K90" s="13">
        <v>6</v>
      </c>
      <c r="L90" s="13">
        <f t="shared" ca="1" si="4"/>
        <v>46</v>
      </c>
      <c r="M90" s="13" t="s">
        <v>32</v>
      </c>
      <c r="N90" s="15"/>
      <c r="O90" s="97" t="str">
        <f t="shared" ca="1" si="6"/>
        <v/>
      </c>
      <c r="P90" s="225"/>
    </row>
    <row r="91" spans="1:16">
      <c r="A91" s="205"/>
      <c r="B91" s="139"/>
      <c r="C91" s="181">
        <v>0.43055555555555558</v>
      </c>
      <c r="D91" s="164">
        <f t="shared" si="7"/>
        <v>39617.430555555555</v>
      </c>
      <c r="E91" s="16" t="s">
        <v>56</v>
      </c>
      <c r="F91" s="13">
        <v>10</v>
      </c>
      <c r="G91" s="13">
        <f>IF(OR(F91="",F91&lt;5),"",VLOOKUP(F91,'Tabla de Caudal'!$A$4:$B$19,2,TRUE))</f>
        <v>133</v>
      </c>
      <c r="H91" s="14"/>
      <c r="I91" s="14"/>
      <c r="J91" s="14"/>
      <c r="K91" s="13">
        <v>3</v>
      </c>
      <c r="L91" s="13">
        <f t="shared" ca="1" si="4"/>
        <v>23</v>
      </c>
      <c r="M91" s="13" t="s">
        <v>33</v>
      </c>
      <c r="N91" s="15"/>
      <c r="O91" s="97" t="str">
        <f t="shared" ca="1" si="6"/>
        <v/>
      </c>
      <c r="P91" s="225"/>
    </row>
    <row r="92" spans="1:16">
      <c r="A92" s="205"/>
      <c r="B92" s="139"/>
      <c r="C92" s="181">
        <v>0.44444444444444442</v>
      </c>
      <c r="D92" s="164">
        <f t="shared" si="7"/>
        <v>39617.444444444445</v>
      </c>
      <c r="E92" s="16" t="s">
        <v>56</v>
      </c>
      <c r="F92" s="13">
        <v>11</v>
      </c>
      <c r="G92" s="13">
        <f>IF(OR(F92="",F92&lt;5),"",VLOOKUP(F92,'Tabla de Caudal'!$A$4:$B$19,2,TRUE))</f>
        <v>141</v>
      </c>
      <c r="H92" s="14"/>
      <c r="I92" s="14"/>
      <c r="J92" s="14"/>
      <c r="K92" s="13">
        <v>4</v>
      </c>
      <c r="L92" s="13">
        <f t="shared" ca="1" si="4"/>
        <v>29</v>
      </c>
      <c r="M92" s="13" t="s">
        <v>32</v>
      </c>
      <c r="N92" s="15"/>
      <c r="O92" s="97" t="str">
        <f t="shared" ca="1" si="6"/>
        <v/>
      </c>
      <c r="P92" s="225"/>
    </row>
    <row r="93" spans="1:16">
      <c r="A93" s="205"/>
      <c r="B93" s="139"/>
      <c r="C93" s="181">
        <v>0.45833333333333331</v>
      </c>
      <c r="D93" s="164">
        <f t="shared" si="7"/>
        <v>39617.458333333336</v>
      </c>
      <c r="E93" s="16" t="s">
        <v>56</v>
      </c>
      <c r="F93" s="13">
        <v>12</v>
      </c>
      <c r="G93" s="13">
        <f>IF(OR(F93="",F93&lt;5),"",VLOOKUP(F93,'Tabla de Caudal'!$A$4:$B$19,2,TRUE))</f>
        <v>149</v>
      </c>
      <c r="H93" s="14">
        <v>44.55</v>
      </c>
      <c r="I93" s="14">
        <v>30.14</v>
      </c>
      <c r="J93" s="123" t="s">
        <v>104</v>
      </c>
      <c r="K93" s="13">
        <v>4</v>
      </c>
      <c r="L93" s="13">
        <f t="shared" ca="1" si="4"/>
        <v>27</v>
      </c>
      <c r="M93" s="13" t="s">
        <v>32</v>
      </c>
      <c r="N93" s="15"/>
      <c r="O93" s="97" t="str">
        <f t="shared" ca="1" si="6"/>
        <v/>
      </c>
      <c r="P93" s="225"/>
    </row>
    <row r="94" spans="1:16">
      <c r="A94" s="205"/>
      <c r="B94" s="139"/>
      <c r="C94" s="184">
        <v>0.48055555555555557</v>
      </c>
      <c r="D94" s="164">
        <f t="shared" si="7"/>
        <v>39617.480555555558</v>
      </c>
      <c r="E94" s="13" t="s">
        <v>56</v>
      </c>
      <c r="F94" s="13">
        <v>10</v>
      </c>
      <c r="G94" s="13">
        <f>IF(OR(F94="",F94&lt;5),"",VLOOKUP(F94,'Tabla de Caudal'!$A$4:$B$19,2,TRUE))</f>
        <v>133</v>
      </c>
      <c r="H94" s="14">
        <v>45.3</v>
      </c>
      <c r="I94" s="14">
        <v>18.71</v>
      </c>
      <c r="J94" s="123" t="s">
        <v>104</v>
      </c>
      <c r="K94" s="13">
        <v>4</v>
      </c>
      <c r="L94" s="13">
        <f t="shared" ca="1" si="4"/>
        <v>31</v>
      </c>
      <c r="M94" s="13" t="s">
        <v>32</v>
      </c>
      <c r="N94" s="13"/>
      <c r="O94" s="97" t="str">
        <f t="shared" ca="1" si="6"/>
        <v/>
      </c>
      <c r="P94" s="158"/>
    </row>
    <row r="95" spans="1:16">
      <c r="A95" s="205"/>
      <c r="B95" s="139"/>
      <c r="C95" s="184">
        <v>0.51388888888888895</v>
      </c>
      <c r="D95" s="164">
        <f t="shared" si="7"/>
        <v>39617.513888888891</v>
      </c>
      <c r="E95" s="13" t="s">
        <v>56</v>
      </c>
      <c r="F95" s="13">
        <v>10</v>
      </c>
      <c r="G95" s="13">
        <f>IF(OR(F95="",F95&lt;5),"",VLOOKUP(F95,'Tabla de Caudal'!$A$4:$B$19,2,TRUE))</f>
        <v>133</v>
      </c>
      <c r="H95" s="14">
        <v>47.25</v>
      </c>
      <c r="I95" s="14">
        <v>9.6999999999999993</v>
      </c>
      <c r="J95" s="123"/>
      <c r="K95" s="13">
        <v>4</v>
      </c>
      <c r="L95" s="13">
        <f t="shared" ca="1" si="4"/>
        <v>31</v>
      </c>
      <c r="M95" s="13" t="s">
        <v>32</v>
      </c>
      <c r="N95" s="13">
        <v>5</v>
      </c>
      <c r="O95" s="97">
        <f t="shared" ca="1" si="6"/>
        <v>2</v>
      </c>
      <c r="P95" s="158"/>
    </row>
    <row r="96" spans="1:16">
      <c r="A96" s="205"/>
      <c r="B96" s="139"/>
      <c r="C96" s="181">
        <v>0.55694444444444446</v>
      </c>
      <c r="D96" s="164">
        <f t="shared" si="7"/>
        <v>39617.556944444441</v>
      </c>
      <c r="E96" s="16" t="s">
        <v>56</v>
      </c>
      <c r="F96" s="13">
        <v>10</v>
      </c>
      <c r="G96" s="13">
        <f>IF(OR(F96="",F96&lt;5),"",VLOOKUP(F96,'Tabla de Caudal'!$A$4:$B$19,2,TRUE))</f>
        <v>133</v>
      </c>
      <c r="H96" s="14">
        <v>50.54</v>
      </c>
      <c r="I96" s="14">
        <v>8.36</v>
      </c>
      <c r="J96" s="123"/>
      <c r="K96" s="13">
        <v>4</v>
      </c>
      <c r="L96" s="13">
        <f t="shared" ca="1" si="4"/>
        <v>31</v>
      </c>
      <c r="M96" s="13" t="s">
        <v>32</v>
      </c>
      <c r="N96" s="15">
        <v>5</v>
      </c>
      <c r="O96" s="97">
        <f t="shared" ca="1" si="6"/>
        <v>2</v>
      </c>
      <c r="P96" s="225"/>
    </row>
    <row r="97" spans="1:16">
      <c r="A97" s="205"/>
      <c r="B97" s="139"/>
      <c r="C97" s="181">
        <v>0.59027777777777779</v>
      </c>
      <c r="D97" s="164">
        <f>FLOOR(D96,1)+C97+IF(A97&gt;0,1,0)</f>
        <v>39617.590277777781</v>
      </c>
      <c r="E97" s="16" t="s">
        <v>56</v>
      </c>
      <c r="F97" s="13">
        <v>10</v>
      </c>
      <c r="G97" s="13">
        <f>IF(OR(F97="",F97&lt;5),"",VLOOKUP(F97,'Tabla de Caudal'!$A$4:$B$19,2,TRUE))</f>
        <v>133</v>
      </c>
      <c r="H97" s="14">
        <v>56.69</v>
      </c>
      <c r="I97" s="14">
        <v>6.9</v>
      </c>
      <c r="J97" s="123"/>
      <c r="K97" s="13">
        <v>4</v>
      </c>
      <c r="L97" s="13">
        <f t="shared" ca="1" si="4"/>
        <v>31</v>
      </c>
      <c r="M97" s="13" t="s">
        <v>32</v>
      </c>
      <c r="N97" s="15">
        <v>5</v>
      </c>
      <c r="O97" s="97">
        <f t="shared" ca="1" si="6"/>
        <v>2</v>
      </c>
      <c r="P97" s="225"/>
    </row>
    <row r="98" spans="1:16">
      <c r="A98" s="205"/>
      <c r="B98" s="139"/>
      <c r="C98" s="181">
        <v>0.61111111111111105</v>
      </c>
      <c r="D98" s="164">
        <f t="shared" si="7"/>
        <v>39617.611111111109</v>
      </c>
      <c r="E98" s="16" t="s">
        <v>56</v>
      </c>
      <c r="F98" s="13">
        <v>10</v>
      </c>
      <c r="G98" s="13">
        <f>IF(OR(F98="",F98&lt;5),"",VLOOKUP(F98,'Tabla de Caudal'!$A$4:$B$19,2,TRUE))</f>
        <v>133</v>
      </c>
      <c r="H98" s="14">
        <v>62.15</v>
      </c>
      <c r="I98" s="14">
        <v>6.8</v>
      </c>
      <c r="J98" s="123"/>
      <c r="K98" s="13">
        <v>4</v>
      </c>
      <c r="L98" s="13">
        <f t="shared" ca="1" si="4"/>
        <v>31</v>
      </c>
      <c r="M98" s="13" t="s">
        <v>32</v>
      </c>
      <c r="N98" s="15">
        <v>5</v>
      </c>
      <c r="O98" s="97">
        <f t="shared" ca="1" si="6"/>
        <v>2</v>
      </c>
      <c r="P98" s="225"/>
    </row>
    <row r="99" spans="1:16">
      <c r="A99" s="205"/>
      <c r="B99" s="139"/>
      <c r="C99" s="181">
        <v>0.65972222222222221</v>
      </c>
      <c r="D99" s="164">
        <f t="shared" si="7"/>
        <v>39617.659722222219</v>
      </c>
      <c r="E99" s="16" t="s">
        <v>56</v>
      </c>
      <c r="F99" s="13">
        <v>11</v>
      </c>
      <c r="G99" s="13">
        <f>IF(OR(F99="",F99&lt;5),"",VLOOKUP(F99,'Tabla de Caudal'!$A$4:$B$19,2,TRUE))</f>
        <v>141</v>
      </c>
      <c r="H99" s="14">
        <v>65.680000000000007</v>
      </c>
      <c r="I99" s="14">
        <v>7.84</v>
      </c>
      <c r="J99" s="123"/>
      <c r="K99" s="13">
        <v>4</v>
      </c>
      <c r="L99" s="13">
        <f t="shared" ca="1" si="4"/>
        <v>29</v>
      </c>
      <c r="M99" s="13" t="s">
        <v>32</v>
      </c>
      <c r="N99" s="15">
        <v>5</v>
      </c>
      <c r="O99" s="97">
        <f t="shared" ca="1" si="6"/>
        <v>1.9</v>
      </c>
      <c r="P99" s="225"/>
    </row>
    <row r="100" spans="1:16">
      <c r="A100" s="205"/>
      <c r="B100" s="139"/>
      <c r="C100" s="181">
        <v>0.72222222222222221</v>
      </c>
      <c r="D100" s="164">
        <f t="shared" si="7"/>
        <v>39617.722222222219</v>
      </c>
      <c r="E100" s="16" t="s">
        <v>56</v>
      </c>
      <c r="F100" s="13">
        <v>10</v>
      </c>
      <c r="G100" s="13">
        <f>IF(OR(F100="",F100&lt;5),"",VLOOKUP(F100,'Tabla de Caudal'!$A$4:$B$19,2,TRUE))</f>
        <v>133</v>
      </c>
      <c r="H100" s="14">
        <v>63.43</v>
      </c>
      <c r="I100" s="14">
        <v>7.61</v>
      </c>
      <c r="J100" s="123"/>
      <c r="K100" s="13">
        <v>4</v>
      </c>
      <c r="L100" s="13">
        <f t="shared" ca="1" si="4"/>
        <v>31</v>
      </c>
      <c r="M100" s="13" t="s">
        <v>32</v>
      </c>
      <c r="N100" s="15">
        <v>5</v>
      </c>
      <c r="O100" s="97">
        <f t="shared" ca="1" si="6"/>
        <v>2</v>
      </c>
      <c r="P100" s="225"/>
    </row>
    <row r="101" spans="1:16" ht="13.5" thickBot="1">
      <c r="A101" s="206"/>
      <c r="B101" s="140"/>
      <c r="C101" s="182">
        <v>0.75</v>
      </c>
      <c r="D101" s="167">
        <f t="shared" si="7"/>
        <v>39617.75</v>
      </c>
      <c r="E101" s="75" t="s">
        <v>56</v>
      </c>
      <c r="F101" s="27">
        <v>10</v>
      </c>
      <c r="G101" s="27">
        <f>IF(OR(F101="",F101&lt;5),"",VLOOKUP(F101,'Tabla de Caudal'!$A$4:$B$19,2,TRUE))</f>
        <v>133</v>
      </c>
      <c r="H101" s="26"/>
      <c r="I101" s="26"/>
      <c r="J101" s="26"/>
      <c r="K101" s="27">
        <v>5</v>
      </c>
      <c r="L101" s="27">
        <f t="shared" ca="1" si="4"/>
        <v>38</v>
      </c>
      <c r="M101" s="27" t="s">
        <v>33</v>
      </c>
      <c r="N101" s="76"/>
      <c r="O101" s="98" t="str">
        <f t="shared" ca="1" si="6"/>
        <v/>
      </c>
      <c r="P101" s="226"/>
    </row>
    <row r="102" spans="1:16">
      <c r="A102" s="223">
        <v>19</v>
      </c>
      <c r="B102" s="138" t="s">
        <v>25</v>
      </c>
      <c r="C102" s="180">
        <v>1.0416666666666666E-2</v>
      </c>
      <c r="D102" s="168">
        <f t="shared" si="7"/>
        <v>39618.010416666664</v>
      </c>
      <c r="E102" s="74" t="s">
        <v>56</v>
      </c>
      <c r="F102" s="17">
        <v>10</v>
      </c>
      <c r="G102" s="17">
        <f>IF(OR(F102="",F102&lt;5),"",VLOOKUP(F102,'Tabla de Caudal'!$A$4:$B$19,2,TRUE))</f>
        <v>133</v>
      </c>
      <c r="H102" s="23">
        <v>32.35</v>
      </c>
      <c r="I102" s="23">
        <v>7.61</v>
      </c>
      <c r="J102" s="125"/>
      <c r="K102" s="17">
        <v>4</v>
      </c>
      <c r="L102" s="17">
        <f t="shared" ca="1" si="4"/>
        <v>31</v>
      </c>
      <c r="M102" s="17" t="s">
        <v>32</v>
      </c>
      <c r="N102" s="61">
        <v>5</v>
      </c>
      <c r="O102" s="96">
        <f t="shared" ca="1" si="6"/>
        <v>2</v>
      </c>
      <c r="P102" s="224"/>
    </row>
    <row r="103" spans="1:16">
      <c r="A103" s="205"/>
      <c r="B103" s="139"/>
      <c r="C103" s="181">
        <v>0.17361111111111113</v>
      </c>
      <c r="D103" s="164">
        <f t="shared" si="7"/>
        <v>39618.173611111109</v>
      </c>
      <c r="E103" s="16" t="s">
        <v>56</v>
      </c>
      <c r="F103" s="13">
        <v>10</v>
      </c>
      <c r="G103" s="13">
        <f>IF(OR(F103="",F103&lt;5),"",VLOOKUP(F103,'Tabla de Caudal'!$A$4:$B$19,2,TRUE))</f>
        <v>133</v>
      </c>
      <c r="H103" s="14">
        <v>15.42</v>
      </c>
      <c r="I103" s="14">
        <v>9.77</v>
      </c>
      <c r="J103" s="123"/>
      <c r="K103" s="13">
        <v>4</v>
      </c>
      <c r="L103" s="13">
        <f t="shared" ca="1" si="4"/>
        <v>31</v>
      </c>
      <c r="M103" s="13" t="s">
        <v>33</v>
      </c>
      <c r="N103" s="15">
        <v>5</v>
      </c>
      <c r="O103" s="97">
        <f t="shared" ca="1" si="6"/>
        <v>2</v>
      </c>
      <c r="P103" s="225"/>
    </row>
    <row r="104" spans="1:16">
      <c r="A104" s="205"/>
      <c r="B104" s="139"/>
      <c r="C104" s="181">
        <v>0.2638888888888889</v>
      </c>
      <c r="D104" s="164">
        <f t="shared" si="7"/>
        <v>39618.263888888891</v>
      </c>
      <c r="E104" s="16" t="s">
        <v>56</v>
      </c>
      <c r="F104" s="13">
        <v>10</v>
      </c>
      <c r="G104" s="13">
        <f>IF(OR(F104="",F104&lt;5),"",VLOOKUP(F104,'Tabla de Caudal'!$A$4:$B$19,2,TRUE))</f>
        <v>133</v>
      </c>
      <c r="H104" s="14">
        <v>15.3</v>
      </c>
      <c r="I104" s="14">
        <v>7.53</v>
      </c>
      <c r="J104" s="123"/>
      <c r="K104" s="13">
        <v>3</v>
      </c>
      <c r="L104" s="13">
        <f t="shared" ca="1" si="4"/>
        <v>23</v>
      </c>
      <c r="M104" s="13" t="s">
        <v>33</v>
      </c>
      <c r="N104" s="15">
        <v>5</v>
      </c>
      <c r="O104" s="97">
        <f t="shared" ca="1" si="6"/>
        <v>2</v>
      </c>
      <c r="P104" s="225"/>
    </row>
    <row r="105" spans="1:16">
      <c r="A105" s="205"/>
      <c r="B105" s="139"/>
      <c r="C105" s="181">
        <v>0.31944444444444448</v>
      </c>
      <c r="D105" s="164">
        <f t="shared" si="7"/>
        <v>39618.319444444445</v>
      </c>
      <c r="E105" s="16" t="s">
        <v>56</v>
      </c>
      <c r="F105" s="13">
        <v>9</v>
      </c>
      <c r="G105" s="13">
        <f>IF(OR(F105="",F105&lt;5),"",VLOOKUP(F105,'Tabla de Caudal'!$A$4:$B$19,2,TRUE))</f>
        <v>125</v>
      </c>
      <c r="H105" s="14">
        <v>12.38</v>
      </c>
      <c r="I105" s="14">
        <v>10.37</v>
      </c>
      <c r="J105" s="123"/>
      <c r="K105" s="13">
        <v>2</v>
      </c>
      <c r="L105" s="13">
        <f t="shared" ca="1" si="4"/>
        <v>16</v>
      </c>
      <c r="M105" s="13" t="s">
        <v>32</v>
      </c>
      <c r="N105" s="15">
        <v>5</v>
      </c>
      <c r="O105" s="97">
        <f t="shared" ca="1" si="6"/>
        <v>2.1</v>
      </c>
      <c r="P105" s="225"/>
    </row>
    <row r="106" spans="1:16">
      <c r="A106" s="205"/>
      <c r="B106" s="139"/>
      <c r="C106" s="181">
        <v>0.3611111111111111</v>
      </c>
      <c r="D106" s="164">
        <f>FLOOR(D105,1)+C106+IF(A106&gt;0,1,0)</f>
        <v>39618.361111111109</v>
      </c>
      <c r="E106" s="16" t="s">
        <v>56</v>
      </c>
      <c r="F106" s="13">
        <v>9</v>
      </c>
      <c r="G106" s="13">
        <f>IF(OR(F106="",F106&lt;5),"",VLOOKUP(F106,'Tabla de Caudal'!$A$4:$B$19,2,TRUE))</f>
        <v>125</v>
      </c>
      <c r="H106" s="14">
        <v>12.63</v>
      </c>
      <c r="I106" s="14">
        <v>4.3</v>
      </c>
      <c r="J106" s="123"/>
      <c r="K106" s="13">
        <v>2</v>
      </c>
      <c r="L106" s="13">
        <f t="shared" ca="1" si="4"/>
        <v>16</v>
      </c>
      <c r="M106" s="13" t="s">
        <v>32</v>
      </c>
      <c r="N106" s="15">
        <v>5</v>
      </c>
      <c r="O106" s="97">
        <f t="shared" ca="1" si="6"/>
        <v>2.1</v>
      </c>
      <c r="P106" s="225"/>
    </row>
    <row r="107" spans="1:16">
      <c r="A107" s="205"/>
      <c r="B107" s="139"/>
      <c r="C107" s="181">
        <v>0.39583333333333331</v>
      </c>
      <c r="D107" s="164">
        <f t="shared" si="7"/>
        <v>39618.395833333336</v>
      </c>
      <c r="E107" s="16" t="s">
        <v>56</v>
      </c>
      <c r="F107" s="13">
        <v>9</v>
      </c>
      <c r="G107" s="13">
        <f>IF(OR(F107="",F107&lt;5),"",VLOOKUP(F107,'Tabla de Caudal'!$A$4:$B$19,2,TRUE))</f>
        <v>125</v>
      </c>
      <c r="H107" s="14">
        <v>16.75</v>
      </c>
      <c r="I107" s="14">
        <v>4.3</v>
      </c>
      <c r="J107" s="123"/>
      <c r="K107" s="13">
        <v>2</v>
      </c>
      <c r="L107" s="13">
        <f t="shared" ca="1" si="4"/>
        <v>16</v>
      </c>
      <c r="M107" s="13" t="s">
        <v>32</v>
      </c>
      <c r="N107" s="15">
        <v>5</v>
      </c>
      <c r="O107" s="97">
        <f t="shared" ca="1" si="6"/>
        <v>2.1</v>
      </c>
      <c r="P107" s="225"/>
    </row>
    <row r="108" spans="1:16">
      <c r="A108" s="205"/>
      <c r="B108" s="139"/>
      <c r="C108" s="181">
        <v>0.42777777777777781</v>
      </c>
      <c r="D108" s="164">
        <f t="shared" si="7"/>
        <v>39618.427777777775</v>
      </c>
      <c r="E108" s="16" t="s">
        <v>56</v>
      </c>
      <c r="F108" s="13">
        <v>9</v>
      </c>
      <c r="G108" s="13">
        <f>IF(OR(F108="",F108&lt;5),"",VLOOKUP(F108,'Tabla de Caudal'!$A$4:$B$19,2,TRUE))</f>
        <v>125</v>
      </c>
      <c r="H108" s="14">
        <v>12.29</v>
      </c>
      <c r="I108" s="14">
        <v>4.3600000000000003</v>
      </c>
      <c r="J108" s="123"/>
      <c r="K108" s="13">
        <v>2</v>
      </c>
      <c r="L108" s="13">
        <f t="shared" ca="1" si="4"/>
        <v>16</v>
      </c>
      <c r="M108" s="13" t="s">
        <v>32</v>
      </c>
      <c r="N108" s="15">
        <v>5</v>
      </c>
      <c r="O108" s="97">
        <f t="shared" ca="1" si="6"/>
        <v>2.1</v>
      </c>
      <c r="P108" s="225"/>
    </row>
    <row r="109" spans="1:16">
      <c r="A109" s="205"/>
      <c r="B109" s="139"/>
      <c r="C109" s="181">
        <v>0.52083333333333337</v>
      </c>
      <c r="D109" s="164">
        <f t="shared" si="7"/>
        <v>39618.520833333336</v>
      </c>
      <c r="E109" s="16" t="s">
        <v>56</v>
      </c>
      <c r="F109" s="13">
        <v>9</v>
      </c>
      <c r="G109" s="13">
        <f>IF(OR(F109="",F109&lt;5),"",VLOOKUP(F109,'Tabla de Caudal'!$A$4:$B$19,2,TRUE))</f>
        <v>125</v>
      </c>
      <c r="H109" s="14">
        <v>11.11</v>
      </c>
      <c r="I109" s="14">
        <v>3.94</v>
      </c>
      <c r="J109" s="123"/>
      <c r="K109" s="13">
        <v>2</v>
      </c>
      <c r="L109" s="13">
        <f t="shared" ca="1" si="4"/>
        <v>16</v>
      </c>
      <c r="M109" s="13" t="s">
        <v>32</v>
      </c>
      <c r="N109" s="15">
        <v>5</v>
      </c>
      <c r="O109" s="97">
        <f t="shared" ca="1" si="6"/>
        <v>2.1</v>
      </c>
      <c r="P109" s="225"/>
    </row>
    <row r="110" spans="1:16">
      <c r="A110" s="205"/>
      <c r="B110" s="139"/>
      <c r="C110" s="181">
        <v>0.60763888888888895</v>
      </c>
      <c r="D110" s="164">
        <f t="shared" si="7"/>
        <v>39618.607638888891</v>
      </c>
      <c r="E110" s="16" t="s">
        <v>56</v>
      </c>
      <c r="F110" s="13">
        <v>10</v>
      </c>
      <c r="G110" s="13">
        <f>IF(OR(F110="",F110&lt;5),"",VLOOKUP(F110,'Tabla de Caudal'!$A$4:$B$19,2,TRUE))</f>
        <v>133</v>
      </c>
      <c r="H110" s="14">
        <v>10.91</v>
      </c>
      <c r="I110" s="14">
        <v>5.07</v>
      </c>
      <c r="J110" s="123"/>
      <c r="K110" s="13">
        <v>2</v>
      </c>
      <c r="L110" s="13">
        <f t="shared" ca="1" si="4"/>
        <v>15</v>
      </c>
      <c r="M110" s="13" t="s">
        <v>32</v>
      </c>
      <c r="N110" s="15">
        <v>5</v>
      </c>
      <c r="O110" s="97">
        <f t="shared" ca="1" si="6"/>
        <v>2</v>
      </c>
      <c r="P110" s="225"/>
    </row>
    <row r="111" spans="1:16">
      <c r="A111" s="205"/>
      <c r="B111" s="139"/>
      <c r="C111" s="181">
        <v>0.68055555555555547</v>
      </c>
      <c r="D111" s="164">
        <f t="shared" si="7"/>
        <v>39618.680555555555</v>
      </c>
      <c r="E111" s="16" t="s">
        <v>56</v>
      </c>
      <c r="F111" s="13">
        <v>10</v>
      </c>
      <c r="G111" s="13">
        <f>IF(OR(F111="",F111&lt;5),"",VLOOKUP(F111,'Tabla de Caudal'!$A$4:$B$19,2,TRUE))</f>
        <v>133</v>
      </c>
      <c r="H111" s="14">
        <v>10.210000000000001</v>
      </c>
      <c r="I111" s="14">
        <v>3.86</v>
      </c>
      <c r="J111" s="123"/>
      <c r="K111" s="13">
        <v>2</v>
      </c>
      <c r="L111" s="13">
        <f t="shared" ca="1" si="4"/>
        <v>15</v>
      </c>
      <c r="M111" s="13" t="s">
        <v>33</v>
      </c>
      <c r="N111" s="15">
        <v>5</v>
      </c>
      <c r="O111" s="97">
        <f t="shared" ca="1" si="6"/>
        <v>2</v>
      </c>
      <c r="P111" s="225"/>
    </row>
    <row r="112" spans="1:16">
      <c r="A112" s="205"/>
      <c r="B112" s="139"/>
      <c r="C112" s="181">
        <v>0.77430555555555547</v>
      </c>
      <c r="D112" s="164">
        <f t="shared" si="7"/>
        <v>39618.774305555555</v>
      </c>
      <c r="E112" s="16" t="s">
        <v>56</v>
      </c>
      <c r="F112" s="13">
        <v>11</v>
      </c>
      <c r="G112" s="13">
        <f>IF(OR(F112="",F112&lt;5),"",VLOOKUP(F112,'Tabla de Caudal'!$A$4:$B$19,2,TRUE))</f>
        <v>141</v>
      </c>
      <c r="H112" s="14">
        <v>10.58</v>
      </c>
      <c r="I112" s="14">
        <v>4.46</v>
      </c>
      <c r="J112" s="123"/>
      <c r="K112" s="13">
        <v>3</v>
      </c>
      <c r="L112" s="13">
        <f t="shared" ca="1" si="4"/>
        <v>22</v>
      </c>
      <c r="M112" s="13" t="s">
        <v>32</v>
      </c>
      <c r="N112" s="15">
        <v>5</v>
      </c>
      <c r="O112" s="97">
        <f t="shared" ca="1" si="6"/>
        <v>1.9</v>
      </c>
      <c r="P112" s="225"/>
    </row>
    <row r="113" spans="1:16" ht="13.5" thickBot="1">
      <c r="A113" s="206"/>
      <c r="B113" s="140"/>
      <c r="C113" s="182">
        <v>0.88541666666666663</v>
      </c>
      <c r="D113" s="167">
        <f t="shared" si="7"/>
        <v>39618.885416666664</v>
      </c>
      <c r="E113" s="75" t="s">
        <v>56</v>
      </c>
      <c r="F113" s="27">
        <v>10</v>
      </c>
      <c r="G113" s="27">
        <f>IF(OR(F113="",F113&lt;5),"",VLOOKUP(F113,'Tabla de Caudal'!$A$4:$B$19,2,TRUE))</f>
        <v>133</v>
      </c>
      <c r="H113" s="26">
        <v>10.48</v>
      </c>
      <c r="I113" s="26">
        <v>3.29</v>
      </c>
      <c r="J113" s="124"/>
      <c r="K113" s="27">
        <v>3</v>
      </c>
      <c r="L113" s="27">
        <f t="shared" ca="1" si="4"/>
        <v>23</v>
      </c>
      <c r="M113" s="27" t="s">
        <v>32</v>
      </c>
      <c r="N113" s="76">
        <v>5</v>
      </c>
      <c r="O113" s="98">
        <f t="shared" ca="1" si="6"/>
        <v>2</v>
      </c>
      <c r="P113" s="226"/>
    </row>
    <row r="114" spans="1:16">
      <c r="A114" s="223">
        <v>20</v>
      </c>
      <c r="B114" s="138" t="s">
        <v>28</v>
      </c>
      <c r="C114" s="180">
        <v>1.7361111111111112E-2</v>
      </c>
      <c r="D114" s="168">
        <f t="shared" si="7"/>
        <v>39619.017361111109</v>
      </c>
      <c r="E114" s="74" t="s">
        <v>56</v>
      </c>
      <c r="F114" s="17">
        <v>9</v>
      </c>
      <c r="G114" s="17">
        <f>IF(OR(F114="",F114&lt;5),"",VLOOKUP(F114,'Tabla de Caudal'!$A$4:$B$19,2,TRUE))</f>
        <v>125</v>
      </c>
      <c r="H114" s="23">
        <v>10.18</v>
      </c>
      <c r="I114" s="23">
        <v>2.99</v>
      </c>
      <c r="J114" s="125"/>
      <c r="K114" s="17">
        <v>3</v>
      </c>
      <c r="L114" s="17">
        <f t="shared" ca="1" si="4"/>
        <v>25</v>
      </c>
      <c r="M114" s="17" t="s">
        <v>32</v>
      </c>
      <c r="N114" s="61">
        <v>5</v>
      </c>
      <c r="O114" s="96">
        <f t="shared" ca="1" si="6"/>
        <v>2.1</v>
      </c>
      <c r="P114" s="224"/>
    </row>
    <row r="115" spans="1:16">
      <c r="A115" s="205"/>
      <c r="B115" s="139"/>
      <c r="C115" s="181">
        <v>0.18055555555555555</v>
      </c>
      <c r="D115" s="164">
        <f>FLOOR(D114,1)+C115+IF(A115&gt;0,1,0)</f>
        <v>39619.180555555555</v>
      </c>
      <c r="E115" s="16" t="s">
        <v>56</v>
      </c>
      <c r="F115" s="13">
        <v>10</v>
      </c>
      <c r="G115" s="13">
        <f>IF(OR(F115="",F115&lt;5),"",VLOOKUP(F115,'Tabla de Caudal'!$A$4:$B$19,2,TRUE))</f>
        <v>133</v>
      </c>
      <c r="H115" s="14">
        <v>9.0299999999999994</v>
      </c>
      <c r="I115" s="14">
        <v>3.27</v>
      </c>
      <c r="J115" s="123"/>
      <c r="K115" s="13">
        <v>3</v>
      </c>
      <c r="L115" s="13">
        <f t="shared" ca="1" si="4"/>
        <v>23</v>
      </c>
      <c r="M115" s="13" t="s">
        <v>32</v>
      </c>
      <c r="N115" s="15">
        <v>5</v>
      </c>
      <c r="O115" s="97">
        <f t="shared" ca="1" si="6"/>
        <v>2</v>
      </c>
      <c r="P115" s="225"/>
    </row>
    <row r="116" spans="1:16">
      <c r="A116" s="205"/>
      <c r="B116" s="139"/>
      <c r="C116" s="181">
        <v>0.23263888888888887</v>
      </c>
      <c r="D116" s="164">
        <f t="shared" si="7"/>
        <v>39619.232638888891</v>
      </c>
      <c r="E116" s="16" t="s">
        <v>56</v>
      </c>
      <c r="F116" s="13">
        <v>10</v>
      </c>
      <c r="G116" s="13">
        <f>IF(OR(F116="",F116&lt;5),"",VLOOKUP(F116,'Tabla de Caudal'!$A$4:$B$19,2,TRUE))</f>
        <v>133</v>
      </c>
      <c r="H116" s="14">
        <v>9.39</v>
      </c>
      <c r="I116" s="14">
        <v>3.27</v>
      </c>
      <c r="J116" s="123"/>
      <c r="K116" s="13">
        <v>3</v>
      </c>
      <c r="L116" s="13">
        <f t="shared" ca="1" si="4"/>
        <v>23</v>
      </c>
      <c r="M116" s="13" t="s">
        <v>32</v>
      </c>
      <c r="N116" s="15">
        <v>5</v>
      </c>
      <c r="O116" s="97">
        <f t="shared" ca="1" si="6"/>
        <v>2</v>
      </c>
      <c r="P116" s="225"/>
    </row>
    <row r="117" spans="1:16">
      <c r="A117" s="205"/>
      <c r="B117" s="139"/>
      <c r="C117" s="181">
        <v>0.31597222222222221</v>
      </c>
      <c r="D117" s="164">
        <f t="shared" si="7"/>
        <v>39619.315972222219</v>
      </c>
      <c r="E117" s="16" t="s">
        <v>56</v>
      </c>
      <c r="F117" s="13">
        <v>9</v>
      </c>
      <c r="G117" s="13">
        <f>IF(OR(F117="",F117&lt;5),"",VLOOKUP(F117,'Tabla de Caudal'!$A$4:$B$19,2,TRUE))</f>
        <v>125</v>
      </c>
      <c r="H117" s="14">
        <v>9.66</v>
      </c>
      <c r="I117" s="14">
        <v>2.64</v>
      </c>
      <c r="J117" s="123"/>
      <c r="K117" s="13">
        <v>3</v>
      </c>
      <c r="L117" s="13">
        <f t="shared" ca="1" si="4"/>
        <v>25</v>
      </c>
      <c r="M117" s="13" t="s">
        <v>32</v>
      </c>
      <c r="N117" s="15">
        <v>6</v>
      </c>
      <c r="O117" s="97">
        <f t="shared" ca="1" si="6"/>
        <v>2.5</v>
      </c>
      <c r="P117" s="225"/>
    </row>
    <row r="118" spans="1:16">
      <c r="A118" s="205"/>
      <c r="B118" s="139"/>
      <c r="C118" s="181">
        <v>0.40138888888888885</v>
      </c>
      <c r="D118" s="164">
        <f t="shared" si="7"/>
        <v>39619.401388888888</v>
      </c>
      <c r="E118" s="16" t="s">
        <v>56</v>
      </c>
      <c r="F118" s="13">
        <v>8</v>
      </c>
      <c r="G118" s="13">
        <f>IF(OR(F118="",F118&lt;5),"",VLOOKUP(F118,'Tabla de Caudal'!$A$4:$B$19,2,TRUE))</f>
        <v>116</v>
      </c>
      <c r="H118" s="14">
        <v>9.0500000000000007</v>
      </c>
      <c r="I118" s="14">
        <v>4.51</v>
      </c>
      <c r="J118" s="123"/>
      <c r="K118" s="13">
        <v>3</v>
      </c>
      <c r="L118" s="13">
        <f t="shared" ca="1" si="4"/>
        <v>27</v>
      </c>
      <c r="M118" s="13" t="s">
        <v>65</v>
      </c>
      <c r="N118" s="15">
        <v>5</v>
      </c>
      <c r="O118" s="97">
        <f t="shared" ca="1" si="6"/>
        <v>2.2999999999999998</v>
      </c>
      <c r="P118" s="225" t="s">
        <v>107</v>
      </c>
    </row>
    <row r="119" spans="1:16">
      <c r="A119" s="205"/>
      <c r="B119" s="139"/>
      <c r="C119" s="181">
        <v>0.50277777777777777</v>
      </c>
      <c r="D119" s="164">
        <f t="shared" si="7"/>
        <v>39619.50277777778</v>
      </c>
      <c r="E119" s="16" t="s">
        <v>56</v>
      </c>
      <c r="F119" s="13">
        <v>9</v>
      </c>
      <c r="G119" s="13">
        <f>IF(OR(F119="",F119&lt;5),"",VLOOKUP(F119,'Tabla de Caudal'!$A$4:$B$19,2,TRUE))</f>
        <v>125</v>
      </c>
      <c r="H119" s="14"/>
      <c r="I119" s="14"/>
      <c r="J119" s="14"/>
      <c r="K119" s="13"/>
      <c r="L119" s="13" t="str">
        <f t="shared" ca="1" si="4"/>
        <v/>
      </c>
      <c r="M119" s="13"/>
      <c r="N119" s="15">
        <v>4</v>
      </c>
      <c r="O119" s="97">
        <f t="shared" ca="1" si="6"/>
        <v>1.7</v>
      </c>
      <c r="P119" s="225" t="s">
        <v>66</v>
      </c>
    </row>
    <row r="120" spans="1:16">
      <c r="A120" s="205"/>
      <c r="B120" s="139"/>
      <c r="C120" s="181">
        <v>0.52777777777777779</v>
      </c>
      <c r="D120" s="164">
        <f t="shared" si="7"/>
        <v>39619.527777777781</v>
      </c>
      <c r="E120" s="16" t="s">
        <v>56</v>
      </c>
      <c r="F120" s="13">
        <v>10</v>
      </c>
      <c r="G120" s="13">
        <f>IF(OR(F120="",F120&lt;5),"",VLOOKUP(F120,'Tabla de Caudal'!$A$4:$B$19,2,TRUE))</f>
        <v>133</v>
      </c>
      <c r="H120" s="14">
        <v>9.17</v>
      </c>
      <c r="I120" s="14">
        <v>3.63</v>
      </c>
      <c r="J120" s="123"/>
      <c r="K120" s="13">
        <v>2</v>
      </c>
      <c r="L120" s="13">
        <f t="shared" ca="1" si="4"/>
        <v>15</v>
      </c>
      <c r="M120" s="13" t="s">
        <v>32</v>
      </c>
      <c r="N120" s="15">
        <v>4</v>
      </c>
      <c r="O120" s="97">
        <f t="shared" ca="1" si="6"/>
        <v>1.6</v>
      </c>
      <c r="P120" s="225"/>
    </row>
    <row r="121" spans="1:16">
      <c r="A121" s="205"/>
      <c r="B121" s="139"/>
      <c r="C121" s="181">
        <v>0.54166666666666663</v>
      </c>
      <c r="D121" s="164">
        <f t="shared" si="7"/>
        <v>39619.541666666664</v>
      </c>
      <c r="E121" s="16" t="s">
        <v>56</v>
      </c>
      <c r="F121" s="13">
        <v>13</v>
      </c>
      <c r="G121" s="13">
        <f>IF(OR(F121="",F121&lt;5),"",VLOOKUP(F121,'Tabla de Caudal'!$A$4:$B$19,2,TRUE))</f>
        <v>156</v>
      </c>
      <c r="H121" s="14">
        <v>11.59</v>
      </c>
      <c r="I121" s="14">
        <v>3.88</v>
      </c>
      <c r="J121" s="123"/>
      <c r="K121" s="13">
        <v>2</v>
      </c>
      <c r="L121" s="13">
        <f t="shared" ca="1" si="4"/>
        <v>13</v>
      </c>
      <c r="M121" s="13" t="s">
        <v>32</v>
      </c>
      <c r="N121" s="15">
        <v>4</v>
      </c>
      <c r="O121" s="97">
        <f t="shared" ca="1" si="6"/>
        <v>1.4</v>
      </c>
      <c r="P121" s="225"/>
    </row>
    <row r="122" spans="1:16">
      <c r="A122" s="205"/>
      <c r="B122" s="139"/>
      <c r="C122" s="181">
        <v>0.59722222222222221</v>
      </c>
      <c r="D122" s="164">
        <f t="shared" si="7"/>
        <v>39619.597222222219</v>
      </c>
      <c r="E122" s="16" t="s">
        <v>56</v>
      </c>
      <c r="F122" s="13"/>
      <c r="G122" s="13" t="str">
        <f>IF(OR(F122="",F122&lt;5),"",VLOOKUP(F122,'Tabla de Caudal'!$A$4:$B$19,2,TRUE))</f>
        <v/>
      </c>
      <c r="H122" s="14"/>
      <c r="I122" s="14"/>
      <c r="J122" s="14"/>
      <c r="K122" s="13">
        <v>4</v>
      </c>
      <c r="L122" s="13" t="str">
        <f t="shared" ca="1" si="4"/>
        <v/>
      </c>
      <c r="M122" s="13"/>
      <c r="N122" s="15"/>
      <c r="O122" s="97" t="str">
        <f t="shared" ca="1" si="6"/>
        <v/>
      </c>
      <c r="P122" s="225"/>
    </row>
    <row r="123" spans="1:16">
      <c r="A123" s="205"/>
      <c r="B123" s="139"/>
      <c r="C123" s="181">
        <v>0.64236111111111105</v>
      </c>
      <c r="D123" s="164">
        <f t="shared" si="7"/>
        <v>39619.642361111109</v>
      </c>
      <c r="E123" s="16" t="s">
        <v>56</v>
      </c>
      <c r="F123" s="13">
        <v>16</v>
      </c>
      <c r="G123" s="13">
        <f>IF(OR(F123="",F123&lt;5),"",VLOOKUP(F123,'Tabla de Caudal'!$A$4:$B$19,2,TRUE))</f>
        <v>176</v>
      </c>
      <c r="H123" s="14">
        <v>24.51</v>
      </c>
      <c r="I123" s="14">
        <v>4.32</v>
      </c>
      <c r="J123" s="123"/>
      <c r="K123" s="13">
        <v>3</v>
      </c>
      <c r="L123" s="13">
        <f t="shared" ca="1" si="4"/>
        <v>17</v>
      </c>
      <c r="M123" s="13" t="s">
        <v>32</v>
      </c>
      <c r="N123" s="15">
        <v>4</v>
      </c>
      <c r="O123" s="97">
        <f t="shared" ca="1" si="6"/>
        <v>1.2</v>
      </c>
      <c r="P123" s="225"/>
    </row>
    <row r="124" spans="1:16">
      <c r="A124" s="205"/>
      <c r="B124" s="139"/>
      <c r="C124" s="181">
        <v>0.69305555555555554</v>
      </c>
      <c r="D124" s="164">
        <f>FLOOR(D123,1)+C124+IF(A124&gt;0,1,0)</f>
        <v>39619.693055555559</v>
      </c>
      <c r="E124" s="16" t="s">
        <v>56</v>
      </c>
      <c r="F124" s="13">
        <v>17</v>
      </c>
      <c r="G124" s="13">
        <f>IF(OR(F124="",F124&lt;5),"",VLOOKUP(F124,'Tabla de Caudal'!$A$4:$B$19,2,TRUE))</f>
        <v>182</v>
      </c>
      <c r="H124" s="14">
        <v>50.7</v>
      </c>
      <c r="I124" s="14">
        <v>4.97</v>
      </c>
      <c r="J124" s="123"/>
      <c r="K124" s="13">
        <v>3</v>
      </c>
      <c r="L124" s="13">
        <f t="shared" ca="1" si="4"/>
        <v>17</v>
      </c>
      <c r="M124" s="13" t="s">
        <v>32</v>
      </c>
      <c r="N124" s="15"/>
      <c r="O124" s="97" t="str">
        <f t="shared" ca="1" si="6"/>
        <v/>
      </c>
      <c r="P124" s="225"/>
    </row>
    <row r="125" spans="1:16">
      <c r="A125" s="205"/>
      <c r="B125" s="139"/>
      <c r="C125" s="181">
        <v>0.74305555555555547</v>
      </c>
      <c r="D125" s="164">
        <f t="shared" si="7"/>
        <v>39619.743055555555</v>
      </c>
      <c r="E125" s="16" t="s">
        <v>56</v>
      </c>
      <c r="F125" s="13">
        <v>17</v>
      </c>
      <c r="G125" s="13">
        <f>IF(OR(F125="",F125&lt;5),"",VLOOKUP(F125,'Tabla de Caudal'!$A$4:$B$19,2,TRUE))</f>
        <v>182</v>
      </c>
      <c r="H125" s="14"/>
      <c r="I125" s="14"/>
      <c r="J125" s="14"/>
      <c r="K125" s="13">
        <v>4</v>
      </c>
      <c r="L125" s="13">
        <f t="shared" ca="1" si="4"/>
        <v>22</v>
      </c>
      <c r="M125" s="13"/>
      <c r="N125" s="15"/>
      <c r="O125" s="97" t="str">
        <f t="shared" ca="1" si="6"/>
        <v/>
      </c>
      <c r="P125" s="225"/>
    </row>
    <row r="126" spans="1:16" ht="13.5" thickBot="1">
      <c r="A126" s="206"/>
      <c r="B126" s="140"/>
      <c r="C126" s="182">
        <v>0.93055555555555547</v>
      </c>
      <c r="D126" s="167">
        <f t="shared" si="7"/>
        <v>39619.930555555555</v>
      </c>
      <c r="E126" s="75" t="s">
        <v>56</v>
      </c>
      <c r="F126" s="27">
        <v>17</v>
      </c>
      <c r="G126" s="27">
        <f>IF(OR(F126="",F126&lt;5),"",VLOOKUP(F126,'Tabla de Caudal'!$A$4:$B$19,2,TRUE))</f>
        <v>182</v>
      </c>
      <c r="H126" s="26">
        <v>13.5</v>
      </c>
      <c r="I126" s="26">
        <v>3.63</v>
      </c>
      <c r="J126" s="124"/>
      <c r="K126" s="27">
        <v>4</v>
      </c>
      <c r="L126" s="27">
        <f t="shared" ca="1" si="4"/>
        <v>22</v>
      </c>
      <c r="M126" s="27" t="s">
        <v>32</v>
      </c>
      <c r="N126" s="76">
        <v>4</v>
      </c>
      <c r="O126" s="98">
        <f t="shared" ca="1" si="6"/>
        <v>1.2</v>
      </c>
      <c r="P126" s="226"/>
    </row>
    <row r="127" spans="1:16">
      <c r="A127" s="223">
        <v>21</v>
      </c>
      <c r="B127" s="138" t="s">
        <v>29</v>
      </c>
      <c r="C127" s="180">
        <v>0</v>
      </c>
      <c r="D127" s="168">
        <f t="shared" si="7"/>
        <v>39620</v>
      </c>
      <c r="E127" s="74" t="s">
        <v>56</v>
      </c>
      <c r="F127" s="17">
        <v>18</v>
      </c>
      <c r="G127" s="17">
        <f>IF(OR(F127="",F127&lt;5),"",VLOOKUP(F127,'Tabla de Caudal'!$A$4:$B$19,2,TRUE))</f>
        <v>188</v>
      </c>
      <c r="H127" s="23">
        <v>11.78</v>
      </c>
      <c r="I127" s="23">
        <v>3.84</v>
      </c>
      <c r="J127" s="125"/>
      <c r="K127" s="17">
        <v>4</v>
      </c>
      <c r="L127" s="17">
        <f t="shared" ca="1" si="4"/>
        <v>22</v>
      </c>
      <c r="M127" s="17" t="s">
        <v>32</v>
      </c>
      <c r="N127" s="61">
        <v>4</v>
      </c>
      <c r="O127" s="96">
        <f t="shared" ca="1" si="6"/>
        <v>1.1000000000000001</v>
      </c>
      <c r="P127" s="224"/>
    </row>
    <row r="128" spans="1:16">
      <c r="A128" s="205"/>
      <c r="B128" s="139"/>
      <c r="C128" s="181">
        <v>0.15972222222222224</v>
      </c>
      <c r="D128" s="164">
        <f t="shared" si="7"/>
        <v>39620.159722222219</v>
      </c>
      <c r="E128" s="16" t="s">
        <v>56</v>
      </c>
      <c r="F128" s="13">
        <v>16</v>
      </c>
      <c r="G128" s="13">
        <f>IF(OR(F128="",F128&lt;5),"",VLOOKUP(F128,'Tabla de Caudal'!$A$4:$B$19,2,TRUE))</f>
        <v>176</v>
      </c>
      <c r="H128" s="14">
        <v>10.68</v>
      </c>
      <c r="I128" s="14">
        <v>3.63</v>
      </c>
      <c r="J128" s="123"/>
      <c r="K128" s="13">
        <v>4</v>
      </c>
      <c r="L128" s="13">
        <f t="shared" ca="1" si="4"/>
        <v>23</v>
      </c>
      <c r="M128" s="13" t="s">
        <v>32</v>
      </c>
      <c r="N128" s="15">
        <v>4</v>
      </c>
      <c r="O128" s="97">
        <f t="shared" ca="1" si="6"/>
        <v>1.2</v>
      </c>
      <c r="P128" s="225"/>
    </row>
    <row r="129" spans="1:16">
      <c r="A129" s="205"/>
      <c r="B129" s="139"/>
      <c r="C129" s="181">
        <v>0.25</v>
      </c>
      <c r="D129" s="164">
        <f t="shared" si="7"/>
        <v>39620.25</v>
      </c>
      <c r="E129" s="16" t="s">
        <v>56</v>
      </c>
      <c r="F129" s="13">
        <v>16</v>
      </c>
      <c r="G129" s="13">
        <f>IF(OR(F129="",F129&lt;5),"",VLOOKUP(F129,'Tabla de Caudal'!$A$4:$B$19,2,TRUE))</f>
        <v>176</v>
      </c>
      <c r="H129" s="14">
        <v>10.02</v>
      </c>
      <c r="I129" s="14">
        <v>3.85</v>
      </c>
      <c r="J129" s="123"/>
      <c r="K129" s="13">
        <v>4</v>
      </c>
      <c r="L129" s="13">
        <f t="shared" ca="1" si="4"/>
        <v>23</v>
      </c>
      <c r="M129" s="13" t="s">
        <v>32</v>
      </c>
      <c r="N129" s="15">
        <v>4</v>
      </c>
      <c r="O129" s="97">
        <f t="shared" ca="1" si="6"/>
        <v>1.2</v>
      </c>
      <c r="P129" s="225"/>
    </row>
    <row r="130" spans="1:16">
      <c r="A130" s="205"/>
      <c r="B130" s="139"/>
      <c r="C130" s="181">
        <v>0.34027777777777773</v>
      </c>
      <c r="D130" s="164">
        <f t="shared" si="7"/>
        <v>39620.340277777781</v>
      </c>
      <c r="E130" s="16" t="s">
        <v>56</v>
      </c>
      <c r="F130" s="13">
        <v>17</v>
      </c>
      <c r="G130" s="13">
        <f>IF(OR(F130="",F130&lt;5),"",VLOOKUP(F130,'Tabla de Caudal'!$A$4:$B$19,2,TRUE))</f>
        <v>182</v>
      </c>
      <c r="H130" s="14">
        <v>9.49</v>
      </c>
      <c r="I130" s="14">
        <v>4.29</v>
      </c>
      <c r="J130" s="123"/>
      <c r="K130" s="13">
        <v>4</v>
      </c>
      <c r="L130" s="13">
        <f t="shared" ca="1" si="4"/>
        <v>22</v>
      </c>
      <c r="M130" s="13" t="s">
        <v>32</v>
      </c>
      <c r="N130" s="15">
        <v>4</v>
      </c>
      <c r="O130" s="97">
        <f t="shared" ca="1" si="6"/>
        <v>1.2</v>
      </c>
      <c r="P130" s="225"/>
    </row>
    <row r="131" spans="1:16">
      <c r="A131" s="205"/>
      <c r="B131" s="139"/>
      <c r="C131" s="181">
        <v>0.3888888888888889</v>
      </c>
      <c r="D131" s="164">
        <f t="shared" si="7"/>
        <v>39620.388888888891</v>
      </c>
      <c r="E131" s="16" t="s">
        <v>56</v>
      </c>
      <c r="F131" s="13">
        <v>17</v>
      </c>
      <c r="G131" s="13">
        <f>IF(OR(F131="",F131&lt;5),"",VLOOKUP(F131,'Tabla de Caudal'!$A$4:$B$19,2,TRUE))</f>
        <v>182</v>
      </c>
      <c r="H131" s="14"/>
      <c r="I131" s="14"/>
      <c r="J131" s="14"/>
      <c r="K131" s="13"/>
      <c r="L131" s="13" t="str">
        <f t="shared" ca="1" si="4"/>
        <v/>
      </c>
      <c r="M131" s="13"/>
      <c r="N131" s="15">
        <v>7</v>
      </c>
      <c r="O131" s="97">
        <f t="shared" ca="1" si="6"/>
        <v>2</v>
      </c>
      <c r="P131" s="225"/>
    </row>
    <row r="132" spans="1:16">
      <c r="A132" s="205"/>
      <c r="B132" s="139"/>
      <c r="C132" s="181">
        <v>0.43402777777777773</v>
      </c>
      <c r="D132" s="164">
        <f t="shared" si="7"/>
        <v>39620.434027777781</v>
      </c>
      <c r="E132" s="16" t="s">
        <v>56</v>
      </c>
      <c r="F132" s="13">
        <v>12</v>
      </c>
      <c r="G132" s="13">
        <f>IF(OR(F132="",F132&lt;5),"",VLOOKUP(F132,'Tabla de Caudal'!$A$4:$B$19,2,TRUE))</f>
        <v>149</v>
      </c>
      <c r="H132" s="14"/>
      <c r="I132" s="14"/>
      <c r="J132" s="14"/>
      <c r="K132" s="13">
        <v>3</v>
      </c>
      <c r="L132" s="13">
        <f t="shared" ca="1" si="4"/>
        <v>21</v>
      </c>
      <c r="M132" s="13"/>
      <c r="N132" s="15"/>
      <c r="O132" s="97" t="str">
        <f t="shared" ca="1" si="6"/>
        <v/>
      </c>
      <c r="P132" s="225"/>
    </row>
    <row r="133" spans="1:16">
      <c r="A133" s="205"/>
      <c r="B133" s="139"/>
      <c r="C133" s="181">
        <v>0.45416666666666666</v>
      </c>
      <c r="D133" s="164">
        <f>FLOOR(D132,1)+C133+IF(A133&gt;0,1,0)</f>
        <v>39620.45416666667</v>
      </c>
      <c r="E133" s="16" t="s">
        <v>56</v>
      </c>
      <c r="F133" s="13">
        <v>12</v>
      </c>
      <c r="G133" s="13">
        <f>IF(OR(F133="",F133&lt;5),"",VLOOKUP(F133,'Tabla de Caudal'!$A$4:$B$19,2,TRUE))</f>
        <v>149</v>
      </c>
      <c r="H133" s="14">
        <v>9.43</v>
      </c>
      <c r="I133" s="14">
        <v>3.76</v>
      </c>
      <c r="J133" s="123"/>
      <c r="K133" s="13">
        <v>3</v>
      </c>
      <c r="L133" s="13">
        <f t="shared" ca="1" si="4"/>
        <v>21</v>
      </c>
      <c r="M133" s="13" t="s">
        <v>32</v>
      </c>
      <c r="N133" s="15"/>
      <c r="O133" s="97" t="str">
        <f t="shared" ca="1" si="6"/>
        <v/>
      </c>
      <c r="P133" s="225" t="s">
        <v>67</v>
      </c>
    </row>
    <row r="134" spans="1:16">
      <c r="A134" s="205"/>
      <c r="B134" s="139"/>
      <c r="C134" s="181">
        <v>0.45416666666666666</v>
      </c>
      <c r="D134" s="164">
        <f t="shared" si="7"/>
        <v>39620.45416666667</v>
      </c>
      <c r="E134" s="16" t="s">
        <v>56</v>
      </c>
      <c r="F134" s="13">
        <v>12</v>
      </c>
      <c r="G134" s="13">
        <f>IF(OR(F134="",F134&lt;5),"",VLOOKUP(F134,'Tabla de Caudal'!$A$4:$B$19,2,TRUE))</f>
        <v>149</v>
      </c>
      <c r="H134" s="14"/>
      <c r="I134" s="14"/>
      <c r="J134" s="14"/>
      <c r="K134" s="19"/>
      <c r="L134" s="13" t="str">
        <f t="shared" ca="1" si="4"/>
        <v/>
      </c>
      <c r="M134" s="13"/>
      <c r="N134" s="13">
        <v>6</v>
      </c>
      <c r="O134" s="97">
        <f t="shared" ca="1" si="6"/>
        <v>2.1</v>
      </c>
      <c r="P134" s="225"/>
    </row>
    <row r="135" spans="1:16">
      <c r="A135" s="205"/>
      <c r="B135" s="139"/>
      <c r="C135" s="181">
        <v>0.54861111111111105</v>
      </c>
      <c r="D135" s="164">
        <f t="shared" si="7"/>
        <v>39620.548611111109</v>
      </c>
      <c r="E135" s="16" t="s">
        <v>56</v>
      </c>
      <c r="F135" s="13">
        <v>12</v>
      </c>
      <c r="G135" s="13">
        <f>IF(OR(F135="",F135&lt;5),"",VLOOKUP(F135,'Tabla de Caudal'!$A$4:$B$19,2,TRUE))</f>
        <v>149</v>
      </c>
      <c r="H135" s="14">
        <v>10.3</v>
      </c>
      <c r="I135" s="14">
        <v>3.33</v>
      </c>
      <c r="J135" s="123"/>
      <c r="K135" s="13">
        <v>3</v>
      </c>
      <c r="L135" s="13">
        <f t="shared" ref="L135:L198" ca="1" si="8">IF(OR(K135="",F135="",F135&lt;5),"",INDIRECT(ADDRESS(K135+4,F135,1,,"Tabla de Sulfato Viejo"),TRUE))</f>
        <v>21</v>
      </c>
      <c r="M135" s="13" t="s">
        <v>32</v>
      </c>
      <c r="N135" s="15">
        <v>6</v>
      </c>
      <c r="O135" s="97">
        <f t="shared" ca="1" si="6"/>
        <v>2.1</v>
      </c>
      <c r="P135" s="225"/>
    </row>
    <row r="136" spans="1:16">
      <c r="A136" s="205"/>
      <c r="B136" s="139"/>
      <c r="C136" s="181">
        <v>0.78125</v>
      </c>
      <c r="D136" s="164">
        <f t="shared" si="7"/>
        <v>39620.78125</v>
      </c>
      <c r="E136" s="16" t="s">
        <v>56</v>
      </c>
      <c r="F136" s="13">
        <v>13</v>
      </c>
      <c r="G136" s="13">
        <f>IF(OR(F136="",F136&lt;5),"",VLOOKUP(F136,'Tabla de Caudal'!$A$4:$B$19,2,TRUE))</f>
        <v>156</v>
      </c>
      <c r="H136" s="14">
        <v>11.05</v>
      </c>
      <c r="I136" s="14">
        <v>4.74</v>
      </c>
      <c r="J136" s="123"/>
      <c r="K136" s="13">
        <v>3</v>
      </c>
      <c r="L136" s="13">
        <f t="shared" ca="1" si="8"/>
        <v>20</v>
      </c>
      <c r="M136" s="13" t="s">
        <v>32</v>
      </c>
      <c r="N136" s="15">
        <v>6</v>
      </c>
      <c r="O136" s="97">
        <f t="shared" ca="1" si="6"/>
        <v>2</v>
      </c>
      <c r="P136" s="225"/>
    </row>
    <row r="137" spans="1:16" ht="13.5" thickBot="1">
      <c r="A137" s="206"/>
      <c r="B137" s="140"/>
      <c r="C137" s="182">
        <v>0.99305555555555547</v>
      </c>
      <c r="D137" s="167">
        <f t="shared" si="7"/>
        <v>39620.993055555555</v>
      </c>
      <c r="E137" s="75" t="s">
        <v>56</v>
      </c>
      <c r="F137" s="27">
        <v>13</v>
      </c>
      <c r="G137" s="27">
        <f>IF(OR(F137="",F137&lt;5),"",VLOOKUP(F137,'Tabla de Caudal'!$A$4:$B$19,2,TRUE))</f>
        <v>156</v>
      </c>
      <c r="H137" s="26">
        <v>9.4700000000000006</v>
      </c>
      <c r="I137" s="26">
        <v>3.42</v>
      </c>
      <c r="J137" s="124"/>
      <c r="K137" s="27">
        <v>3</v>
      </c>
      <c r="L137" s="27">
        <f t="shared" ca="1" si="8"/>
        <v>20</v>
      </c>
      <c r="M137" s="27" t="s">
        <v>32</v>
      </c>
      <c r="N137" s="76">
        <v>6</v>
      </c>
      <c r="O137" s="98">
        <f t="shared" ca="1" si="6"/>
        <v>2</v>
      </c>
      <c r="P137" s="226"/>
    </row>
    <row r="138" spans="1:16">
      <c r="A138" s="223">
        <v>22</v>
      </c>
      <c r="B138" s="138" t="s">
        <v>26</v>
      </c>
      <c r="C138" s="180">
        <v>0.13541666666666666</v>
      </c>
      <c r="D138" s="168">
        <f t="shared" si="7"/>
        <v>39621.135416666664</v>
      </c>
      <c r="E138" s="74" t="s">
        <v>56</v>
      </c>
      <c r="F138" s="17">
        <v>11</v>
      </c>
      <c r="G138" s="17">
        <f>IF(OR(F138="",F138&lt;5),"",VLOOKUP(F138,'Tabla de Caudal'!$A$4:$B$19,2,TRUE))</f>
        <v>141</v>
      </c>
      <c r="H138" s="23">
        <v>8.76</v>
      </c>
      <c r="I138" s="23">
        <v>3.11</v>
      </c>
      <c r="J138" s="125"/>
      <c r="K138" s="17">
        <v>3</v>
      </c>
      <c r="L138" s="17">
        <f t="shared" ca="1" si="8"/>
        <v>22</v>
      </c>
      <c r="M138" s="17" t="s">
        <v>32</v>
      </c>
      <c r="N138" s="61">
        <v>6</v>
      </c>
      <c r="O138" s="96">
        <f t="shared" ca="1" si="6"/>
        <v>2.2000000000000002</v>
      </c>
      <c r="P138" s="224"/>
    </row>
    <row r="139" spans="1:16">
      <c r="A139" s="205"/>
      <c r="B139" s="139"/>
      <c r="C139" s="181">
        <v>0.27430555555555552</v>
      </c>
      <c r="D139" s="164">
        <f t="shared" si="7"/>
        <v>39621.274305555555</v>
      </c>
      <c r="E139" s="16" t="s">
        <v>56</v>
      </c>
      <c r="F139" s="13">
        <v>13</v>
      </c>
      <c r="G139" s="13">
        <f>IF(OR(F139="",F139&lt;5),"",VLOOKUP(F139,'Tabla de Caudal'!$A$4:$B$19,2,TRUE))</f>
        <v>156</v>
      </c>
      <c r="H139" s="14">
        <v>8.44</v>
      </c>
      <c r="I139" s="14">
        <v>4.5199999999999996</v>
      </c>
      <c r="J139" s="123"/>
      <c r="K139" s="13">
        <v>3</v>
      </c>
      <c r="L139" s="13">
        <f t="shared" ca="1" si="8"/>
        <v>20</v>
      </c>
      <c r="M139" s="13" t="s">
        <v>32</v>
      </c>
      <c r="N139" s="15">
        <v>6</v>
      </c>
      <c r="O139" s="97">
        <f t="shared" ca="1" si="6"/>
        <v>2</v>
      </c>
      <c r="P139" s="225"/>
    </row>
    <row r="140" spans="1:16">
      <c r="A140" s="205"/>
      <c r="B140" s="139"/>
      <c r="C140" s="181">
        <v>0.33680555555555558</v>
      </c>
      <c r="D140" s="164">
        <f t="shared" si="7"/>
        <v>39621.336805555555</v>
      </c>
      <c r="E140" s="16" t="s">
        <v>56</v>
      </c>
      <c r="F140" s="13">
        <v>13</v>
      </c>
      <c r="G140" s="13">
        <f>IF(OR(F140="",F140&lt;5),"",VLOOKUP(F140,'Tabla de Caudal'!$A$4:$B$19,2,TRUE))</f>
        <v>156</v>
      </c>
      <c r="H140" s="14"/>
      <c r="I140" s="14"/>
      <c r="J140" s="14"/>
      <c r="K140" s="13">
        <v>2</v>
      </c>
      <c r="L140" s="13">
        <f t="shared" ca="1" si="8"/>
        <v>13</v>
      </c>
      <c r="M140" s="13" t="s">
        <v>32</v>
      </c>
      <c r="N140" s="15"/>
      <c r="O140" s="97" t="str">
        <f t="shared" ref="O140:O203" ca="1" si="9">IF(OR(N140="",F140="",F140&lt;5),"",INDIRECT(ADDRESS(N140+4,F140,1,,"Tabla de Cloro"),TRUE))</f>
        <v/>
      </c>
      <c r="P140" s="225" t="s">
        <v>68</v>
      </c>
    </row>
    <row r="141" spans="1:16">
      <c r="A141" s="205"/>
      <c r="B141" s="139"/>
      <c r="C141" s="181">
        <v>0.3527777777777778</v>
      </c>
      <c r="D141" s="164">
        <f t="shared" si="7"/>
        <v>39621.352777777778</v>
      </c>
      <c r="E141" s="16" t="s">
        <v>56</v>
      </c>
      <c r="F141" s="13">
        <v>13</v>
      </c>
      <c r="G141" s="13">
        <f>IF(OR(F141="",F141&lt;5),"",VLOOKUP(F141,'Tabla de Caudal'!$A$4:$B$19,2,TRUE))</f>
        <v>156</v>
      </c>
      <c r="H141" s="14">
        <v>8.1300000000000008</v>
      </c>
      <c r="I141" s="14">
        <v>4.49</v>
      </c>
      <c r="J141" s="123"/>
      <c r="K141" s="13">
        <v>2</v>
      </c>
      <c r="L141" s="13">
        <f t="shared" ca="1" si="8"/>
        <v>13</v>
      </c>
      <c r="M141" s="13" t="s">
        <v>32</v>
      </c>
      <c r="N141" s="15">
        <v>6</v>
      </c>
      <c r="O141" s="97">
        <f t="shared" ca="1" si="9"/>
        <v>2</v>
      </c>
      <c r="P141" s="225"/>
    </row>
    <row r="142" spans="1:16">
      <c r="A142" s="205"/>
      <c r="B142" s="139"/>
      <c r="C142" s="181">
        <v>0.40277777777777773</v>
      </c>
      <c r="D142" s="164">
        <f>FLOOR(D141,1)+C142+IF(A142&gt;0,1,0)</f>
        <v>39621.402777777781</v>
      </c>
      <c r="E142" s="16" t="s">
        <v>56</v>
      </c>
      <c r="F142" s="13">
        <v>13</v>
      </c>
      <c r="G142" s="13">
        <f>IF(OR(F142="",F142&lt;5),"",VLOOKUP(F142,'Tabla de Caudal'!$A$4:$B$19,2,TRUE))</f>
        <v>156</v>
      </c>
      <c r="H142" s="14"/>
      <c r="I142" s="14"/>
      <c r="J142" s="14"/>
      <c r="K142" s="13">
        <v>3</v>
      </c>
      <c r="L142" s="13">
        <f t="shared" ca="1" si="8"/>
        <v>20</v>
      </c>
      <c r="M142" s="13" t="s">
        <v>32</v>
      </c>
      <c r="N142" s="15"/>
      <c r="O142" s="97" t="str">
        <f t="shared" ca="1" si="9"/>
        <v/>
      </c>
      <c r="P142" s="225"/>
    </row>
    <row r="143" spans="1:16">
      <c r="A143" s="205"/>
      <c r="B143" s="139"/>
      <c r="C143" s="181">
        <v>0.50694444444444442</v>
      </c>
      <c r="D143" s="164">
        <f t="shared" si="7"/>
        <v>39621.506944444445</v>
      </c>
      <c r="E143" s="16" t="s">
        <v>56</v>
      </c>
      <c r="F143" s="13">
        <v>13</v>
      </c>
      <c r="G143" s="13">
        <f>IF(OR(F143="",F143&lt;5),"",VLOOKUP(F143,'Tabla de Caudal'!$A$4:$B$19,2,TRUE))</f>
        <v>156</v>
      </c>
      <c r="H143" s="14">
        <v>8.2200000000000006</v>
      </c>
      <c r="I143" s="14">
        <v>3.83</v>
      </c>
      <c r="J143" s="123"/>
      <c r="K143" s="13">
        <v>3</v>
      </c>
      <c r="L143" s="13">
        <f t="shared" ca="1" si="8"/>
        <v>20</v>
      </c>
      <c r="M143" s="13" t="s">
        <v>32</v>
      </c>
      <c r="N143" s="15">
        <v>6</v>
      </c>
      <c r="O143" s="97">
        <f t="shared" ca="1" si="9"/>
        <v>2</v>
      </c>
      <c r="P143" s="225"/>
    </row>
    <row r="144" spans="1:16">
      <c r="A144" s="205"/>
      <c r="B144" s="139"/>
      <c r="C144" s="181">
        <v>0.6875</v>
      </c>
      <c r="D144" s="164">
        <f t="shared" si="7"/>
        <v>39621.6875</v>
      </c>
      <c r="E144" s="16" t="s">
        <v>56</v>
      </c>
      <c r="F144" s="13">
        <v>13</v>
      </c>
      <c r="G144" s="13">
        <f>IF(OR(F144="",F144&lt;5),"",VLOOKUP(F144,'Tabla de Caudal'!$A$4:$B$19,2,TRUE))</f>
        <v>156</v>
      </c>
      <c r="H144" s="14">
        <v>8.34</v>
      </c>
      <c r="I144" s="14">
        <v>4.2699999999999996</v>
      </c>
      <c r="J144" s="123"/>
      <c r="K144" s="13">
        <v>3</v>
      </c>
      <c r="L144" s="13">
        <f t="shared" ca="1" si="8"/>
        <v>20</v>
      </c>
      <c r="M144" s="13" t="s">
        <v>32</v>
      </c>
      <c r="N144" s="15">
        <v>6</v>
      </c>
      <c r="O144" s="97">
        <f t="shared" ca="1" si="9"/>
        <v>2</v>
      </c>
      <c r="P144" s="225"/>
    </row>
    <row r="145" spans="1:16">
      <c r="A145" s="205"/>
      <c r="B145" s="139"/>
      <c r="C145" s="181">
        <v>0.79166666666666663</v>
      </c>
      <c r="D145" s="164">
        <f t="shared" si="7"/>
        <v>39621.791666666664</v>
      </c>
      <c r="E145" s="16" t="s">
        <v>56</v>
      </c>
      <c r="F145" s="13">
        <v>13</v>
      </c>
      <c r="G145" s="13">
        <f>IF(OR(F145="",F145&lt;5),"",VLOOKUP(F145,'Tabla de Caudal'!$A$4:$B$19,2,TRUE))</f>
        <v>156</v>
      </c>
      <c r="H145" s="14">
        <v>8.49</v>
      </c>
      <c r="I145" s="14">
        <v>3.57</v>
      </c>
      <c r="J145" s="123"/>
      <c r="K145" s="13">
        <v>3</v>
      </c>
      <c r="L145" s="13">
        <f t="shared" ca="1" si="8"/>
        <v>20</v>
      </c>
      <c r="M145" s="13" t="s">
        <v>32</v>
      </c>
      <c r="N145" s="15">
        <v>6</v>
      </c>
      <c r="O145" s="97">
        <f t="shared" ca="1" si="9"/>
        <v>2</v>
      </c>
      <c r="P145" s="225"/>
    </row>
    <row r="146" spans="1:16" ht="13.5" thickBot="1">
      <c r="A146" s="206"/>
      <c r="B146" s="140"/>
      <c r="C146" s="182">
        <v>0.88263888888888886</v>
      </c>
      <c r="D146" s="167">
        <f t="shared" si="7"/>
        <v>39621.882638888892</v>
      </c>
      <c r="E146" s="75" t="s">
        <v>56</v>
      </c>
      <c r="F146" s="27">
        <v>13</v>
      </c>
      <c r="G146" s="27">
        <f>IF(OR(F146="",F146&lt;5),"",VLOOKUP(F146,'Tabla de Caudal'!$A$4:$B$19,2,TRUE))</f>
        <v>156</v>
      </c>
      <c r="H146" s="26">
        <v>9.8000000000000007</v>
      </c>
      <c r="I146" s="26">
        <v>2.94</v>
      </c>
      <c r="J146" s="124"/>
      <c r="K146" s="27">
        <v>3</v>
      </c>
      <c r="L146" s="27">
        <f t="shared" ca="1" si="8"/>
        <v>20</v>
      </c>
      <c r="M146" s="27" t="s">
        <v>32</v>
      </c>
      <c r="N146" s="76">
        <v>6</v>
      </c>
      <c r="O146" s="98">
        <f t="shared" ca="1" si="9"/>
        <v>2</v>
      </c>
      <c r="P146" s="226"/>
    </row>
    <row r="147" spans="1:16">
      <c r="A147" s="223">
        <v>23</v>
      </c>
      <c r="B147" s="138" t="s">
        <v>27</v>
      </c>
      <c r="C147" s="180">
        <v>0</v>
      </c>
      <c r="D147" s="168">
        <f t="shared" si="7"/>
        <v>39622</v>
      </c>
      <c r="E147" s="74" t="s">
        <v>56</v>
      </c>
      <c r="F147" s="17">
        <v>14</v>
      </c>
      <c r="G147" s="17">
        <f>IF(OR(F147="",F147&lt;5),"",VLOOKUP(F147,'Tabla de Caudal'!$A$4:$B$19,2,TRUE))</f>
        <v>163</v>
      </c>
      <c r="H147" s="23">
        <v>8.9600000000000009</v>
      </c>
      <c r="I147" s="23">
        <v>3.11</v>
      </c>
      <c r="J147" s="125"/>
      <c r="K147" s="17">
        <v>3</v>
      </c>
      <c r="L147" s="17">
        <f t="shared" ca="1" si="8"/>
        <v>19</v>
      </c>
      <c r="M147" s="17" t="s">
        <v>32</v>
      </c>
      <c r="N147" s="61">
        <v>6</v>
      </c>
      <c r="O147" s="96">
        <f t="shared" ca="1" si="9"/>
        <v>1.9</v>
      </c>
      <c r="P147" s="224"/>
    </row>
    <row r="148" spans="1:16">
      <c r="A148" s="205"/>
      <c r="B148" s="139"/>
      <c r="C148" s="181">
        <v>0.17083333333333331</v>
      </c>
      <c r="D148" s="164">
        <f t="shared" si="7"/>
        <v>39622.17083333333</v>
      </c>
      <c r="E148" s="16" t="s">
        <v>56</v>
      </c>
      <c r="F148" s="13">
        <v>14</v>
      </c>
      <c r="G148" s="13">
        <f>IF(OR(F148="",F148&lt;5),"",VLOOKUP(F148,'Tabla de Caudal'!$A$4:$B$19,2,TRUE))</f>
        <v>163</v>
      </c>
      <c r="H148" s="14">
        <v>8.98</v>
      </c>
      <c r="I148" s="14">
        <v>4.08</v>
      </c>
      <c r="J148" s="123"/>
      <c r="K148" s="13">
        <v>3</v>
      </c>
      <c r="L148" s="13">
        <f t="shared" ca="1" si="8"/>
        <v>19</v>
      </c>
      <c r="M148" s="13" t="s">
        <v>32</v>
      </c>
      <c r="N148" s="15">
        <v>6</v>
      </c>
      <c r="O148" s="97">
        <f t="shared" ca="1" si="9"/>
        <v>1.9</v>
      </c>
      <c r="P148" s="225"/>
    </row>
    <row r="149" spans="1:16">
      <c r="A149" s="205"/>
      <c r="B149" s="139"/>
      <c r="C149" s="181">
        <v>0.3263888888888889</v>
      </c>
      <c r="D149" s="164">
        <f t="shared" si="7"/>
        <v>39622.326388888891</v>
      </c>
      <c r="E149" s="16" t="s">
        <v>56</v>
      </c>
      <c r="F149" s="13">
        <v>13</v>
      </c>
      <c r="G149" s="13">
        <f>IF(OR(F149="",F149&lt;5),"",VLOOKUP(F149,'Tabla de Caudal'!$A$4:$B$19,2,TRUE))</f>
        <v>156</v>
      </c>
      <c r="H149" s="14">
        <v>9.14</v>
      </c>
      <c r="I149" s="14">
        <v>4.72</v>
      </c>
      <c r="J149" s="123"/>
      <c r="K149" s="13">
        <v>3</v>
      </c>
      <c r="L149" s="13">
        <f t="shared" ca="1" si="8"/>
        <v>20</v>
      </c>
      <c r="M149" s="13" t="s">
        <v>32</v>
      </c>
      <c r="N149" s="15">
        <v>6</v>
      </c>
      <c r="O149" s="97">
        <f t="shared" ca="1" si="9"/>
        <v>2</v>
      </c>
      <c r="P149" s="225"/>
    </row>
    <row r="150" spans="1:16">
      <c r="A150" s="205"/>
      <c r="B150" s="139"/>
      <c r="C150" s="181">
        <v>0.38541666666666669</v>
      </c>
      <c r="D150" s="164">
        <f t="shared" si="7"/>
        <v>39622.385416666664</v>
      </c>
      <c r="E150" s="16" t="s">
        <v>56</v>
      </c>
      <c r="F150" s="13">
        <v>13</v>
      </c>
      <c r="G150" s="13">
        <f>IF(OR(F150="",F150&lt;5),"",VLOOKUP(F150,'Tabla de Caudal'!$A$4:$B$19,2,TRUE))</f>
        <v>156</v>
      </c>
      <c r="H150" s="14">
        <v>8.59</v>
      </c>
      <c r="I150" s="14">
        <v>3.07</v>
      </c>
      <c r="J150" s="123"/>
      <c r="K150" s="13">
        <v>3</v>
      </c>
      <c r="L150" s="13">
        <f t="shared" ca="1" si="8"/>
        <v>20</v>
      </c>
      <c r="M150" s="13" t="s">
        <v>32</v>
      </c>
      <c r="N150" s="15">
        <v>6</v>
      </c>
      <c r="O150" s="97">
        <f t="shared" ca="1" si="9"/>
        <v>2</v>
      </c>
      <c r="P150" s="225"/>
    </row>
    <row r="151" spans="1:16">
      <c r="A151" s="205"/>
      <c r="B151" s="139"/>
      <c r="C151" s="181">
        <v>0.5</v>
      </c>
      <c r="D151" s="164">
        <f>FLOOR(D150,1)+C151+IF(A151&gt;0,1,0)</f>
        <v>39622.5</v>
      </c>
      <c r="E151" s="16" t="s">
        <v>56</v>
      </c>
      <c r="F151" s="13">
        <v>13</v>
      </c>
      <c r="G151" s="13">
        <f>IF(OR(F151="",F151&lt;5),"",VLOOKUP(F151,'Tabla de Caudal'!$A$4:$B$19,2,TRUE))</f>
        <v>156</v>
      </c>
      <c r="H151" s="14">
        <v>11.6</v>
      </c>
      <c r="I151" s="14">
        <v>3.63</v>
      </c>
      <c r="J151" s="123"/>
      <c r="K151" s="13">
        <v>3</v>
      </c>
      <c r="L151" s="13">
        <f t="shared" ca="1" si="8"/>
        <v>20</v>
      </c>
      <c r="M151" s="13" t="s">
        <v>32</v>
      </c>
      <c r="N151" s="15">
        <v>6</v>
      </c>
      <c r="O151" s="97">
        <f t="shared" ca="1" si="9"/>
        <v>2</v>
      </c>
      <c r="P151" s="225"/>
    </row>
    <row r="152" spans="1:16">
      <c r="A152" s="205"/>
      <c r="B152" s="139"/>
      <c r="C152" s="181">
        <v>0.73611111111111116</v>
      </c>
      <c r="D152" s="164">
        <f t="shared" si="7"/>
        <v>39622.736111111109</v>
      </c>
      <c r="E152" s="16" t="s">
        <v>56</v>
      </c>
      <c r="F152" s="13">
        <v>14</v>
      </c>
      <c r="G152" s="13">
        <f>IF(OR(F152="",F152&lt;5),"",VLOOKUP(F152,'Tabla de Caudal'!$A$4:$B$19,2,TRUE))</f>
        <v>163</v>
      </c>
      <c r="H152" s="14">
        <v>8.5500000000000007</v>
      </c>
      <c r="I152" s="14">
        <v>3.2</v>
      </c>
      <c r="J152" s="123"/>
      <c r="K152" s="13">
        <v>3</v>
      </c>
      <c r="L152" s="13">
        <f t="shared" ca="1" si="8"/>
        <v>19</v>
      </c>
      <c r="M152" s="13" t="s">
        <v>32</v>
      </c>
      <c r="N152" s="15">
        <v>6</v>
      </c>
      <c r="O152" s="97">
        <f t="shared" ca="1" si="9"/>
        <v>1.9</v>
      </c>
      <c r="P152" s="225"/>
    </row>
    <row r="153" spans="1:16" ht="13.5" thickBot="1">
      <c r="A153" s="206"/>
      <c r="B153" s="140"/>
      <c r="C153" s="182">
        <v>0.95486111111111116</v>
      </c>
      <c r="D153" s="167">
        <f t="shared" ref="D153:D168" si="10">FLOOR(D152,1)+C153+IF(A153&gt;0,1,0)</f>
        <v>39622.954861111109</v>
      </c>
      <c r="E153" s="75" t="s">
        <v>56</v>
      </c>
      <c r="F153" s="27">
        <v>13</v>
      </c>
      <c r="G153" s="27">
        <f>IF(OR(F153="",F153&lt;5),"",VLOOKUP(F153,'Tabla de Caudal'!$A$4:$B$19,2,TRUE))</f>
        <v>156</v>
      </c>
      <c r="H153" s="26">
        <v>7.71</v>
      </c>
      <c r="I153" s="26">
        <v>2.61</v>
      </c>
      <c r="J153" s="124"/>
      <c r="K153" s="27">
        <v>3</v>
      </c>
      <c r="L153" s="27">
        <f t="shared" ca="1" si="8"/>
        <v>20</v>
      </c>
      <c r="M153" s="27" t="s">
        <v>32</v>
      </c>
      <c r="N153" s="76">
        <v>6</v>
      </c>
      <c r="O153" s="98">
        <f t="shared" ca="1" si="9"/>
        <v>2</v>
      </c>
      <c r="P153" s="226"/>
    </row>
    <row r="154" spans="1:16">
      <c r="A154" s="223">
        <v>24</v>
      </c>
      <c r="B154" s="138" t="s">
        <v>24</v>
      </c>
      <c r="C154" s="180">
        <v>0</v>
      </c>
      <c r="D154" s="168">
        <f t="shared" si="10"/>
        <v>39623</v>
      </c>
      <c r="E154" s="74" t="s">
        <v>56</v>
      </c>
      <c r="F154" s="17">
        <v>14</v>
      </c>
      <c r="G154" s="17">
        <f>IF(OR(F154="",F154&lt;5),"",VLOOKUP(F154,'Tabla de Caudal'!$A$4:$B$19,2,TRUE))</f>
        <v>163</v>
      </c>
      <c r="H154" s="23">
        <v>7.82</v>
      </c>
      <c r="I154" s="23">
        <v>3.2</v>
      </c>
      <c r="J154" s="125"/>
      <c r="K154" s="17">
        <v>3</v>
      </c>
      <c r="L154" s="17">
        <f t="shared" ca="1" si="8"/>
        <v>19</v>
      </c>
      <c r="M154" s="17" t="s">
        <v>32</v>
      </c>
      <c r="N154" s="61">
        <v>6</v>
      </c>
      <c r="O154" s="96">
        <f t="shared" ca="1" si="9"/>
        <v>1.9</v>
      </c>
      <c r="P154" s="224"/>
    </row>
    <row r="155" spans="1:16">
      <c r="A155" s="205"/>
      <c r="B155" s="139"/>
      <c r="C155" s="181">
        <v>0.21875</v>
      </c>
      <c r="D155" s="164">
        <f t="shared" si="10"/>
        <v>39623.21875</v>
      </c>
      <c r="E155" s="16" t="s">
        <v>56</v>
      </c>
      <c r="F155" s="13">
        <v>13</v>
      </c>
      <c r="G155" s="13">
        <f>IF(OR(F155="",F155&lt;5),"",VLOOKUP(F155,'Tabla de Caudal'!$A$4:$B$19,2,TRUE))</f>
        <v>156</v>
      </c>
      <c r="H155" s="14">
        <v>7.41</v>
      </c>
      <c r="I155" s="14">
        <v>3.26</v>
      </c>
      <c r="J155" s="123"/>
      <c r="K155" s="13">
        <v>3</v>
      </c>
      <c r="L155" s="13">
        <f t="shared" ca="1" si="8"/>
        <v>20</v>
      </c>
      <c r="M155" s="13" t="s">
        <v>32</v>
      </c>
      <c r="N155" s="15">
        <v>6</v>
      </c>
      <c r="O155" s="97">
        <f t="shared" ca="1" si="9"/>
        <v>2</v>
      </c>
      <c r="P155" s="225"/>
    </row>
    <row r="156" spans="1:16">
      <c r="A156" s="205"/>
      <c r="B156" s="139"/>
      <c r="C156" s="181">
        <v>0.35416666666666669</v>
      </c>
      <c r="D156" s="164">
        <f t="shared" si="10"/>
        <v>39623.354166666664</v>
      </c>
      <c r="E156" s="16" t="s">
        <v>56</v>
      </c>
      <c r="F156" s="13">
        <v>12</v>
      </c>
      <c r="G156" s="13">
        <f>IF(OR(F156="",F156&lt;5),"",VLOOKUP(F156,'Tabla de Caudal'!$A$4:$B$19,2,TRUE))</f>
        <v>149</v>
      </c>
      <c r="H156" s="14"/>
      <c r="I156" s="14"/>
      <c r="J156" s="14"/>
      <c r="K156" s="13"/>
      <c r="L156" s="13" t="str">
        <f t="shared" ca="1" si="8"/>
        <v/>
      </c>
      <c r="M156" s="13"/>
      <c r="N156" s="15">
        <v>7</v>
      </c>
      <c r="O156" s="97">
        <f t="shared" ca="1" si="9"/>
        <v>2.5</v>
      </c>
      <c r="P156" s="225" t="s">
        <v>69</v>
      </c>
    </row>
    <row r="157" spans="1:16">
      <c r="A157" s="205"/>
      <c r="B157" s="139"/>
      <c r="C157" s="185">
        <v>0.36249999999999999</v>
      </c>
      <c r="D157" s="164">
        <f t="shared" si="10"/>
        <v>39623.362500000003</v>
      </c>
      <c r="E157" s="16" t="s">
        <v>76</v>
      </c>
      <c r="F157" s="13">
        <v>12</v>
      </c>
      <c r="G157" s="13">
        <f>IF(OR(F157="",F157&lt;5),"",VLOOKUP(F157,'Tabla de Caudal'!$A$4:$B$19,2,TRUE))</f>
        <v>149</v>
      </c>
      <c r="H157" s="14">
        <v>7.22</v>
      </c>
      <c r="I157" s="14">
        <v>3.73</v>
      </c>
      <c r="J157" s="123"/>
      <c r="K157" s="13">
        <v>3</v>
      </c>
      <c r="L157" s="13">
        <f t="shared" ca="1" si="8"/>
        <v>21</v>
      </c>
      <c r="M157" s="13" t="s">
        <v>32</v>
      </c>
      <c r="N157" s="15">
        <v>7</v>
      </c>
      <c r="O157" s="97">
        <f t="shared" ca="1" si="9"/>
        <v>2.5</v>
      </c>
      <c r="P157" s="225"/>
    </row>
    <row r="158" spans="1:16">
      <c r="A158" s="205"/>
      <c r="B158" s="139"/>
      <c r="C158" s="181">
        <v>0.37152777777777773</v>
      </c>
      <c r="D158" s="164">
        <f t="shared" si="10"/>
        <v>39623.371527777781</v>
      </c>
      <c r="E158" s="16" t="s">
        <v>76</v>
      </c>
      <c r="F158" s="13">
        <v>12</v>
      </c>
      <c r="G158" s="13">
        <f>IF(OR(F158="",F158&lt;5),"",VLOOKUP(F158,'Tabla de Caudal'!$A$4:$B$19,2,TRUE))</f>
        <v>149</v>
      </c>
      <c r="H158" s="14"/>
      <c r="I158" s="14"/>
      <c r="J158" s="14"/>
      <c r="K158" s="13">
        <v>2</v>
      </c>
      <c r="L158" s="13">
        <f t="shared" ca="1" si="8"/>
        <v>14</v>
      </c>
      <c r="M158" s="13" t="s">
        <v>33</v>
      </c>
      <c r="N158" s="15"/>
      <c r="O158" s="97" t="str">
        <f t="shared" ca="1" si="9"/>
        <v/>
      </c>
      <c r="P158" s="225"/>
    </row>
    <row r="159" spans="1:16">
      <c r="A159" s="205"/>
      <c r="B159" s="139"/>
      <c r="C159" s="181">
        <v>0.39444444444444443</v>
      </c>
      <c r="D159" s="164">
        <f t="shared" si="10"/>
        <v>39623.394444444442</v>
      </c>
      <c r="E159" s="16" t="s">
        <v>76</v>
      </c>
      <c r="F159" s="13">
        <v>12</v>
      </c>
      <c r="G159" s="13">
        <f>IF(OR(F159="",F159&lt;5),"",VLOOKUP(F159,'Tabla de Caudal'!$A$4:$B$19,2,TRUE))</f>
        <v>149</v>
      </c>
      <c r="H159" s="14"/>
      <c r="I159" s="14"/>
      <c r="J159" s="14"/>
      <c r="K159" s="13">
        <v>3</v>
      </c>
      <c r="L159" s="13">
        <f t="shared" ca="1" si="8"/>
        <v>21</v>
      </c>
      <c r="M159" s="13" t="s">
        <v>32</v>
      </c>
      <c r="N159" s="15"/>
      <c r="O159" s="97" t="str">
        <f t="shared" ca="1" si="9"/>
        <v/>
      </c>
      <c r="P159" s="225"/>
    </row>
    <row r="160" spans="1:16">
      <c r="A160" s="205"/>
      <c r="B160" s="139"/>
      <c r="C160" s="181">
        <v>0.40277777777777773</v>
      </c>
      <c r="D160" s="164">
        <f>FLOOR(D159,1)+C160+IF(A160&gt;0,1,0)</f>
        <v>39623.402777777781</v>
      </c>
      <c r="E160" s="16" t="s">
        <v>76</v>
      </c>
      <c r="F160" s="13">
        <v>13</v>
      </c>
      <c r="G160" s="13">
        <f>IF(OR(F160="",F160&lt;5),"",VLOOKUP(F160,'Tabla de Caudal'!$A$4:$B$19,2,TRUE))</f>
        <v>156</v>
      </c>
      <c r="H160" s="14">
        <v>7.62</v>
      </c>
      <c r="I160" s="14">
        <v>5.44</v>
      </c>
      <c r="J160" s="123"/>
      <c r="K160" s="13">
        <v>3</v>
      </c>
      <c r="L160" s="13">
        <f t="shared" ca="1" si="8"/>
        <v>20</v>
      </c>
      <c r="M160" s="13" t="s">
        <v>32</v>
      </c>
      <c r="N160" s="15">
        <v>7</v>
      </c>
      <c r="O160" s="97">
        <f t="shared" ca="1" si="9"/>
        <v>2.4</v>
      </c>
      <c r="P160" s="225" t="s">
        <v>70</v>
      </c>
    </row>
    <row r="161" spans="1:16">
      <c r="A161" s="205"/>
      <c r="B161" s="139"/>
      <c r="C161" s="181">
        <v>0.4861111111111111</v>
      </c>
      <c r="D161" s="164">
        <f t="shared" si="10"/>
        <v>39623.486111111109</v>
      </c>
      <c r="E161" s="16" t="s">
        <v>76</v>
      </c>
      <c r="F161" s="13">
        <v>12</v>
      </c>
      <c r="G161" s="13">
        <f>IF(OR(F161="",F161&lt;5),"",VLOOKUP(F161,'Tabla de Caudal'!$A$4:$B$19,2,TRUE))</f>
        <v>149</v>
      </c>
      <c r="H161" s="14">
        <v>7.26</v>
      </c>
      <c r="I161" s="14">
        <v>3.78</v>
      </c>
      <c r="J161" s="123"/>
      <c r="K161" s="13">
        <v>3</v>
      </c>
      <c r="L161" s="13">
        <f t="shared" ca="1" si="8"/>
        <v>21</v>
      </c>
      <c r="M161" s="13" t="s">
        <v>32</v>
      </c>
      <c r="N161" s="15">
        <v>7</v>
      </c>
      <c r="O161" s="97">
        <f t="shared" ca="1" si="9"/>
        <v>2.5</v>
      </c>
      <c r="P161" s="225"/>
    </row>
    <row r="162" spans="1:16">
      <c r="A162" s="205"/>
      <c r="B162" s="139"/>
      <c r="C162" s="181">
        <v>0.48958333333333331</v>
      </c>
      <c r="D162" s="164">
        <f t="shared" si="10"/>
        <v>39623.489583333336</v>
      </c>
      <c r="E162" s="16" t="s">
        <v>76</v>
      </c>
      <c r="F162" s="13">
        <v>12</v>
      </c>
      <c r="G162" s="13">
        <f>IF(OR(F162="",F162&lt;5),"",VLOOKUP(F162,'Tabla de Caudal'!$A$4:$B$19,2,TRUE))</f>
        <v>149</v>
      </c>
      <c r="H162" s="14">
        <v>9.44</v>
      </c>
      <c r="I162" s="14">
        <v>2.84</v>
      </c>
      <c r="J162" s="123"/>
      <c r="K162" s="13">
        <v>3</v>
      </c>
      <c r="L162" s="13">
        <f t="shared" ca="1" si="8"/>
        <v>21</v>
      </c>
      <c r="M162" s="13" t="s">
        <v>32</v>
      </c>
      <c r="N162" s="15">
        <v>7</v>
      </c>
      <c r="O162" s="97">
        <f t="shared" ca="1" si="9"/>
        <v>2.5</v>
      </c>
      <c r="P162" s="225"/>
    </row>
    <row r="163" spans="1:16">
      <c r="A163" s="205"/>
      <c r="B163" s="139"/>
      <c r="C163" s="181">
        <v>0.57638888888888895</v>
      </c>
      <c r="D163" s="164">
        <f t="shared" si="10"/>
        <v>39623.576388888891</v>
      </c>
      <c r="E163" s="16" t="s">
        <v>76</v>
      </c>
      <c r="F163" s="13">
        <v>12</v>
      </c>
      <c r="G163" s="13">
        <f>IF(OR(F163="",F163&lt;5),"",VLOOKUP(F163,'Tabla de Caudal'!$A$4:$B$19,2,TRUE))</f>
        <v>149</v>
      </c>
      <c r="H163" s="14">
        <v>9.35</v>
      </c>
      <c r="I163" s="14">
        <v>3.29</v>
      </c>
      <c r="J163" s="123"/>
      <c r="K163" s="13">
        <v>3</v>
      </c>
      <c r="L163" s="13">
        <f t="shared" ca="1" si="8"/>
        <v>21</v>
      </c>
      <c r="M163" s="13" t="s">
        <v>32</v>
      </c>
      <c r="N163" s="15">
        <v>7</v>
      </c>
      <c r="O163" s="97">
        <f t="shared" ca="1" si="9"/>
        <v>2.5</v>
      </c>
      <c r="P163" s="225"/>
    </row>
    <row r="164" spans="1:16">
      <c r="A164" s="205"/>
      <c r="B164" s="139"/>
      <c r="C164" s="181">
        <v>0.68055555555555547</v>
      </c>
      <c r="D164" s="164">
        <f t="shared" si="10"/>
        <v>39623.680555555555</v>
      </c>
      <c r="E164" s="16" t="s">
        <v>76</v>
      </c>
      <c r="F164" s="13">
        <v>12</v>
      </c>
      <c r="G164" s="13">
        <f>IF(OR(F164="",F164&lt;5),"",VLOOKUP(F164,'Tabla de Caudal'!$A$4:$B$19,2,TRUE))</f>
        <v>149</v>
      </c>
      <c r="H164" s="14">
        <v>7.55</v>
      </c>
      <c r="I164" s="14">
        <v>3.17</v>
      </c>
      <c r="J164" s="123"/>
      <c r="K164" s="13">
        <v>3</v>
      </c>
      <c r="L164" s="13">
        <f t="shared" ca="1" si="8"/>
        <v>21</v>
      </c>
      <c r="M164" s="13" t="s">
        <v>32</v>
      </c>
      <c r="N164" s="15">
        <v>7</v>
      </c>
      <c r="O164" s="97">
        <f t="shared" ca="1" si="9"/>
        <v>2.5</v>
      </c>
      <c r="P164" s="225"/>
    </row>
    <row r="165" spans="1:16">
      <c r="A165" s="205"/>
      <c r="B165" s="139"/>
      <c r="C165" s="181">
        <v>0.73124999999999996</v>
      </c>
      <c r="D165" s="164">
        <f t="shared" si="10"/>
        <v>39623.731249999997</v>
      </c>
      <c r="E165" s="16" t="s">
        <v>77</v>
      </c>
      <c r="F165" s="13">
        <v>12</v>
      </c>
      <c r="G165" s="13">
        <f>IF(OR(F165="",F165&lt;5),"",VLOOKUP(F165,'Tabla de Caudal'!$A$4:$B$19,2,TRUE))</f>
        <v>149</v>
      </c>
      <c r="H165" s="14">
        <v>8.09</v>
      </c>
      <c r="I165" s="14">
        <v>3.62</v>
      </c>
      <c r="J165" s="123" t="s">
        <v>104</v>
      </c>
      <c r="K165" s="13">
        <v>3</v>
      </c>
      <c r="L165" s="13">
        <f t="shared" ca="1" si="8"/>
        <v>21</v>
      </c>
      <c r="M165" s="13" t="s">
        <v>32</v>
      </c>
      <c r="N165" s="15">
        <v>7</v>
      </c>
      <c r="O165" s="97">
        <f t="shared" ca="1" si="9"/>
        <v>2.5</v>
      </c>
      <c r="P165" s="228" t="s">
        <v>73</v>
      </c>
    </row>
    <row r="166" spans="1:16">
      <c r="A166" s="205"/>
      <c r="B166" s="139"/>
      <c r="C166" s="181">
        <v>0.81597222222222221</v>
      </c>
      <c r="D166" s="164">
        <f t="shared" si="10"/>
        <v>39623.815972222219</v>
      </c>
      <c r="E166" s="16" t="s">
        <v>56</v>
      </c>
      <c r="F166" s="13">
        <v>12</v>
      </c>
      <c r="G166" s="13">
        <f>IF(OR(F166="",F166&lt;5),"",VLOOKUP(F166,'Tabla de Caudal'!$A$4:$B$19,2,TRUE))</f>
        <v>149</v>
      </c>
      <c r="H166" s="14">
        <v>7.97</v>
      </c>
      <c r="I166" s="14">
        <v>4.34</v>
      </c>
      <c r="J166" s="123" t="s">
        <v>104</v>
      </c>
      <c r="K166" s="13">
        <v>3</v>
      </c>
      <c r="L166" s="13">
        <f t="shared" ca="1" si="8"/>
        <v>21</v>
      </c>
      <c r="M166" s="13" t="s">
        <v>32</v>
      </c>
      <c r="N166" s="15">
        <v>7</v>
      </c>
      <c r="O166" s="97">
        <f t="shared" ca="1" si="9"/>
        <v>2.5</v>
      </c>
      <c r="P166" s="225"/>
    </row>
    <row r="167" spans="1:16" ht="13.5" thickBot="1">
      <c r="A167" s="206"/>
      <c r="B167" s="140"/>
      <c r="C167" s="182">
        <v>0.96111111111111114</v>
      </c>
      <c r="D167" s="167">
        <f t="shared" si="10"/>
        <v>39623.961111111108</v>
      </c>
      <c r="E167" s="75" t="s">
        <v>56</v>
      </c>
      <c r="F167" s="27">
        <v>12</v>
      </c>
      <c r="G167" s="27">
        <f>IF(OR(F167="",F167&lt;5),"",VLOOKUP(F167,'Tabla de Caudal'!$A$4:$B$19,2,TRUE))</f>
        <v>149</v>
      </c>
      <c r="H167" s="26">
        <v>6.99</v>
      </c>
      <c r="I167" s="26">
        <v>4.2</v>
      </c>
      <c r="J167" s="124"/>
      <c r="K167" s="27">
        <v>3</v>
      </c>
      <c r="L167" s="27">
        <f t="shared" ca="1" si="8"/>
        <v>21</v>
      </c>
      <c r="M167" s="27" t="s">
        <v>32</v>
      </c>
      <c r="N167" s="76">
        <v>7</v>
      </c>
      <c r="O167" s="98">
        <f t="shared" ca="1" si="9"/>
        <v>2.5</v>
      </c>
      <c r="P167" s="226"/>
    </row>
    <row r="168" spans="1:16">
      <c r="A168" s="223">
        <v>25</v>
      </c>
      <c r="B168" s="138" t="s">
        <v>31</v>
      </c>
      <c r="C168" s="180">
        <v>0.16666666666666666</v>
      </c>
      <c r="D168" s="168">
        <f t="shared" si="10"/>
        <v>39624.166666666664</v>
      </c>
      <c r="E168" s="74" t="s">
        <v>56</v>
      </c>
      <c r="F168" s="17">
        <v>12</v>
      </c>
      <c r="G168" s="17">
        <f>IF(OR(F168="",F168&lt;5),"",VLOOKUP(F168,'Tabla de Caudal'!$A$4:$B$19,2,TRUE))</f>
        <v>149</v>
      </c>
      <c r="H168" s="23">
        <v>7.4</v>
      </c>
      <c r="I168" s="23">
        <v>4.2699999999999996</v>
      </c>
      <c r="J168" s="125"/>
      <c r="K168" s="17">
        <v>3</v>
      </c>
      <c r="L168" s="17">
        <f t="shared" ca="1" si="8"/>
        <v>21</v>
      </c>
      <c r="M168" s="17" t="s">
        <v>32</v>
      </c>
      <c r="N168" s="61">
        <v>7</v>
      </c>
      <c r="O168" s="96">
        <f t="shared" ca="1" si="9"/>
        <v>2.5</v>
      </c>
      <c r="P168" s="224"/>
    </row>
    <row r="169" spans="1:16">
      <c r="A169" s="205"/>
      <c r="B169" s="139"/>
      <c r="C169" s="181">
        <v>0.27083333333333331</v>
      </c>
      <c r="D169" s="164">
        <f>FLOOR(D168,1)+C169+IF(A169&gt;0,1,0)</f>
        <v>39624.270833333336</v>
      </c>
      <c r="E169" s="16" t="s">
        <v>56</v>
      </c>
      <c r="F169" s="13">
        <v>12</v>
      </c>
      <c r="G169" s="13">
        <f>IF(OR(F169="",F169&lt;5),"",VLOOKUP(F169,'Tabla de Caudal'!$A$4:$B$19,2,TRUE))</f>
        <v>149</v>
      </c>
      <c r="H169" s="14">
        <v>7.44</v>
      </c>
      <c r="I169" s="14">
        <v>3.55</v>
      </c>
      <c r="J169" s="123"/>
      <c r="K169" s="13">
        <v>3</v>
      </c>
      <c r="L169" s="13">
        <f t="shared" ca="1" si="8"/>
        <v>21</v>
      </c>
      <c r="M169" s="13" t="s">
        <v>32</v>
      </c>
      <c r="N169" s="15">
        <v>7</v>
      </c>
      <c r="O169" s="97">
        <f t="shared" ca="1" si="9"/>
        <v>2.5</v>
      </c>
      <c r="P169" s="225"/>
    </row>
    <row r="170" spans="1:16">
      <c r="A170" s="205"/>
      <c r="B170" s="139"/>
      <c r="C170" s="181">
        <v>0.31944444444444448</v>
      </c>
      <c r="D170" s="164">
        <f t="shared" ref="D170:D233" si="11">FLOOR(D169,1)+C170+IF(A170&gt;0,1,0)</f>
        <v>39624.319444444445</v>
      </c>
      <c r="E170" s="16" t="s">
        <v>56</v>
      </c>
      <c r="F170" s="13">
        <v>12</v>
      </c>
      <c r="G170" s="13">
        <f>IF(OR(F170="",F170&lt;5),"",VLOOKUP(F170,'Tabla de Caudal'!$A$4:$B$19,2,TRUE))</f>
        <v>149</v>
      </c>
      <c r="H170" s="14">
        <v>7</v>
      </c>
      <c r="I170" s="14">
        <v>3.31</v>
      </c>
      <c r="J170" s="123"/>
      <c r="K170" s="13">
        <v>3</v>
      </c>
      <c r="L170" s="13">
        <f t="shared" ca="1" si="8"/>
        <v>21</v>
      </c>
      <c r="M170" s="13" t="s">
        <v>32</v>
      </c>
      <c r="N170" s="80"/>
      <c r="O170" s="97" t="str">
        <f t="shared" ca="1" si="9"/>
        <v/>
      </c>
      <c r="P170" s="225"/>
    </row>
    <row r="171" spans="1:16">
      <c r="A171" s="205"/>
      <c r="B171" s="139"/>
      <c r="C171" s="181"/>
      <c r="D171" s="164">
        <f t="shared" si="11"/>
        <v>39624</v>
      </c>
      <c r="E171" s="16" t="s">
        <v>56</v>
      </c>
      <c r="F171" s="13"/>
      <c r="G171" s="13" t="str">
        <f>IF(OR(F171="",F171&lt;5),"",VLOOKUP(F171,'Tabla de Caudal'!$A$4:$B$19,2,TRUE))</f>
        <v/>
      </c>
      <c r="H171" s="14"/>
      <c r="I171" s="14"/>
      <c r="J171" s="14"/>
      <c r="K171" s="13"/>
      <c r="L171" s="13" t="str">
        <f t="shared" ca="1" si="8"/>
        <v/>
      </c>
      <c r="M171" s="13"/>
      <c r="N171" s="15"/>
      <c r="O171" s="97" t="str">
        <f t="shared" ca="1" si="9"/>
        <v/>
      </c>
      <c r="P171" s="225"/>
    </row>
    <row r="172" spans="1:16">
      <c r="A172" s="205"/>
      <c r="B172" s="139"/>
      <c r="C172" s="181"/>
      <c r="D172" s="164">
        <f t="shared" si="11"/>
        <v>39624</v>
      </c>
      <c r="E172" s="16" t="s">
        <v>56</v>
      </c>
      <c r="F172" s="13"/>
      <c r="G172" s="13" t="str">
        <f>IF(OR(F172="",F172&lt;5),"",VLOOKUP(F172,'Tabla de Caudal'!$A$4:$B$19,2,TRUE))</f>
        <v/>
      </c>
      <c r="H172" s="14"/>
      <c r="I172" s="14"/>
      <c r="J172" s="14"/>
      <c r="K172" s="13"/>
      <c r="L172" s="13" t="str">
        <f t="shared" ca="1" si="8"/>
        <v/>
      </c>
      <c r="M172" s="13"/>
      <c r="N172" s="15"/>
      <c r="O172" s="97" t="str">
        <f t="shared" ca="1" si="9"/>
        <v/>
      </c>
      <c r="P172" s="225"/>
    </row>
    <row r="173" spans="1:16">
      <c r="A173" s="205"/>
      <c r="B173" s="139"/>
      <c r="C173" s="185">
        <v>0.42430555555555555</v>
      </c>
      <c r="D173" s="170">
        <f t="shared" si="11"/>
        <v>39624.424305555556</v>
      </c>
      <c r="E173" s="82" t="s">
        <v>56</v>
      </c>
      <c r="F173" s="83">
        <v>11</v>
      </c>
      <c r="G173" s="83">
        <f>IF(OR(F173="",F173&lt;5),"",VLOOKUP(F173,'Tabla de Caudal'!$A$4:$B$19,2,TRUE))</f>
        <v>141</v>
      </c>
      <c r="H173" s="81">
        <v>6.85</v>
      </c>
      <c r="I173" s="81">
        <v>4.09</v>
      </c>
      <c r="J173" s="123"/>
      <c r="K173" s="83">
        <v>2</v>
      </c>
      <c r="L173" s="83">
        <f t="shared" ca="1" si="8"/>
        <v>14</v>
      </c>
      <c r="M173" s="83" t="s">
        <v>32</v>
      </c>
      <c r="N173" s="80"/>
      <c r="O173" s="97" t="str">
        <f t="shared" ca="1" si="9"/>
        <v/>
      </c>
      <c r="P173" s="225"/>
    </row>
    <row r="174" spans="1:16">
      <c r="A174" s="205"/>
      <c r="B174" s="139"/>
      <c r="C174" s="185">
        <v>0.53472222222222221</v>
      </c>
      <c r="D174" s="170">
        <f t="shared" si="11"/>
        <v>39624.534722222219</v>
      </c>
      <c r="E174" s="82" t="s">
        <v>56</v>
      </c>
      <c r="F174" s="83">
        <v>12</v>
      </c>
      <c r="G174" s="83">
        <f>IF(OR(F174="",F174&lt;5),"",VLOOKUP(F174,'Tabla de Caudal'!$A$4:$B$19,2,TRUE))</f>
        <v>149</v>
      </c>
      <c r="H174" s="81">
        <v>6.83</v>
      </c>
      <c r="I174" s="81">
        <v>3.68</v>
      </c>
      <c r="J174" s="123"/>
      <c r="K174" s="83">
        <v>3</v>
      </c>
      <c r="L174" s="83">
        <f t="shared" ca="1" si="8"/>
        <v>21</v>
      </c>
      <c r="M174" s="83" t="s">
        <v>32</v>
      </c>
      <c r="N174" s="80">
        <v>8</v>
      </c>
      <c r="O174" s="97">
        <f t="shared" ca="1" si="9"/>
        <v>2.8</v>
      </c>
      <c r="P174" s="225"/>
    </row>
    <row r="175" spans="1:16">
      <c r="A175" s="205"/>
      <c r="B175" s="139"/>
      <c r="C175" s="185">
        <v>0.58333333333333337</v>
      </c>
      <c r="D175" s="170">
        <f t="shared" si="11"/>
        <v>39624.583333333336</v>
      </c>
      <c r="E175" s="82" t="s">
        <v>56</v>
      </c>
      <c r="F175" s="83">
        <v>12</v>
      </c>
      <c r="G175" s="83">
        <f>IF(OR(F175="",F175&lt;5),"",VLOOKUP(F175,'Tabla de Caudal'!$A$4:$B$19,2,TRUE))</f>
        <v>149</v>
      </c>
      <c r="H175" s="81">
        <v>7.33</v>
      </c>
      <c r="I175" s="81">
        <v>2.44</v>
      </c>
      <c r="J175" s="123"/>
      <c r="K175" s="83">
        <v>5</v>
      </c>
      <c r="L175" s="83">
        <f t="shared" ca="1" si="8"/>
        <v>34</v>
      </c>
      <c r="M175" s="83" t="s">
        <v>32</v>
      </c>
      <c r="N175" s="80">
        <v>8</v>
      </c>
      <c r="O175" s="97">
        <f t="shared" ca="1" si="9"/>
        <v>2.8</v>
      </c>
      <c r="P175" s="225"/>
    </row>
    <row r="176" spans="1:16">
      <c r="A176" s="205"/>
      <c r="B176" s="139"/>
      <c r="C176" s="181">
        <v>0.72569444444444453</v>
      </c>
      <c r="D176" s="164">
        <f t="shared" si="11"/>
        <v>39624.725694444445</v>
      </c>
      <c r="E176" s="16" t="s">
        <v>56</v>
      </c>
      <c r="F176" s="13">
        <v>12</v>
      </c>
      <c r="G176" s="13">
        <f>IF(OR(F176="",F176&lt;5),"",VLOOKUP(F176,'Tabla de Caudal'!$A$4:$B$19,2,TRUE))</f>
        <v>149</v>
      </c>
      <c r="H176" s="14">
        <v>7.27</v>
      </c>
      <c r="I176" s="14">
        <v>3.67</v>
      </c>
      <c r="J176" s="123"/>
      <c r="K176" s="13">
        <v>4</v>
      </c>
      <c r="L176" s="13">
        <f t="shared" ca="1" si="8"/>
        <v>27</v>
      </c>
      <c r="M176" s="13" t="s">
        <v>32</v>
      </c>
      <c r="N176" s="15">
        <v>8</v>
      </c>
      <c r="O176" s="97">
        <f t="shared" ca="1" si="9"/>
        <v>2.8</v>
      </c>
      <c r="P176" s="225"/>
    </row>
    <row r="177" spans="1:16">
      <c r="A177" s="205"/>
      <c r="B177" s="139"/>
      <c r="C177" s="181">
        <v>0.82291666666666663</v>
      </c>
      <c r="D177" s="164">
        <f t="shared" si="11"/>
        <v>39624.822916666664</v>
      </c>
      <c r="E177" s="16" t="s">
        <v>56</v>
      </c>
      <c r="F177" s="13">
        <v>12</v>
      </c>
      <c r="G177" s="13">
        <f>IF(OR(F177="",F177&lt;5),"",VLOOKUP(F177,'Tabla de Caudal'!$A$4:$B$19,2,TRUE))</f>
        <v>149</v>
      </c>
      <c r="H177" s="14">
        <v>7.98</v>
      </c>
      <c r="I177" s="14">
        <v>3.85</v>
      </c>
      <c r="J177" s="123"/>
      <c r="K177" s="13">
        <v>4</v>
      </c>
      <c r="L177" s="13">
        <f t="shared" ca="1" si="8"/>
        <v>27</v>
      </c>
      <c r="M177" s="13" t="s">
        <v>32</v>
      </c>
      <c r="N177" s="15">
        <v>8</v>
      </c>
      <c r="O177" s="97">
        <f t="shared" ca="1" si="9"/>
        <v>2.8</v>
      </c>
      <c r="P177" s="225"/>
    </row>
    <row r="178" spans="1:16">
      <c r="A178" s="205"/>
      <c r="B178" s="139"/>
      <c r="C178" s="181">
        <v>0.72569444444444453</v>
      </c>
      <c r="D178" s="164">
        <f>FLOOR(D177,1)+C178+IF(A178&gt;0,1,0)</f>
        <v>39624.725694444445</v>
      </c>
      <c r="E178" s="16" t="s">
        <v>56</v>
      </c>
      <c r="F178" s="13">
        <v>12</v>
      </c>
      <c r="G178" s="13">
        <f>IF(OR(F178="",F178&lt;5),"",VLOOKUP(F178,'Tabla de Caudal'!$A$4:$B$19,2,TRUE))</f>
        <v>149</v>
      </c>
      <c r="H178" s="14">
        <v>7.27</v>
      </c>
      <c r="I178" s="14">
        <v>3.67</v>
      </c>
      <c r="J178" s="123"/>
      <c r="K178" s="13">
        <v>4</v>
      </c>
      <c r="L178" s="13">
        <f t="shared" ca="1" si="8"/>
        <v>27</v>
      </c>
      <c r="M178" s="13" t="s">
        <v>32</v>
      </c>
      <c r="N178" s="15">
        <v>8</v>
      </c>
      <c r="O178" s="97">
        <f t="shared" ca="1" si="9"/>
        <v>2.8</v>
      </c>
      <c r="P178" s="225"/>
    </row>
    <row r="179" spans="1:16">
      <c r="A179" s="205"/>
      <c r="B179" s="139"/>
      <c r="C179" s="181">
        <v>0.82291666666666663</v>
      </c>
      <c r="D179" s="164">
        <f t="shared" si="11"/>
        <v>39624.822916666664</v>
      </c>
      <c r="E179" s="16" t="s">
        <v>56</v>
      </c>
      <c r="F179" s="13">
        <v>12</v>
      </c>
      <c r="G179" s="13">
        <f>IF(OR(F179="",F179&lt;5),"",VLOOKUP(F179,'Tabla de Caudal'!$A$4:$B$19,2,TRUE))</f>
        <v>149</v>
      </c>
      <c r="H179" s="14">
        <v>7.98</v>
      </c>
      <c r="I179" s="14">
        <v>3.85</v>
      </c>
      <c r="J179" s="123"/>
      <c r="K179" s="13">
        <v>4</v>
      </c>
      <c r="L179" s="13">
        <f t="shared" ca="1" si="8"/>
        <v>27</v>
      </c>
      <c r="M179" s="13" t="s">
        <v>32</v>
      </c>
      <c r="N179" s="15">
        <v>8</v>
      </c>
      <c r="O179" s="97">
        <f t="shared" ca="1" si="9"/>
        <v>2.8</v>
      </c>
      <c r="P179" s="225"/>
    </row>
    <row r="180" spans="1:16" ht="13.5" thickBot="1">
      <c r="A180" s="206"/>
      <c r="B180" s="140"/>
      <c r="C180" s="182">
        <v>0.98958333333333337</v>
      </c>
      <c r="D180" s="167">
        <f t="shared" si="11"/>
        <v>39624.989583333336</v>
      </c>
      <c r="E180" s="75" t="s">
        <v>56</v>
      </c>
      <c r="F180" s="27">
        <v>12</v>
      </c>
      <c r="G180" s="27">
        <f>IF(OR(F180="",F180&lt;5),"",VLOOKUP(F180,'Tabla de Caudal'!$A$4:$B$19,2,TRUE))</f>
        <v>149</v>
      </c>
      <c r="H180" s="26">
        <v>7.92</v>
      </c>
      <c r="I180" s="26">
        <v>3.55</v>
      </c>
      <c r="J180" s="124"/>
      <c r="K180" s="27">
        <v>4</v>
      </c>
      <c r="L180" s="27">
        <f t="shared" ca="1" si="8"/>
        <v>27</v>
      </c>
      <c r="M180" s="27" t="s">
        <v>32</v>
      </c>
      <c r="N180" s="76">
        <v>8</v>
      </c>
      <c r="O180" s="98">
        <f t="shared" ca="1" si="9"/>
        <v>2.8</v>
      </c>
      <c r="P180" s="226"/>
    </row>
    <row r="181" spans="1:16">
      <c r="A181" s="223">
        <v>26</v>
      </c>
      <c r="B181" s="138" t="s">
        <v>25</v>
      </c>
      <c r="C181" s="180">
        <v>0.11805555555555557</v>
      </c>
      <c r="D181" s="168">
        <f t="shared" si="11"/>
        <v>39625.118055555555</v>
      </c>
      <c r="E181" s="74" t="s">
        <v>56</v>
      </c>
      <c r="F181" s="17">
        <v>12</v>
      </c>
      <c r="G181" s="17">
        <f>IF(OR(F181="",F181&lt;5),"",VLOOKUP(F181,'Tabla de Caudal'!$A$4:$B$19,2,TRUE))</f>
        <v>149</v>
      </c>
      <c r="H181" s="23">
        <v>7.17</v>
      </c>
      <c r="I181" s="23">
        <v>3.4</v>
      </c>
      <c r="J181" s="125"/>
      <c r="K181" s="17">
        <v>4</v>
      </c>
      <c r="L181" s="17">
        <f t="shared" ca="1" si="8"/>
        <v>27</v>
      </c>
      <c r="M181" s="17" t="s">
        <v>32</v>
      </c>
      <c r="N181" s="61">
        <v>8</v>
      </c>
      <c r="O181" s="96">
        <f t="shared" ca="1" si="9"/>
        <v>2.8</v>
      </c>
      <c r="P181" s="224"/>
    </row>
    <row r="182" spans="1:16">
      <c r="A182" s="205"/>
      <c r="B182" s="139"/>
      <c r="C182" s="181">
        <v>0.1875</v>
      </c>
      <c r="D182" s="164">
        <f t="shared" si="11"/>
        <v>39625.1875</v>
      </c>
      <c r="E182" s="16" t="s">
        <v>56</v>
      </c>
      <c r="F182" s="13">
        <v>12</v>
      </c>
      <c r="G182" s="13">
        <f>IF(OR(F182="",F182&lt;5),"",VLOOKUP(F182,'Tabla de Caudal'!$A$4:$B$19,2,TRUE))</f>
        <v>149</v>
      </c>
      <c r="H182" s="14">
        <v>7.17</v>
      </c>
      <c r="I182" s="14">
        <v>3.35</v>
      </c>
      <c r="J182" s="123"/>
      <c r="K182" s="13">
        <v>4</v>
      </c>
      <c r="L182" s="13">
        <f t="shared" ca="1" si="8"/>
        <v>27</v>
      </c>
      <c r="M182" s="13" t="s">
        <v>32</v>
      </c>
      <c r="N182" s="15">
        <v>8</v>
      </c>
      <c r="O182" s="97">
        <f t="shared" ca="1" si="9"/>
        <v>2.8</v>
      </c>
      <c r="P182" s="225"/>
    </row>
    <row r="183" spans="1:16">
      <c r="A183" s="205"/>
      <c r="B183" s="139"/>
      <c r="C183" s="181">
        <v>0.3972222222222222</v>
      </c>
      <c r="D183" s="164">
        <f t="shared" si="11"/>
        <v>39625.397222222222</v>
      </c>
      <c r="E183" s="16" t="s">
        <v>56</v>
      </c>
      <c r="F183" s="13">
        <v>12</v>
      </c>
      <c r="G183" s="13">
        <f>IF(OR(F183="",F183&lt;5),"",VLOOKUP(F183,'Tabla de Caudal'!$A$4:$B$19,2,TRUE))</f>
        <v>149</v>
      </c>
      <c r="H183" s="14">
        <v>6.91</v>
      </c>
      <c r="I183" s="14">
        <v>2.21</v>
      </c>
      <c r="J183" s="123"/>
      <c r="K183" s="13">
        <v>4</v>
      </c>
      <c r="L183" s="13">
        <f t="shared" ca="1" si="8"/>
        <v>27</v>
      </c>
      <c r="M183" s="13" t="s">
        <v>32</v>
      </c>
      <c r="N183" s="15">
        <v>8</v>
      </c>
      <c r="O183" s="97">
        <f t="shared" ca="1" si="9"/>
        <v>2.8</v>
      </c>
      <c r="P183" s="225"/>
    </row>
    <row r="184" spans="1:16">
      <c r="A184" s="205"/>
      <c r="B184" s="139"/>
      <c r="C184" s="181">
        <v>0.52083333333333337</v>
      </c>
      <c r="D184" s="164">
        <f t="shared" si="11"/>
        <v>39625.520833333336</v>
      </c>
      <c r="E184" s="16" t="s">
        <v>56</v>
      </c>
      <c r="F184" s="13">
        <v>12</v>
      </c>
      <c r="G184" s="13">
        <f>IF(OR(F184="",F184&lt;5),"",VLOOKUP(F184,'Tabla de Caudal'!$A$4:$B$19,2,TRUE))</f>
        <v>149</v>
      </c>
      <c r="H184" s="14">
        <v>6.78</v>
      </c>
      <c r="I184" s="14">
        <v>2.09</v>
      </c>
      <c r="J184" s="123"/>
      <c r="K184" s="13">
        <v>4</v>
      </c>
      <c r="L184" s="13">
        <f t="shared" ca="1" si="8"/>
        <v>27</v>
      </c>
      <c r="M184" s="13" t="s">
        <v>32</v>
      </c>
      <c r="N184" s="15">
        <v>8</v>
      </c>
      <c r="O184" s="97">
        <f t="shared" ca="1" si="9"/>
        <v>2.8</v>
      </c>
      <c r="P184" s="225"/>
    </row>
    <row r="185" spans="1:16">
      <c r="A185" s="205"/>
      <c r="B185" s="139"/>
      <c r="C185" s="181">
        <v>0.59027777777777779</v>
      </c>
      <c r="D185" s="164">
        <f t="shared" si="11"/>
        <v>39625.590277777781</v>
      </c>
      <c r="E185" s="16" t="s">
        <v>56</v>
      </c>
      <c r="F185" s="13">
        <v>12</v>
      </c>
      <c r="G185" s="13">
        <f>IF(OR(F185="",F185&lt;5),"",VLOOKUP(F185,'Tabla de Caudal'!$A$4:$B$19,2,TRUE))</f>
        <v>149</v>
      </c>
      <c r="H185" s="14">
        <v>6.87</v>
      </c>
      <c r="I185" s="14">
        <v>2.09</v>
      </c>
      <c r="J185" s="123"/>
      <c r="K185" s="13">
        <v>4</v>
      </c>
      <c r="L185" s="13">
        <f t="shared" ca="1" si="8"/>
        <v>27</v>
      </c>
      <c r="M185" s="13" t="s">
        <v>32</v>
      </c>
      <c r="N185" s="15">
        <v>8</v>
      </c>
      <c r="O185" s="97">
        <f t="shared" ca="1" si="9"/>
        <v>2.8</v>
      </c>
      <c r="P185" s="225" t="s">
        <v>74</v>
      </c>
    </row>
    <row r="186" spans="1:16">
      <c r="A186" s="205"/>
      <c r="B186" s="139"/>
      <c r="C186" s="181">
        <v>0.59722222222222221</v>
      </c>
      <c r="D186" s="164">
        <f t="shared" si="11"/>
        <v>39625.597222222219</v>
      </c>
      <c r="E186" s="16" t="s">
        <v>56</v>
      </c>
      <c r="F186" s="13">
        <v>12</v>
      </c>
      <c r="G186" s="13">
        <f>IF(OR(F186="",F186&lt;5),"",VLOOKUP(F186,'Tabla de Caudal'!$A$4:$B$19,2,TRUE))</f>
        <v>149</v>
      </c>
      <c r="H186" s="14">
        <v>6.68</v>
      </c>
      <c r="I186" s="14">
        <v>2.0699999999999998</v>
      </c>
      <c r="J186" s="123"/>
      <c r="K186" s="13">
        <v>4</v>
      </c>
      <c r="L186" s="13">
        <f t="shared" ca="1" si="8"/>
        <v>27</v>
      </c>
      <c r="M186" s="13" t="s">
        <v>32</v>
      </c>
      <c r="N186" s="15">
        <v>8</v>
      </c>
      <c r="O186" s="97">
        <f t="shared" ca="1" si="9"/>
        <v>2.8</v>
      </c>
      <c r="P186" s="225"/>
    </row>
    <row r="187" spans="1:16">
      <c r="A187" s="205"/>
      <c r="B187" s="139"/>
      <c r="C187" s="181">
        <v>0.67013888888888884</v>
      </c>
      <c r="D187" s="164">
        <f>FLOOR(D186,1)+C187+IF(A187&gt;0,1,0)</f>
        <v>39625.670138888891</v>
      </c>
      <c r="E187" s="16" t="s">
        <v>56</v>
      </c>
      <c r="F187" s="13">
        <v>12</v>
      </c>
      <c r="G187" s="13">
        <f>IF(OR(F187="",F187&lt;5),"",VLOOKUP(F187,'Tabla de Caudal'!$A$4:$B$19,2,TRUE))</f>
        <v>149</v>
      </c>
      <c r="H187" s="14">
        <v>6.78</v>
      </c>
      <c r="I187" s="14">
        <v>2.02</v>
      </c>
      <c r="J187" s="123"/>
      <c r="K187" s="13">
        <v>4</v>
      </c>
      <c r="L187" s="13">
        <f t="shared" ca="1" si="8"/>
        <v>27</v>
      </c>
      <c r="M187" s="13" t="s">
        <v>32</v>
      </c>
      <c r="N187" s="15">
        <v>7</v>
      </c>
      <c r="O187" s="97">
        <f t="shared" ca="1" si="9"/>
        <v>2.5</v>
      </c>
      <c r="P187" s="225"/>
    </row>
    <row r="188" spans="1:16">
      <c r="A188" s="205"/>
      <c r="B188" s="139"/>
      <c r="C188" s="181">
        <v>0.75</v>
      </c>
      <c r="D188" s="164">
        <f t="shared" si="11"/>
        <v>39625.75</v>
      </c>
      <c r="E188" s="16" t="s">
        <v>56</v>
      </c>
      <c r="F188" s="13">
        <v>12</v>
      </c>
      <c r="G188" s="13">
        <f>IF(OR(F188="",F188&lt;5),"",VLOOKUP(F188,'Tabla de Caudal'!$A$4:$B$19,2,TRUE))</f>
        <v>149</v>
      </c>
      <c r="H188" s="14">
        <v>6.88</v>
      </c>
      <c r="I188" s="14">
        <v>1.76</v>
      </c>
      <c r="J188" s="123"/>
      <c r="K188" s="13">
        <v>4</v>
      </c>
      <c r="L188" s="13">
        <f t="shared" ca="1" si="8"/>
        <v>27</v>
      </c>
      <c r="M188" s="13" t="s">
        <v>32</v>
      </c>
      <c r="N188" s="15">
        <v>7</v>
      </c>
      <c r="O188" s="97">
        <f t="shared" ca="1" si="9"/>
        <v>2.5</v>
      </c>
      <c r="P188" s="225"/>
    </row>
    <row r="189" spans="1:16" ht="13.5" thickBot="1">
      <c r="A189" s="206"/>
      <c r="B189" s="140"/>
      <c r="C189" s="182">
        <v>0.84375</v>
      </c>
      <c r="D189" s="167">
        <f t="shared" si="11"/>
        <v>39625.84375</v>
      </c>
      <c r="E189" s="75" t="s">
        <v>56</v>
      </c>
      <c r="F189" s="27">
        <v>12</v>
      </c>
      <c r="G189" s="27">
        <f>IF(OR(F189="",F189&lt;5),"",VLOOKUP(F189,'Tabla de Caudal'!$A$4:$B$19,2,TRUE))</f>
        <v>149</v>
      </c>
      <c r="H189" s="26">
        <v>6.68</v>
      </c>
      <c r="I189" s="26">
        <v>1.83</v>
      </c>
      <c r="J189" s="124"/>
      <c r="K189" s="27">
        <v>4</v>
      </c>
      <c r="L189" s="27">
        <f t="shared" ca="1" si="8"/>
        <v>27</v>
      </c>
      <c r="M189" s="27" t="s">
        <v>32</v>
      </c>
      <c r="N189" s="76">
        <v>7</v>
      </c>
      <c r="O189" s="98">
        <f t="shared" ca="1" si="9"/>
        <v>2.5</v>
      </c>
      <c r="P189" s="226"/>
    </row>
    <row r="190" spans="1:16">
      <c r="A190" s="223">
        <v>27</v>
      </c>
      <c r="B190" s="138" t="s">
        <v>28</v>
      </c>
      <c r="C190" s="180">
        <v>5.5555555555555552E-2</v>
      </c>
      <c r="D190" s="168">
        <f t="shared" si="11"/>
        <v>39626.055555555555</v>
      </c>
      <c r="E190" s="74" t="s">
        <v>56</v>
      </c>
      <c r="F190" s="17">
        <v>12</v>
      </c>
      <c r="G190" s="17">
        <f>IF(OR(F190="",F190&lt;5),"",VLOOKUP(F190,'Tabla de Caudal'!$A$4:$B$19,2,TRUE))</f>
        <v>149</v>
      </c>
      <c r="H190" s="23"/>
      <c r="I190" s="23"/>
      <c r="J190" s="23"/>
      <c r="K190" s="17">
        <v>5</v>
      </c>
      <c r="L190" s="17">
        <f t="shared" ca="1" si="8"/>
        <v>34</v>
      </c>
      <c r="M190" s="17" t="s">
        <v>32</v>
      </c>
      <c r="N190" s="61">
        <v>7</v>
      </c>
      <c r="O190" s="96">
        <f t="shared" ca="1" si="9"/>
        <v>2.5</v>
      </c>
      <c r="P190" s="224"/>
    </row>
    <row r="191" spans="1:16">
      <c r="A191" s="223"/>
      <c r="B191" s="138"/>
      <c r="C191" s="180">
        <v>7.6388888888888895E-2</v>
      </c>
      <c r="D191" s="168">
        <f t="shared" si="11"/>
        <v>39626.076388888891</v>
      </c>
      <c r="E191" s="74" t="s">
        <v>56</v>
      </c>
      <c r="F191" s="17">
        <v>12</v>
      </c>
      <c r="G191" s="17">
        <f>IF(OR(F191="",F191&lt;5),"",VLOOKUP(F191,'Tabla de Caudal'!$A$4:$B$19,2,TRUE))</f>
        <v>149</v>
      </c>
      <c r="H191" s="23">
        <v>19.98</v>
      </c>
      <c r="I191" s="23">
        <v>4.6399999999999997</v>
      </c>
      <c r="J191" s="125"/>
      <c r="K191" s="17">
        <v>4</v>
      </c>
      <c r="L191" s="17">
        <f t="shared" ca="1" si="8"/>
        <v>27</v>
      </c>
      <c r="M191" s="17" t="s">
        <v>32</v>
      </c>
      <c r="N191" s="61">
        <v>7</v>
      </c>
      <c r="O191" s="96">
        <f t="shared" ca="1" si="9"/>
        <v>2.5</v>
      </c>
      <c r="P191" s="224"/>
    </row>
    <row r="192" spans="1:16">
      <c r="A192" s="205"/>
      <c r="B192" s="139"/>
      <c r="C192" s="181">
        <v>0.10416666666666667</v>
      </c>
      <c r="D192" s="164">
        <f t="shared" si="11"/>
        <v>39626.104166666664</v>
      </c>
      <c r="E192" s="16" t="s">
        <v>56</v>
      </c>
      <c r="F192" s="13">
        <v>12</v>
      </c>
      <c r="G192" s="13">
        <f>IF(OR(F192="",F192&lt;5),"",VLOOKUP(F192,'Tabla de Caudal'!$A$4:$B$19,2,TRUE))</f>
        <v>149</v>
      </c>
      <c r="H192" s="14">
        <v>19.989999999999998</v>
      </c>
      <c r="I192" s="14">
        <v>4.7699999999999996</v>
      </c>
      <c r="J192" s="123"/>
      <c r="K192" s="13">
        <v>6</v>
      </c>
      <c r="L192" s="13">
        <f t="shared" ca="1" si="8"/>
        <v>41</v>
      </c>
      <c r="M192" s="13" t="s">
        <v>32</v>
      </c>
      <c r="N192" s="15">
        <v>7</v>
      </c>
      <c r="O192" s="97">
        <f t="shared" ca="1" si="9"/>
        <v>2.5</v>
      </c>
      <c r="P192" s="225"/>
    </row>
    <row r="193" spans="1:16">
      <c r="A193" s="205"/>
      <c r="B193" s="139"/>
      <c r="C193" s="181">
        <v>0.30902777777777779</v>
      </c>
      <c r="D193" s="164">
        <f t="shared" si="11"/>
        <v>39626.309027777781</v>
      </c>
      <c r="E193" s="16" t="s">
        <v>56</v>
      </c>
      <c r="F193" s="13">
        <v>12</v>
      </c>
      <c r="G193" s="13">
        <f>IF(OR(F193="",F193&lt;5),"",VLOOKUP(F193,'Tabla de Caudal'!$A$4:$B$19,2,TRUE))</f>
        <v>149</v>
      </c>
      <c r="H193" s="14">
        <v>18.7</v>
      </c>
      <c r="I193" s="14">
        <v>6.03</v>
      </c>
      <c r="J193" s="123" t="s">
        <v>104</v>
      </c>
      <c r="K193" s="13">
        <v>8</v>
      </c>
      <c r="L193" s="13">
        <f t="shared" ca="1" si="8"/>
        <v>55</v>
      </c>
      <c r="M193" s="13" t="s">
        <v>33</v>
      </c>
      <c r="N193" s="15">
        <v>8</v>
      </c>
      <c r="O193" s="97">
        <f t="shared" ca="1" si="9"/>
        <v>2.8</v>
      </c>
      <c r="P193" s="228" t="s">
        <v>75</v>
      </c>
    </row>
    <row r="194" spans="1:16">
      <c r="A194" s="205"/>
      <c r="B194" s="139"/>
      <c r="C194" s="181">
        <v>0.34583333333333338</v>
      </c>
      <c r="D194" s="164">
        <f t="shared" si="11"/>
        <v>39626.345833333333</v>
      </c>
      <c r="E194" s="16" t="s">
        <v>56</v>
      </c>
      <c r="F194" s="13">
        <v>12</v>
      </c>
      <c r="G194" s="13">
        <f>IF(OR(F194="",F194&lt;5),"",VLOOKUP(F194,'Tabla de Caudal'!$A$4:$B$19,2,TRUE))</f>
        <v>149</v>
      </c>
      <c r="H194" s="14">
        <v>19.04</v>
      </c>
      <c r="I194" s="14">
        <v>4.79</v>
      </c>
      <c r="J194" s="123" t="s">
        <v>104</v>
      </c>
      <c r="K194" s="13">
        <v>5</v>
      </c>
      <c r="L194" s="13">
        <f t="shared" ca="1" si="8"/>
        <v>34</v>
      </c>
      <c r="M194" s="13" t="s">
        <v>32</v>
      </c>
      <c r="N194" s="15">
        <v>8</v>
      </c>
      <c r="O194" s="97">
        <f t="shared" ca="1" si="9"/>
        <v>2.8</v>
      </c>
      <c r="P194" s="225"/>
    </row>
    <row r="195" spans="1:16">
      <c r="A195" s="205"/>
      <c r="B195" s="139"/>
      <c r="C195" s="181">
        <v>0.3923611111111111</v>
      </c>
      <c r="D195" s="164">
        <f t="shared" si="11"/>
        <v>39626.392361111109</v>
      </c>
      <c r="E195" s="16" t="s">
        <v>56</v>
      </c>
      <c r="F195" s="13">
        <v>12</v>
      </c>
      <c r="G195" s="13">
        <f>IF(OR(F195="",F195&lt;5),"",VLOOKUP(F195,'Tabla de Caudal'!$A$4:$B$19,2,TRUE))</f>
        <v>149</v>
      </c>
      <c r="H195" s="14">
        <v>24.66</v>
      </c>
      <c r="I195" s="14">
        <v>5.9</v>
      </c>
      <c r="J195" s="123"/>
      <c r="K195" s="13">
        <v>5</v>
      </c>
      <c r="L195" s="13">
        <f t="shared" ca="1" si="8"/>
        <v>34</v>
      </c>
      <c r="M195" s="13" t="s">
        <v>32</v>
      </c>
      <c r="N195" s="15">
        <v>8</v>
      </c>
      <c r="O195" s="97">
        <f t="shared" ca="1" si="9"/>
        <v>2.8</v>
      </c>
      <c r="P195" s="225"/>
    </row>
    <row r="196" spans="1:16">
      <c r="A196" s="205"/>
      <c r="B196" s="139"/>
      <c r="C196" s="181">
        <v>0.48055555555555557</v>
      </c>
      <c r="D196" s="164">
        <f>FLOOR(D195,1)+C196+IF(A196&gt;0,1,0)</f>
        <v>39626.480555555558</v>
      </c>
      <c r="E196" s="16" t="s">
        <v>56</v>
      </c>
      <c r="F196" s="13">
        <v>12</v>
      </c>
      <c r="G196" s="13">
        <f>IF(OR(F196="",F196&lt;5),"",VLOOKUP(F196,'Tabla de Caudal'!$A$4:$B$19,2,TRUE))</f>
        <v>149</v>
      </c>
      <c r="H196" s="14">
        <v>23.61</v>
      </c>
      <c r="I196" s="14">
        <v>6.56</v>
      </c>
      <c r="J196" s="123"/>
      <c r="K196" s="13">
        <v>6</v>
      </c>
      <c r="L196" s="13">
        <f t="shared" ca="1" si="8"/>
        <v>41</v>
      </c>
      <c r="M196" s="13" t="s">
        <v>32</v>
      </c>
      <c r="N196" s="15">
        <v>8</v>
      </c>
      <c r="O196" s="97">
        <f t="shared" ca="1" si="9"/>
        <v>2.8</v>
      </c>
      <c r="P196" s="225"/>
    </row>
    <row r="197" spans="1:16">
      <c r="A197" s="205"/>
      <c r="B197" s="139"/>
      <c r="C197" s="181">
        <v>0.53055555555555556</v>
      </c>
      <c r="D197" s="164">
        <f t="shared" si="11"/>
        <v>39626.530555555553</v>
      </c>
      <c r="E197" s="16" t="s">
        <v>56</v>
      </c>
      <c r="F197" s="13">
        <v>12</v>
      </c>
      <c r="G197" s="13">
        <f>IF(OR(F197="",F197&lt;5),"",VLOOKUP(F197,'Tabla de Caudal'!$A$4:$B$19,2,TRUE))</f>
        <v>149</v>
      </c>
      <c r="H197" s="14">
        <v>19.39</v>
      </c>
      <c r="I197" s="14">
        <v>3.86</v>
      </c>
      <c r="J197" s="123"/>
      <c r="K197" s="13">
        <v>6</v>
      </c>
      <c r="L197" s="13">
        <f t="shared" ca="1" si="8"/>
        <v>41</v>
      </c>
      <c r="M197" s="13" t="s">
        <v>32</v>
      </c>
      <c r="N197" s="15">
        <v>8</v>
      </c>
      <c r="O197" s="97">
        <f t="shared" ca="1" si="9"/>
        <v>2.8</v>
      </c>
      <c r="P197" s="225"/>
    </row>
    <row r="198" spans="1:16">
      <c r="A198" s="205"/>
      <c r="B198" s="139"/>
      <c r="C198" s="181">
        <v>0.55555555555555558</v>
      </c>
      <c r="D198" s="164">
        <f t="shared" si="11"/>
        <v>39626.555555555555</v>
      </c>
      <c r="E198" s="16" t="s">
        <v>56</v>
      </c>
      <c r="F198" s="13">
        <v>12</v>
      </c>
      <c r="G198" s="13">
        <f>IF(OR(F198="",F198&lt;5),"",VLOOKUP(F198,'Tabla de Caudal'!$A$4:$B$19,2,TRUE))</f>
        <v>149</v>
      </c>
      <c r="H198" s="14">
        <v>18.510000000000002</v>
      </c>
      <c r="I198" s="14">
        <v>3.75</v>
      </c>
      <c r="J198" s="123"/>
      <c r="K198" s="13">
        <v>6</v>
      </c>
      <c r="L198" s="13">
        <f t="shared" ca="1" si="8"/>
        <v>41</v>
      </c>
      <c r="M198" s="13" t="s">
        <v>32</v>
      </c>
      <c r="N198" s="15">
        <v>8</v>
      </c>
      <c r="O198" s="97">
        <f t="shared" ca="1" si="9"/>
        <v>2.8</v>
      </c>
      <c r="P198" s="225"/>
    </row>
    <row r="199" spans="1:16">
      <c r="A199" s="205"/>
      <c r="B199" s="139"/>
      <c r="C199" s="181">
        <v>0.58680555555555558</v>
      </c>
      <c r="D199" s="164">
        <f t="shared" si="11"/>
        <v>39626.586805555555</v>
      </c>
      <c r="E199" s="16" t="s">
        <v>56</v>
      </c>
      <c r="F199" s="13">
        <v>12</v>
      </c>
      <c r="G199" s="13">
        <f>IF(OR(F199="",F199&lt;5),"",VLOOKUP(F199,'Tabla de Caudal'!$A$4:$B$19,2,TRUE))</f>
        <v>149</v>
      </c>
      <c r="H199" s="14">
        <v>16.61</v>
      </c>
      <c r="I199" s="14">
        <v>2.56</v>
      </c>
      <c r="J199" s="123"/>
      <c r="K199" s="13">
        <v>6</v>
      </c>
      <c r="L199" s="13">
        <f t="shared" ref="L199:L218" ca="1" si="12">IF(OR(K199="",F199="",F199&lt;5),"",INDIRECT(ADDRESS(K199+4,F199,1,,"Tabla de Sulfato Viejo"),TRUE))</f>
        <v>41</v>
      </c>
      <c r="M199" s="13" t="s">
        <v>32</v>
      </c>
      <c r="N199" s="15">
        <v>8</v>
      </c>
      <c r="O199" s="97">
        <f t="shared" ca="1" si="9"/>
        <v>2.8</v>
      </c>
      <c r="P199" s="225"/>
    </row>
    <row r="200" spans="1:16">
      <c r="A200" s="205"/>
      <c r="B200" s="139"/>
      <c r="C200" s="181">
        <v>0.65277777777777779</v>
      </c>
      <c r="D200" s="164">
        <f t="shared" si="11"/>
        <v>39626.652777777781</v>
      </c>
      <c r="E200" s="16" t="s">
        <v>56</v>
      </c>
      <c r="F200" s="13">
        <v>12</v>
      </c>
      <c r="G200" s="13">
        <f>IF(OR(F200="",F200&lt;5),"",VLOOKUP(F200,'Tabla de Caudal'!$A$4:$B$19,2,TRUE))</f>
        <v>149</v>
      </c>
      <c r="H200" s="14">
        <v>16.12</v>
      </c>
      <c r="I200" s="14">
        <v>2.33</v>
      </c>
      <c r="J200" s="123"/>
      <c r="K200" s="13">
        <v>6</v>
      </c>
      <c r="L200" s="13">
        <f t="shared" ca="1" si="12"/>
        <v>41</v>
      </c>
      <c r="M200" s="13" t="s">
        <v>32</v>
      </c>
      <c r="N200" s="15">
        <v>8</v>
      </c>
      <c r="O200" s="97">
        <f t="shared" ca="1" si="9"/>
        <v>2.8</v>
      </c>
      <c r="P200" s="225"/>
    </row>
    <row r="201" spans="1:16">
      <c r="A201" s="205"/>
      <c r="B201" s="139"/>
      <c r="C201" s="181">
        <v>0.70833333333333337</v>
      </c>
      <c r="D201" s="164">
        <f t="shared" si="11"/>
        <v>39626.708333333336</v>
      </c>
      <c r="E201" s="16" t="s">
        <v>56</v>
      </c>
      <c r="F201" s="13">
        <v>12</v>
      </c>
      <c r="G201" s="13">
        <f>IF(OR(F201="",F201&lt;5),"",VLOOKUP(F201,'Tabla de Caudal'!$A$4:$B$19,2,TRUE))</f>
        <v>149</v>
      </c>
      <c r="H201" s="14">
        <v>17.100000000000001</v>
      </c>
      <c r="I201" s="14">
        <v>2.81</v>
      </c>
      <c r="J201" s="123"/>
      <c r="K201" s="13">
        <v>6</v>
      </c>
      <c r="L201" s="13">
        <f t="shared" ca="1" si="12"/>
        <v>41</v>
      </c>
      <c r="M201" s="13" t="s">
        <v>32</v>
      </c>
      <c r="N201" s="15">
        <v>8</v>
      </c>
      <c r="O201" s="97">
        <f t="shared" ca="1" si="9"/>
        <v>2.8</v>
      </c>
      <c r="P201" s="225"/>
    </row>
    <row r="202" spans="1:16">
      <c r="A202" s="205"/>
      <c r="B202" s="139"/>
      <c r="C202" s="181">
        <v>0.78472222222222221</v>
      </c>
      <c r="D202" s="164">
        <f t="shared" si="11"/>
        <v>39626.784722222219</v>
      </c>
      <c r="E202" s="16" t="s">
        <v>56</v>
      </c>
      <c r="F202" s="13">
        <v>12</v>
      </c>
      <c r="G202" s="13">
        <f>IF(OR(F202="",F202&lt;5),"",VLOOKUP(F202,'Tabla de Caudal'!$A$4:$B$19,2,TRUE))</f>
        <v>149</v>
      </c>
      <c r="H202" s="14">
        <v>28.23</v>
      </c>
      <c r="I202" s="14">
        <v>4.51</v>
      </c>
      <c r="J202" s="123"/>
      <c r="K202" s="13">
        <v>6</v>
      </c>
      <c r="L202" s="20">
        <f t="shared" ca="1" si="12"/>
        <v>41</v>
      </c>
      <c r="M202" s="13" t="s">
        <v>32</v>
      </c>
      <c r="N202" s="13">
        <v>8</v>
      </c>
      <c r="O202" s="97">
        <f t="shared" ca="1" si="9"/>
        <v>2.8</v>
      </c>
      <c r="P202" s="158"/>
    </row>
    <row r="203" spans="1:16">
      <c r="A203" s="205"/>
      <c r="B203" s="139"/>
      <c r="C203" s="181">
        <v>0.81597222222222221</v>
      </c>
      <c r="D203" s="164">
        <f t="shared" si="11"/>
        <v>39626.815972222219</v>
      </c>
      <c r="E203" s="16" t="s">
        <v>56</v>
      </c>
      <c r="F203" s="13">
        <v>12</v>
      </c>
      <c r="G203" s="13">
        <f>IF(OR(F203="",F203&lt;5),"",VLOOKUP(F203,'Tabla de Caudal'!$A$4:$B$19,2,TRUE))</f>
        <v>149</v>
      </c>
      <c r="H203" s="14">
        <v>25.82</v>
      </c>
      <c r="I203" s="14">
        <v>3.75</v>
      </c>
      <c r="J203" s="123"/>
      <c r="K203" s="13">
        <v>6</v>
      </c>
      <c r="L203" s="20">
        <f t="shared" ca="1" si="12"/>
        <v>41</v>
      </c>
      <c r="M203" s="13" t="s">
        <v>32</v>
      </c>
      <c r="N203" s="13">
        <v>8</v>
      </c>
      <c r="O203" s="100">
        <f t="shared" ca="1" si="9"/>
        <v>2.8</v>
      </c>
      <c r="P203" s="229"/>
    </row>
    <row r="204" spans="1:16" ht="13.5" thickBot="1">
      <c r="A204" s="206"/>
      <c r="B204" s="140"/>
      <c r="C204" s="182">
        <v>0.97916666666666663</v>
      </c>
      <c r="D204" s="167">
        <f t="shared" si="11"/>
        <v>39626.979166666664</v>
      </c>
      <c r="E204" s="75" t="s">
        <v>56</v>
      </c>
      <c r="F204" s="27">
        <v>12</v>
      </c>
      <c r="G204" s="27">
        <f>IF(OR(F204="",F204&lt;5),"",VLOOKUP(F204,'Tabla de Caudal'!$A$4:$B$19,2,TRUE))</f>
        <v>149</v>
      </c>
      <c r="H204" s="26">
        <v>16.64</v>
      </c>
      <c r="I204" s="26">
        <v>4.18</v>
      </c>
      <c r="J204" s="124"/>
      <c r="K204" s="27">
        <v>6</v>
      </c>
      <c r="L204" s="88">
        <f t="shared" ca="1" si="12"/>
        <v>41</v>
      </c>
      <c r="M204" s="27" t="s">
        <v>32</v>
      </c>
      <c r="N204" s="27">
        <v>8</v>
      </c>
      <c r="O204" s="98">
        <f t="shared" ref="O204:O267" ca="1" si="13">IF(OR(N204="",F204="",F204&lt;5),"",INDIRECT(ADDRESS(N204+4,F204,1,,"Tabla de Cloro"),TRUE))</f>
        <v>2.8</v>
      </c>
      <c r="P204" s="163"/>
    </row>
    <row r="205" spans="1:16">
      <c r="A205" s="223">
        <v>28</v>
      </c>
      <c r="B205" s="138" t="s">
        <v>29</v>
      </c>
      <c r="C205" s="180">
        <v>4.1666666666666664E-2</v>
      </c>
      <c r="D205" s="168">
        <f>FLOOR(D204,1)+C205+IF(A205&gt;0,1,0)</f>
        <v>39627.041666666664</v>
      </c>
      <c r="E205" s="74" t="s">
        <v>56</v>
      </c>
      <c r="F205" s="17">
        <v>12</v>
      </c>
      <c r="G205" s="17">
        <f>IF(OR(F205="",F205&lt;5),"",VLOOKUP(F205,'Tabla de Caudal'!$A$4:$B$19,2,TRUE))</f>
        <v>149</v>
      </c>
      <c r="H205" s="23">
        <v>17.8</v>
      </c>
      <c r="I205" s="23">
        <v>2.92</v>
      </c>
      <c r="J205" s="125"/>
      <c r="K205" s="17">
        <v>6</v>
      </c>
      <c r="L205" s="24">
        <f t="shared" ca="1" si="12"/>
        <v>41</v>
      </c>
      <c r="M205" s="17" t="s">
        <v>32</v>
      </c>
      <c r="N205" s="17">
        <v>8</v>
      </c>
      <c r="O205" s="96">
        <f t="shared" ca="1" si="13"/>
        <v>2.8</v>
      </c>
      <c r="P205" s="230"/>
    </row>
    <row r="206" spans="1:16">
      <c r="A206" s="205"/>
      <c r="B206" s="139"/>
      <c r="C206" s="181">
        <v>0.1388888888888889</v>
      </c>
      <c r="D206" s="164">
        <f t="shared" si="11"/>
        <v>39627.138888888891</v>
      </c>
      <c r="E206" s="16" t="s">
        <v>56</v>
      </c>
      <c r="F206" s="13">
        <v>12</v>
      </c>
      <c r="G206" s="13">
        <f>IF(OR(F206="",F206&lt;5),"",VLOOKUP(F206,'Tabla de Caudal'!$A$4:$B$19,2,TRUE))</f>
        <v>149</v>
      </c>
      <c r="H206" s="14">
        <v>17.62</v>
      </c>
      <c r="I206" s="14">
        <v>3.41</v>
      </c>
      <c r="J206" s="123"/>
      <c r="K206" s="13">
        <v>6</v>
      </c>
      <c r="L206" s="22">
        <f t="shared" ca="1" si="12"/>
        <v>41</v>
      </c>
      <c r="M206" s="13" t="s">
        <v>32</v>
      </c>
      <c r="N206" s="13">
        <v>8</v>
      </c>
      <c r="O206" s="97">
        <f t="shared" ca="1" si="13"/>
        <v>2.8</v>
      </c>
      <c r="P206" s="158"/>
    </row>
    <row r="207" spans="1:16">
      <c r="A207" s="205"/>
      <c r="B207" s="139"/>
      <c r="C207" s="181">
        <v>0.25</v>
      </c>
      <c r="D207" s="164">
        <f t="shared" si="11"/>
        <v>39627.25</v>
      </c>
      <c r="E207" s="16" t="s">
        <v>56</v>
      </c>
      <c r="F207" s="13">
        <v>12</v>
      </c>
      <c r="G207" s="13">
        <f>IF(OR(F207="",F207&lt;5),"",VLOOKUP(F207,'Tabla de Caudal'!$A$4:$B$19,2,TRUE))</f>
        <v>149</v>
      </c>
      <c r="H207" s="14">
        <v>13.8</v>
      </c>
      <c r="I207" s="14">
        <v>2.38</v>
      </c>
      <c r="J207" s="123"/>
      <c r="K207" s="13">
        <v>6</v>
      </c>
      <c r="L207" s="22">
        <f t="shared" ca="1" si="12"/>
        <v>41</v>
      </c>
      <c r="M207" s="13" t="s">
        <v>32</v>
      </c>
      <c r="N207" s="13">
        <v>8</v>
      </c>
      <c r="O207" s="97">
        <f t="shared" ca="1" si="13"/>
        <v>2.8</v>
      </c>
      <c r="P207" s="158"/>
    </row>
    <row r="208" spans="1:16">
      <c r="A208" s="205"/>
      <c r="B208" s="139"/>
      <c r="C208" s="181">
        <v>0.29166666666666669</v>
      </c>
      <c r="D208" s="164">
        <f t="shared" si="11"/>
        <v>39627.291666666664</v>
      </c>
      <c r="E208" s="16" t="s">
        <v>56</v>
      </c>
      <c r="F208" s="13">
        <v>12</v>
      </c>
      <c r="G208" s="13">
        <f>IF(OR(F208="",F208&lt;5),"",VLOOKUP(F208,'Tabla de Caudal'!$A$4:$B$19,2,TRUE))</f>
        <v>149</v>
      </c>
      <c r="H208" s="14">
        <v>13.3</v>
      </c>
      <c r="I208" s="14">
        <v>2.27</v>
      </c>
      <c r="J208" s="123"/>
      <c r="K208" s="13">
        <v>6</v>
      </c>
      <c r="L208" s="22">
        <f t="shared" ca="1" si="12"/>
        <v>41</v>
      </c>
      <c r="M208" s="13" t="s">
        <v>32</v>
      </c>
      <c r="N208" s="13">
        <v>8</v>
      </c>
      <c r="O208" s="97">
        <f t="shared" ca="1" si="13"/>
        <v>2.8</v>
      </c>
      <c r="P208" s="158"/>
    </row>
    <row r="209" spans="1:16">
      <c r="A209" s="205"/>
      <c r="B209" s="139"/>
      <c r="C209" s="181">
        <v>0.39930555555555558</v>
      </c>
      <c r="D209" s="164">
        <f t="shared" si="11"/>
        <v>39627.399305555555</v>
      </c>
      <c r="E209" s="16" t="s">
        <v>56</v>
      </c>
      <c r="F209" s="13">
        <v>12</v>
      </c>
      <c r="G209" s="13">
        <f>IF(OR(F209="",F209&lt;5),"",VLOOKUP(F209,'Tabla de Caudal'!$A$4:$B$19,2,TRUE))</f>
        <v>149</v>
      </c>
      <c r="H209" s="14">
        <v>12.25</v>
      </c>
      <c r="I209" s="14">
        <v>2.23</v>
      </c>
      <c r="J209" s="123"/>
      <c r="K209" s="13">
        <v>6</v>
      </c>
      <c r="L209" s="22">
        <f t="shared" ca="1" si="12"/>
        <v>41</v>
      </c>
      <c r="M209" s="13" t="s">
        <v>32</v>
      </c>
      <c r="N209" s="13">
        <v>7</v>
      </c>
      <c r="O209" s="97">
        <f t="shared" ca="1" si="13"/>
        <v>2.5</v>
      </c>
      <c r="P209" s="158" t="s">
        <v>82</v>
      </c>
    </row>
    <row r="210" spans="1:16">
      <c r="A210" s="205"/>
      <c r="B210" s="139"/>
      <c r="C210" s="181">
        <v>0.44444444444444442</v>
      </c>
      <c r="D210" s="164">
        <f t="shared" si="11"/>
        <v>39627.444444444445</v>
      </c>
      <c r="E210" s="16" t="s">
        <v>56</v>
      </c>
      <c r="F210" s="13">
        <v>12</v>
      </c>
      <c r="G210" s="13">
        <f>IF(OR(F210="",F210&lt;5),"",VLOOKUP(F210,'Tabla de Caudal'!$A$4:$B$19,2,TRUE))</f>
        <v>149</v>
      </c>
      <c r="H210" s="14">
        <v>12.88</v>
      </c>
      <c r="I210" s="14">
        <v>2.5</v>
      </c>
      <c r="J210" s="123"/>
      <c r="K210" s="13">
        <v>6</v>
      </c>
      <c r="L210" s="22">
        <f t="shared" ca="1" si="12"/>
        <v>41</v>
      </c>
      <c r="M210" s="13" t="s">
        <v>32</v>
      </c>
      <c r="N210" s="13">
        <v>7</v>
      </c>
      <c r="O210" s="97">
        <f t="shared" ca="1" si="13"/>
        <v>2.5</v>
      </c>
      <c r="P210" s="158"/>
    </row>
    <row r="211" spans="1:16">
      <c r="A211" s="205"/>
      <c r="B211" s="139"/>
      <c r="C211" s="181">
        <v>0.52777777777777779</v>
      </c>
      <c r="D211" s="164">
        <f t="shared" si="11"/>
        <v>39627.527777777781</v>
      </c>
      <c r="E211" s="16" t="s">
        <v>56</v>
      </c>
      <c r="F211" s="13">
        <v>12</v>
      </c>
      <c r="G211" s="13">
        <f>IF(OR(F211="",F211&lt;5),"",VLOOKUP(F211,'Tabla de Caudal'!$A$4:$B$19,2,TRUE))</f>
        <v>149</v>
      </c>
      <c r="H211" s="14">
        <v>11.17</v>
      </c>
      <c r="I211" s="14">
        <v>2.44</v>
      </c>
      <c r="J211" s="123"/>
      <c r="K211" s="13">
        <v>6</v>
      </c>
      <c r="L211" s="22">
        <f t="shared" ca="1" si="12"/>
        <v>41</v>
      </c>
      <c r="M211" s="13" t="s">
        <v>32</v>
      </c>
      <c r="N211" s="13">
        <v>7</v>
      </c>
      <c r="O211" s="97">
        <f t="shared" ca="1" si="13"/>
        <v>2.5</v>
      </c>
      <c r="P211" s="158"/>
    </row>
    <row r="212" spans="1:16">
      <c r="A212" s="205"/>
      <c r="B212" s="139"/>
      <c r="C212" s="181">
        <v>0.59027777777777779</v>
      </c>
      <c r="D212" s="164">
        <f t="shared" si="11"/>
        <v>39627.590277777781</v>
      </c>
      <c r="E212" s="16" t="s">
        <v>56</v>
      </c>
      <c r="F212" s="13">
        <v>12</v>
      </c>
      <c r="G212" s="13">
        <f>IF(OR(F212="",F212&lt;5),"",VLOOKUP(F212,'Tabla de Caudal'!$A$4:$B$19,2,TRUE))</f>
        <v>149</v>
      </c>
      <c r="H212" s="14"/>
      <c r="I212" s="14"/>
      <c r="J212" s="14"/>
      <c r="K212" s="13">
        <v>5</v>
      </c>
      <c r="L212" s="22">
        <f t="shared" ca="1" si="12"/>
        <v>34</v>
      </c>
      <c r="M212" s="13" t="s">
        <v>32</v>
      </c>
      <c r="N212" s="13"/>
      <c r="O212" s="97" t="str">
        <f t="shared" ca="1" si="13"/>
        <v/>
      </c>
      <c r="P212" s="158"/>
    </row>
    <row r="213" spans="1:16">
      <c r="A213" s="205"/>
      <c r="B213" s="139"/>
      <c r="C213" s="181">
        <v>0.59097222222222223</v>
      </c>
      <c r="D213" s="164">
        <f t="shared" si="11"/>
        <v>39627.59097222222</v>
      </c>
      <c r="E213" s="16" t="s">
        <v>56</v>
      </c>
      <c r="F213" s="13">
        <v>12</v>
      </c>
      <c r="G213" s="13">
        <f>IF(OR(F213="",F213&lt;5),"",VLOOKUP(F213,'Tabla de Caudal'!$A$4:$B$19,2,TRUE))</f>
        <v>149</v>
      </c>
      <c r="H213" s="14">
        <v>10.07</v>
      </c>
      <c r="I213" s="14">
        <v>1.85</v>
      </c>
      <c r="J213" s="123"/>
      <c r="K213" s="13">
        <v>5</v>
      </c>
      <c r="L213" s="22">
        <f t="shared" ca="1" si="12"/>
        <v>34</v>
      </c>
      <c r="M213" s="13" t="s">
        <v>32</v>
      </c>
      <c r="N213" s="13">
        <v>7</v>
      </c>
      <c r="O213" s="97">
        <f t="shared" ca="1" si="13"/>
        <v>2.5</v>
      </c>
      <c r="P213" s="158"/>
    </row>
    <row r="214" spans="1:16">
      <c r="A214" s="205"/>
      <c r="B214" s="139"/>
      <c r="C214" s="181">
        <v>0.66874999999999996</v>
      </c>
      <c r="D214" s="164">
        <f>FLOOR(D213,1)+C214+IF(A214&gt;0,1,0)</f>
        <v>39627.668749999997</v>
      </c>
      <c r="E214" s="16" t="s">
        <v>56</v>
      </c>
      <c r="F214" s="13">
        <v>12</v>
      </c>
      <c r="G214" s="13">
        <f>IF(OR(F214="",F214&lt;5),"",VLOOKUP(F214,'Tabla de Caudal'!$A$4:$B$19,2,TRUE))</f>
        <v>149</v>
      </c>
      <c r="H214" s="14">
        <v>9.58</v>
      </c>
      <c r="I214" s="14">
        <v>2.84</v>
      </c>
      <c r="J214" s="123"/>
      <c r="K214" s="13">
        <v>5</v>
      </c>
      <c r="L214" s="22">
        <f t="shared" ca="1" si="12"/>
        <v>34</v>
      </c>
      <c r="M214" s="13" t="s">
        <v>32</v>
      </c>
      <c r="N214" s="13">
        <v>7</v>
      </c>
      <c r="O214" s="97">
        <f t="shared" ca="1" si="13"/>
        <v>2.5</v>
      </c>
      <c r="P214" s="158"/>
    </row>
    <row r="215" spans="1:16">
      <c r="A215" s="205"/>
      <c r="B215" s="139"/>
      <c r="C215" s="181">
        <v>0.72222222222222221</v>
      </c>
      <c r="D215" s="164">
        <f t="shared" si="11"/>
        <v>39627.722222222219</v>
      </c>
      <c r="E215" s="16" t="s">
        <v>56</v>
      </c>
      <c r="F215" s="13">
        <v>12</v>
      </c>
      <c r="G215" s="13">
        <f>IF(OR(F215="",F215&lt;5),"",VLOOKUP(F215,'Tabla de Caudal'!$A$4:$B$19,2,TRUE))</f>
        <v>149</v>
      </c>
      <c r="H215" s="14">
        <v>8.66</v>
      </c>
      <c r="I215" s="14">
        <v>2.11</v>
      </c>
      <c r="J215" s="123"/>
      <c r="K215" s="13">
        <v>5</v>
      </c>
      <c r="L215" s="22">
        <f t="shared" ca="1" si="12"/>
        <v>34</v>
      </c>
      <c r="M215" s="13" t="s">
        <v>32</v>
      </c>
      <c r="N215" s="13">
        <v>7</v>
      </c>
      <c r="O215" s="97">
        <f t="shared" ca="1" si="13"/>
        <v>2.5</v>
      </c>
      <c r="P215" s="158"/>
    </row>
    <row r="216" spans="1:16">
      <c r="A216" s="205"/>
      <c r="B216" s="139"/>
      <c r="C216" s="181">
        <v>0.87847222222222221</v>
      </c>
      <c r="D216" s="164">
        <f t="shared" si="11"/>
        <v>39627.878472222219</v>
      </c>
      <c r="E216" s="16" t="s">
        <v>56</v>
      </c>
      <c r="F216" s="13">
        <v>12</v>
      </c>
      <c r="G216" s="13">
        <f>IF(OR(F216="",F216&lt;5),"",VLOOKUP(F216,'Tabla de Caudal'!$A$4:$B$19,2,TRUE))</f>
        <v>149</v>
      </c>
      <c r="H216" s="14">
        <v>9.02</v>
      </c>
      <c r="I216" s="14">
        <v>2.02</v>
      </c>
      <c r="J216" s="123"/>
      <c r="K216" s="13">
        <v>5</v>
      </c>
      <c r="L216" s="22">
        <f t="shared" ca="1" si="12"/>
        <v>34</v>
      </c>
      <c r="M216" s="13" t="s">
        <v>32</v>
      </c>
      <c r="N216" s="13">
        <v>7</v>
      </c>
      <c r="O216" s="97">
        <f t="shared" ca="1" si="13"/>
        <v>2.5</v>
      </c>
      <c r="P216" s="158"/>
    </row>
    <row r="217" spans="1:16">
      <c r="A217" s="205"/>
      <c r="B217" s="139"/>
      <c r="C217" s="181">
        <v>0.91666666666666663</v>
      </c>
      <c r="D217" s="164">
        <f t="shared" si="11"/>
        <v>39627.916666666664</v>
      </c>
      <c r="E217" s="16" t="s">
        <v>56</v>
      </c>
      <c r="F217" s="13">
        <v>12</v>
      </c>
      <c r="G217" s="13">
        <f>IF(OR(F217="",F217&lt;5),"",VLOOKUP(F217,'Tabla de Caudal'!$A$4:$B$19,2,TRUE))</f>
        <v>149</v>
      </c>
      <c r="H217" s="14"/>
      <c r="I217" s="14"/>
      <c r="J217" s="14"/>
      <c r="K217" s="13">
        <v>6</v>
      </c>
      <c r="L217" s="22">
        <f t="shared" ca="1" si="12"/>
        <v>41</v>
      </c>
      <c r="M217" s="13" t="s">
        <v>32</v>
      </c>
      <c r="N217" s="13"/>
      <c r="O217" s="97" t="str">
        <f t="shared" ca="1" si="13"/>
        <v/>
      </c>
      <c r="P217" s="158"/>
    </row>
    <row r="218" spans="1:16" ht="13.5" thickBot="1">
      <c r="A218" s="205"/>
      <c r="B218" s="139"/>
      <c r="C218" s="181">
        <v>0.99652777777777779</v>
      </c>
      <c r="D218" s="164">
        <f t="shared" si="11"/>
        <v>39627.996527777781</v>
      </c>
      <c r="E218" s="16" t="s">
        <v>56</v>
      </c>
      <c r="F218" s="13">
        <v>12</v>
      </c>
      <c r="G218" s="13">
        <f>IF(OR(F218="",F218&lt;5),"",VLOOKUP(F218,'Tabla de Caudal'!$A$4:$B$19,2,TRUE))</f>
        <v>149</v>
      </c>
      <c r="H218" s="14">
        <v>8.6999999999999993</v>
      </c>
      <c r="I218" s="14">
        <v>1.79</v>
      </c>
      <c r="J218" s="123"/>
      <c r="K218" s="13">
        <v>6</v>
      </c>
      <c r="L218" s="22">
        <f t="shared" ca="1" si="12"/>
        <v>41</v>
      </c>
      <c r="M218" s="13" t="s">
        <v>32</v>
      </c>
      <c r="N218" s="13">
        <v>7</v>
      </c>
      <c r="O218" s="97">
        <f t="shared" ca="1" si="13"/>
        <v>2.5</v>
      </c>
      <c r="P218" s="158"/>
    </row>
    <row r="219" spans="1:16">
      <c r="A219" s="204">
        <v>29</v>
      </c>
      <c r="B219" s="137" t="s">
        <v>26</v>
      </c>
      <c r="C219" s="179">
        <v>4.5138888888888888E-2</v>
      </c>
      <c r="D219" s="164">
        <f t="shared" si="11"/>
        <v>39628.045138888891</v>
      </c>
      <c r="E219" s="73" t="s">
        <v>56</v>
      </c>
      <c r="F219" s="11">
        <v>12</v>
      </c>
      <c r="G219" s="11">
        <f>IF(OR(F219="",F219&lt;5),"",VLOOKUP(F219,'Tabla de Caudal'!$A$4:$B$19,2,TRUE))</f>
        <v>149</v>
      </c>
      <c r="H219" s="10">
        <v>8</v>
      </c>
      <c r="I219" s="10">
        <v>2.38</v>
      </c>
      <c r="J219" s="122"/>
      <c r="K219" s="11">
        <v>6</v>
      </c>
      <c r="L219" s="21">
        <f t="shared" ref="L219:L262" ca="1" si="14">IF(OR(K219="",F219="",F219&lt;5),"",INDIRECT(ADDRESS(K219+4,F219,1,,"Tabla de Sulfato"),TRUE))</f>
        <v>21</v>
      </c>
      <c r="M219" s="11" t="s">
        <v>32</v>
      </c>
      <c r="N219" s="11">
        <v>8</v>
      </c>
      <c r="O219" s="101">
        <f t="shared" ca="1" si="13"/>
        <v>2.8</v>
      </c>
      <c r="P219" s="156"/>
    </row>
    <row r="220" spans="1:16">
      <c r="A220" s="205"/>
      <c r="B220" s="139"/>
      <c r="C220" s="181">
        <v>9.0277777777777776E-2</v>
      </c>
      <c r="D220" s="164">
        <f t="shared" si="11"/>
        <v>39628.090277777781</v>
      </c>
      <c r="E220" s="16" t="s">
        <v>56</v>
      </c>
      <c r="F220" s="13">
        <v>12</v>
      </c>
      <c r="G220" s="13">
        <f>IF(OR(F220="",F220&lt;5),"",VLOOKUP(F220,'Tabla de Caudal'!$A$4:$B$19,2,TRUE))</f>
        <v>149</v>
      </c>
      <c r="H220" s="14">
        <v>8.56</v>
      </c>
      <c r="I220" s="14">
        <v>2.74</v>
      </c>
      <c r="J220" s="123"/>
      <c r="K220" s="13">
        <v>6</v>
      </c>
      <c r="L220" s="22">
        <f t="shared" ca="1" si="14"/>
        <v>21</v>
      </c>
      <c r="M220" s="13" t="s">
        <v>32</v>
      </c>
      <c r="N220" s="13">
        <v>8</v>
      </c>
      <c r="O220" s="97">
        <f t="shared" ca="1" si="13"/>
        <v>2.8</v>
      </c>
      <c r="P220" s="158"/>
    </row>
    <row r="221" spans="1:16">
      <c r="A221" s="205"/>
      <c r="B221" s="139"/>
      <c r="C221" s="181">
        <v>0.21180555555555555</v>
      </c>
      <c r="D221" s="164">
        <f t="shared" si="11"/>
        <v>39628.211805555555</v>
      </c>
      <c r="E221" s="16" t="s">
        <v>56</v>
      </c>
      <c r="F221" s="13">
        <v>12</v>
      </c>
      <c r="G221" s="13">
        <f>IF(OR(F221="",F221&lt;5),"",VLOOKUP(F221,'Tabla de Caudal'!$A$4:$B$19,2,TRUE))</f>
        <v>149</v>
      </c>
      <c r="H221" s="14">
        <v>7.63</v>
      </c>
      <c r="I221" s="14">
        <v>4.71</v>
      </c>
      <c r="J221" s="123" t="s">
        <v>104</v>
      </c>
      <c r="K221" s="13">
        <v>6</v>
      </c>
      <c r="L221" s="22">
        <f t="shared" ca="1" si="14"/>
        <v>21</v>
      </c>
      <c r="M221" s="13" t="s">
        <v>32</v>
      </c>
      <c r="N221" s="13">
        <v>7</v>
      </c>
      <c r="O221" s="97">
        <f t="shared" ca="1" si="13"/>
        <v>2.5</v>
      </c>
      <c r="P221" s="231" t="s">
        <v>96</v>
      </c>
    </row>
    <row r="222" spans="1:16">
      <c r="A222" s="205"/>
      <c r="B222" s="139"/>
      <c r="C222" s="181">
        <v>0.27430555555555552</v>
      </c>
      <c r="D222" s="164">
        <f t="shared" si="11"/>
        <v>39628.274305555555</v>
      </c>
      <c r="E222" s="16" t="s">
        <v>56</v>
      </c>
      <c r="F222" s="13">
        <v>12</v>
      </c>
      <c r="G222" s="13">
        <f>IF(OR(F222="",F222&lt;5),"",VLOOKUP(F222,'Tabla de Caudal'!$A$4:$B$19,2,TRUE))</f>
        <v>149</v>
      </c>
      <c r="H222" s="14">
        <v>7.19</v>
      </c>
      <c r="I222" s="14">
        <v>2.95</v>
      </c>
      <c r="J222" s="123" t="s">
        <v>104</v>
      </c>
      <c r="K222" s="13">
        <v>6</v>
      </c>
      <c r="L222" s="22">
        <f t="shared" ca="1" si="14"/>
        <v>21</v>
      </c>
      <c r="M222" s="13" t="s">
        <v>32</v>
      </c>
      <c r="N222" s="13">
        <v>7</v>
      </c>
      <c r="O222" s="97">
        <f t="shared" ca="1" si="13"/>
        <v>2.5</v>
      </c>
      <c r="P222" s="158"/>
    </row>
    <row r="223" spans="1:16">
      <c r="A223" s="205"/>
      <c r="B223" s="139"/>
      <c r="C223" s="186">
        <v>0.34027777777777773</v>
      </c>
      <c r="D223" s="171">
        <f>FLOOR(D222,1)+C223+IF(A223&gt;0,1,0)</f>
        <v>39628.340277777781</v>
      </c>
      <c r="E223" s="85" t="s">
        <v>56</v>
      </c>
      <c r="F223" s="86"/>
      <c r="G223" s="86" t="str">
        <f>IF(OR(F223="",F223&lt;5),"",VLOOKUP(F223,'Tabla de Caudal'!$A$4:$B$19,2,TRUE))</f>
        <v/>
      </c>
      <c r="H223" s="84"/>
      <c r="I223" s="84"/>
      <c r="J223" s="84"/>
      <c r="K223" s="86">
        <v>4</v>
      </c>
      <c r="L223" s="87" t="str">
        <f t="shared" ca="1" si="14"/>
        <v/>
      </c>
      <c r="M223" s="86" t="s">
        <v>32</v>
      </c>
      <c r="N223" s="13"/>
      <c r="O223" s="97" t="str">
        <f t="shared" ca="1" si="13"/>
        <v/>
      </c>
      <c r="P223" s="158"/>
    </row>
    <row r="224" spans="1:16">
      <c r="A224" s="205"/>
      <c r="B224" s="139"/>
      <c r="C224" s="181">
        <v>0.40972222222222227</v>
      </c>
      <c r="D224" s="164">
        <f t="shared" si="11"/>
        <v>39628.409722222219</v>
      </c>
      <c r="E224" s="16" t="s">
        <v>56</v>
      </c>
      <c r="F224" s="13">
        <v>12</v>
      </c>
      <c r="G224" s="13">
        <f>IF(OR(F224="",F224&lt;5),"",VLOOKUP(F224,'Tabla de Caudal'!$A$4:$B$19,2,TRUE))</f>
        <v>149</v>
      </c>
      <c r="H224" s="14">
        <v>7.43</v>
      </c>
      <c r="I224" s="14">
        <v>2.92</v>
      </c>
      <c r="J224" s="123"/>
      <c r="K224" s="13">
        <v>6</v>
      </c>
      <c r="L224" s="22">
        <f t="shared" ca="1" si="14"/>
        <v>21</v>
      </c>
      <c r="M224" s="13" t="s">
        <v>32</v>
      </c>
      <c r="N224" s="13">
        <v>7</v>
      </c>
      <c r="O224" s="97">
        <f t="shared" ca="1" si="13"/>
        <v>2.5</v>
      </c>
      <c r="P224" s="158"/>
    </row>
    <row r="225" spans="1:16">
      <c r="A225" s="205"/>
      <c r="B225" s="139"/>
      <c r="C225" s="181">
        <v>0.4375</v>
      </c>
      <c r="D225" s="164">
        <f t="shared" si="11"/>
        <v>39628.4375</v>
      </c>
      <c r="E225" s="16" t="s">
        <v>56</v>
      </c>
      <c r="F225" s="13">
        <v>12</v>
      </c>
      <c r="G225" s="13">
        <f>IF(OR(F225="",F225&lt;5),"",VLOOKUP(F225,'Tabla de Caudal'!$A$4:$B$19,2,TRUE))</f>
        <v>149</v>
      </c>
      <c r="H225" s="14">
        <v>8.23</v>
      </c>
      <c r="I225" s="14">
        <v>2.77</v>
      </c>
      <c r="J225" s="123"/>
      <c r="K225" s="13">
        <v>6</v>
      </c>
      <c r="L225" s="13">
        <f t="shared" ca="1" si="14"/>
        <v>21</v>
      </c>
      <c r="M225" s="13" t="s">
        <v>32</v>
      </c>
      <c r="N225" s="13">
        <v>7</v>
      </c>
      <c r="O225" s="97">
        <f t="shared" ca="1" si="13"/>
        <v>2.5</v>
      </c>
      <c r="P225" s="158"/>
    </row>
    <row r="226" spans="1:16">
      <c r="A226" s="205"/>
      <c r="B226" s="139"/>
      <c r="C226" s="181">
        <v>0.44791666666666669</v>
      </c>
      <c r="D226" s="164">
        <f t="shared" si="11"/>
        <v>39628.447916666664</v>
      </c>
      <c r="E226" s="16" t="s">
        <v>56</v>
      </c>
      <c r="F226" s="13">
        <v>12</v>
      </c>
      <c r="G226" s="13">
        <f>IF(OR(F226="",F226&lt;5),"",VLOOKUP(F226,'Tabla de Caudal'!$A$4:$B$19,2,TRUE))</f>
        <v>149</v>
      </c>
      <c r="H226" s="14"/>
      <c r="I226" s="14"/>
      <c r="J226" s="14"/>
      <c r="K226" s="13">
        <v>5</v>
      </c>
      <c r="L226" s="13">
        <f t="shared" ca="1" si="14"/>
        <v>17</v>
      </c>
      <c r="M226" s="13" t="s">
        <v>32</v>
      </c>
      <c r="N226" s="13"/>
      <c r="O226" s="97" t="str">
        <f t="shared" ca="1" si="13"/>
        <v/>
      </c>
      <c r="P226" s="158"/>
    </row>
    <row r="227" spans="1:16">
      <c r="A227" s="232"/>
      <c r="B227" s="136"/>
      <c r="C227" s="178">
        <v>0.51388888888888895</v>
      </c>
      <c r="D227" s="172">
        <f t="shared" si="11"/>
        <v>39628.513888888891</v>
      </c>
      <c r="E227" s="71" t="s">
        <v>56</v>
      </c>
      <c r="F227" s="8">
        <v>12</v>
      </c>
      <c r="G227" s="8">
        <f>IF(OR(F227="",F227&lt;5),"",VLOOKUP(F227,'Tabla de Caudal'!$A$4:$B$19,2,TRUE))</f>
        <v>149</v>
      </c>
      <c r="H227" s="9">
        <v>7.78</v>
      </c>
      <c r="I227" s="9">
        <v>1.65</v>
      </c>
      <c r="J227" s="126"/>
      <c r="K227" s="8">
        <v>5</v>
      </c>
      <c r="L227" s="8">
        <f t="shared" ca="1" si="14"/>
        <v>17</v>
      </c>
      <c r="M227" s="8" t="s">
        <v>32</v>
      </c>
      <c r="N227" s="8">
        <v>7</v>
      </c>
      <c r="O227" s="102">
        <f t="shared" ca="1" si="13"/>
        <v>2.5</v>
      </c>
      <c r="P227" s="233"/>
    </row>
    <row r="228" spans="1:16">
      <c r="A228" s="232"/>
      <c r="B228" s="136"/>
      <c r="C228" s="187">
        <v>0.59027777777777779</v>
      </c>
      <c r="D228" s="172">
        <f t="shared" si="11"/>
        <v>39628.590277777781</v>
      </c>
      <c r="E228" s="8" t="s">
        <v>56</v>
      </c>
      <c r="F228" s="8">
        <v>12</v>
      </c>
      <c r="G228" s="8">
        <f>IF(OR(F228="",F228&lt;5),"",VLOOKUP(F228,'Tabla de Caudal'!$A$4:$B$19,2,TRUE))</f>
        <v>149</v>
      </c>
      <c r="H228" s="9">
        <v>7.45</v>
      </c>
      <c r="I228" s="9">
        <v>1.92</v>
      </c>
      <c r="J228" s="126"/>
      <c r="K228" s="8">
        <v>5</v>
      </c>
      <c r="L228" s="8">
        <f t="shared" ca="1" si="14"/>
        <v>17</v>
      </c>
      <c r="M228" s="8" t="s">
        <v>32</v>
      </c>
      <c r="N228" s="8">
        <v>7</v>
      </c>
      <c r="O228" s="102">
        <f t="shared" ca="1" si="13"/>
        <v>2.5</v>
      </c>
      <c r="P228" s="233"/>
    </row>
    <row r="229" spans="1:16">
      <c r="A229" s="232"/>
      <c r="B229" s="136"/>
      <c r="C229" s="187">
        <v>0.62847222222222221</v>
      </c>
      <c r="D229" s="172">
        <f t="shared" si="11"/>
        <v>39628.628472222219</v>
      </c>
      <c r="E229" s="8" t="s">
        <v>56</v>
      </c>
      <c r="F229" s="8">
        <v>12</v>
      </c>
      <c r="G229" s="8">
        <f>IF(OR(F229="",F229&lt;5),"",VLOOKUP(F229,'Tabla de Caudal'!$A$4:$B$19,2,TRUE))</f>
        <v>149</v>
      </c>
      <c r="H229" s="9">
        <v>7.37</v>
      </c>
      <c r="I229" s="9">
        <v>1.74</v>
      </c>
      <c r="J229" s="126"/>
      <c r="K229" s="8">
        <v>5</v>
      </c>
      <c r="L229" s="8">
        <f t="shared" ca="1" si="14"/>
        <v>17</v>
      </c>
      <c r="M229" s="8" t="s">
        <v>32</v>
      </c>
      <c r="N229" s="8">
        <v>7</v>
      </c>
      <c r="O229" s="102">
        <f t="shared" ca="1" si="13"/>
        <v>2.5</v>
      </c>
      <c r="P229" s="233"/>
    </row>
    <row r="230" spans="1:16">
      <c r="A230" s="232"/>
      <c r="B230" s="136"/>
      <c r="C230" s="187">
        <v>0.66666666666666663</v>
      </c>
      <c r="D230" s="172">
        <f t="shared" si="11"/>
        <v>39628.666666666664</v>
      </c>
      <c r="E230" s="8" t="s">
        <v>56</v>
      </c>
      <c r="F230" s="8">
        <v>12</v>
      </c>
      <c r="G230" s="8">
        <f>IF(OR(F230="",F230&lt;5),"",VLOOKUP(F230,'Tabla de Caudal'!$A$4:$B$19,2,TRUE))</f>
        <v>149</v>
      </c>
      <c r="H230" s="9">
        <v>7.68</v>
      </c>
      <c r="I230" s="9">
        <v>1.71</v>
      </c>
      <c r="J230" s="126"/>
      <c r="K230" s="8">
        <v>5</v>
      </c>
      <c r="L230" s="8">
        <f t="shared" ca="1" si="14"/>
        <v>17</v>
      </c>
      <c r="M230" s="8" t="s">
        <v>32</v>
      </c>
      <c r="N230" s="8">
        <v>7</v>
      </c>
      <c r="O230" s="102">
        <f t="shared" ca="1" si="13"/>
        <v>2.5</v>
      </c>
      <c r="P230" s="233"/>
    </row>
    <row r="231" spans="1:16">
      <c r="A231" s="232"/>
      <c r="B231" s="136"/>
      <c r="C231" s="187">
        <v>0.72916666666666663</v>
      </c>
      <c r="D231" s="172">
        <f t="shared" si="11"/>
        <v>39628.729166666664</v>
      </c>
      <c r="E231" s="8" t="s">
        <v>56</v>
      </c>
      <c r="F231" s="8">
        <v>12</v>
      </c>
      <c r="G231" s="8">
        <f>IF(OR(F231="",F231&lt;5),"",VLOOKUP(F231,'Tabla de Caudal'!$A$4:$B$19,2,TRUE))</f>
        <v>149</v>
      </c>
      <c r="H231" s="9">
        <v>7.98</v>
      </c>
      <c r="I231" s="9">
        <v>2.21</v>
      </c>
      <c r="J231" s="126"/>
      <c r="K231" s="8">
        <v>5</v>
      </c>
      <c r="L231" s="8">
        <f t="shared" ca="1" si="14"/>
        <v>17</v>
      </c>
      <c r="M231" s="8" t="s">
        <v>32</v>
      </c>
      <c r="N231" s="8">
        <v>7</v>
      </c>
      <c r="O231" s="102">
        <f t="shared" ca="1" si="13"/>
        <v>2.5</v>
      </c>
      <c r="P231" s="233"/>
    </row>
    <row r="232" spans="1:16">
      <c r="A232" s="232"/>
      <c r="B232" s="136"/>
      <c r="C232" s="187">
        <v>0.79513888888888884</v>
      </c>
      <c r="D232" s="172">
        <f>FLOOR(D231,1)+C232+IF(A232&gt;0,1,0)</f>
        <v>39628.795138888891</v>
      </c>
      <c r="E232" s="8" t="s">
        <v>56</v>
      </c>
      <c r="F232" s="8">
        <v>12</v>
      </c>
      <c r="G232" s="8">
        <f>IF(OR(F232="",F232&lt;5),"",VLOOKUP(F232,'Tabla de Caudal'!$A$4:$B$19,2,TRUE))</f>
        <v>149</v>
      </c>
      <c r="H232" s="9">
        <v>7.77</v>
      </c>
      <c r="I232" s="9">
        <v>1.81</v>
      </c>
      <c r="J232" s="126"/>
      <c r="K232" s="8">
        <v>5</v>
      </c>
      <c r="L232" s="8">
        <f t="shared" ca="1" si="14"/>
        <v>17</v>
      </c>
      <c r="M232" s="8" t="s">
        <v>32</v>
      </c>
      <c r="N232" s="8">
        <v>7</v>
      </c>
      <c r="O232" s="102">
        <f t="shared" ca="1" si="13"/>
        <v>2.5</v>
      </c>
      <c r="P232" s="233"/>
    </row>
    <row r="233" spans="1:16">
      <c r="A233" s="232"/>
      <c r="B233" s="136"/>
      <c r="C233" s="187">
        <v>0.84722222222222221</v>
      </c>
      <c r="D233" s="172">
        <f t="shared" si="11"/>
        <v>39628.847222222219</v>
      </c>
      <c r="E233" s="8" t="s">
        <v>56</v>
      </c>
      <c r="F233" s="8">
        <v>12</v>
      </c>
      <c r="G233" s="8">
        <f>IF(OR(F233="",F233&lt;5),"",VLOOKUP(F233,'Tabla de Caudal'!$A$4:$B$19,2,TRUE))</f>
        <v>149</v>
      </c>
      <c r="H233" s="9"/>
      <c r="I233" s="9"/>
      <c r="J233" s="9"/>
      <c r="K233" s="8">
        <v>4</v>
      </c>
      <c r="L233" s="8">
        <f t="shared" ca="1" si="14"/>
        <v>14</v>
      </c>
      <c r="M233" s="8" t="s">
        <v>33</v>
      </c>
      <c r="N233" s="8"/>
      <c r="O233" s="102" t="str">
        <f t="shared" ca="1" si="13"/>
        <v/>
      </c>
      <c r="P233" s="233"/>
    </row>
    <row r="234" spans="1:16" ht="13.5" thickBot="1">
      <c r="A234" s="206"/>
      <c r="B234" s="140"/>
      <c r="C234" s="188">
        <v>0.87916666666666676</v>
      </c>
      <c r="D234" s="167">
        <f t="shared" ref="D234:D249" si="15">FLOOR(D233,1)+C234+IF(A234&gt;0,1,0)</f>
        <v>39628.879166666666</v>
      </c>
      <c r="E234" s="27" t="s">
        <v>95</v>
      </c>
      <c r="F234" s="27">
        <v>7</v>
      </c>
      <c r="G234" s="27">
        <f>IF(OR(F234="",F234&lt;5),"",VLOOKUP(F234,'Tabla de Caudal'!$A$4:$B$19,2,TRUE))</f>
        <v>106</v>
      </c>
      <c r="H234" s="26">
        <v>7.52</v>
      </c>
      <c r="I234" s="26">
        <v>5.69</v>
      </c>
      <c r="J234" s="124"/>
      <c r="K234" s="27">
        <v>4</v>
      </c>
      <c r="L234" s="27">
        <f t="shared" ca="1" si="14"/>
        <v>19</v>
      </c>
      <c r="M234" s="27" t="s">
        <v>32</v>
      </c>
      <c r="N234" s="27">
        <v>7</v>
      </c>
      <c r="O234" s="98">
        <f t="shared" ca="1" si="13"/>
        <v>3.5</v>
      </c>
      <c r="P234" s="163"/>
    </row>
    <row r="235" spans="1:16">
      <c r="A235" s="234">
        <v>30</v>
      </c>
      <c r="B235" s="142" t="s">
        <v>27</v>
      </c>
      <c r="C235" s="189">
        <v>0.10625</v>
      </c>
      <c r="D235" s="173">
        <f t="shared" si="15"/>
        <v>39629.106249999997</v>
      </c>
      <c r="E235" s="104" t="s">
        <v>56</v>
      </c>
      <c r="F235" s="104">
        <v>10</v>
      </c>
      <c r="G235" s="19">
        <f>IF(OR(F235="",F235&lt;5),"",VLOOKUP(F235,'Tabla de Caudal'!$A$4:$B$19,2,TRUE))</f>
        <v>133</v>
      </c>
      <c r="H235" s="103">
        <v>32.840000000000003</v>
      </c>
      <c r="I235" s="103">
        <v>6.56</v>
      </c>
      <c r="J235" s="127"/>
      <c r="K235" s="104">
        <v>5</v>
      </c>
      <c r="L235" s="104">
        <f t="shared" ca="1" si="14"/>
        <v>19</v>
      </c>
      <c r="M235" s="104" t="s">
        <v>32</v>
      </c>
      <c r="N235" s="104"/>
      <c r="O235" s="105" t="str">
        <f t="shared" ca="1" si="13"/>
        <v/>
      </c>
      <c r="P235" s="235" t="s">
        <v>97</v>
      </c>
    </row>
    <row r="236" spans="1:16">
      <c r="A236" s="232"/>
      <c r="B236" s="136"/>
      <c r="C236" s="187">
        <v>0.16666666666666666</v>
      </c>
      <c r="D236" s="172">
        <f t="shared" si="15"/>
        <v>39629.166666666664</v>
      </c>
      <c r="E236" s="8" t="s">
        <v>56</v>
      </c>
      <c r="F236" s="8">
        <v>10</v>
      </c>
      <c r="G236" s="8">
        <f>IF(OR(F236="",F236&lt;5),"",VLOOKUP(F236,'Tabla de Caudal'!$A$4:$B$19,2,TRUE))</f>
        <v>133</v>
      </c>
      <c r="H236" s="9">
        <v>43.47</v>
      </c>
      <c r="I236" s="9">
        <v>3.16</v>
      </c>
      <c r="J236" s="126"/>
      <c r="K236" s="8">
        <v>5</v>
      </c>
      <c r="L236" s="8">
        <f t="shared" ca="1" si="14"/>
        <v>19</v>
      </c>
      <c r="M236" s="8" t="s">
        <v>32</v>
      </c>
      <c r="N236" s="8">
        <v>8</v>
      </c>
      <c r="O236" s="102">
        <f t="shared" ca="1" si="13"/>
        <v>3.2</v>
      </c>
      <c r="P236" s="233"/>
    </row>
    <row r="237" spans="1:16">
      <c r="A237" s="232"/>
      <c r="B237" s="136"/>
      <c r="C237" s="187">
        <v>0.25347222222222221</v>
      </c>
      <c r="D237" s="172">
        <f t="shared" si="15"/>
        <v>39629.253472222219</v>
      </c>
      <c r="E237" s="8" t="s">
        <v>56</v>
      </c>
      <c r="F237" s="8">
        <v>10</v>
      </c>
      <c r="G237" s="8">
        <f>IF(OR(F237="",F237&lt;5),"",VLOOKUP(F237,'Tabla de Caudal'!$A$4:$B$19,2,TRUE))</f>
        <v>133</v>
      </c>
      <c r="H237" s="9">
        <v>30.71</v>
      </c>
      <c r="I237" s="9">
        <v>3.25</v>
      </c>
      <c r="J237" s="126"/>
      <c r="K237" s="8">
        <v>5</v>
      </c>
      <c r="L237" s="8">
        <f t="shared" ca="1" si="14"/>
        <v>19</v>
      </c>
      <c r="M237" s="8" t="s">
        <v>32</v>
      </c>
      <c r="N237" s="8">
        <v>8</v>
      </c>
      <c r="O237" s="102">
        <f t="shared" ca="1" si="13"/>
        <v>3.2</v>
      </c>
      <c r="P237" s="233"/>
    </row>
    <row r="238" spans="1:16">
      <c r="A238" s="232"/>
      <c r="B238" s="136"/>
      <c r="C238" s="187">
        <v>0.3611111111111111</v>
      </c>
      <c r="D238" s="172">
        <f t="shared" si="15"/>
        <v>39629.361111111109</v>
      </c>
      <c r="E238" s="8" t="s">
        <v>56</v>
      </c>
      <c r="F238" s="8">
        <v>10</v>
      </c>
      <c r="G238" s="8">
        <f>IF(OR(F238="",F238&lt;5),"",VLOOKUP(F238,'Tabla de Caudal'!$A$4:$B$19,2,TRUE))</f>
        <v>133</v>
      </c>
      <c r="H238" s="9">
        <v>23.55</v>
      </c>
      <c r="I238" s="9">
        <v>4.9800000000000004</v>
      </c>
      <c r="J238" s="126"/>
      <c r="K238" s="8">
        <v>5</v>
      </c>
      <c r="L238" s="8">
        <f t="shared" ca="1" si="14"/>
        <v>19</v>
      </c>
      <c r="M238" s="8" t="s">
        <v>32</v>
      </c>
      <c r="N238" s="8">
        <v>8</v>
      </c>
      <c r="O238" s="102">
        <f t="shared" ca="1" si="13"/>
        <v>3.2</v>
      </c>
      <c r="P238" s="233"/>
    </row>
    <row r="239" spans="1:16" ht="13.5" thickBot="1">
      <c r="A239" s="206"/>
      <c r="B239" s="140"/>
      <c r="C239" s="188">
        <v>0.96250000000000002</v>
      </c>
      <c r="D239" s="167">
        <f t="shared" si="15"/>
        <v>39629.962500000001</v>
      </c>
      <c r="E239" s="27" t="s">
        <v>56</v>
      </c>
      <c r="F239" s="27">
        <v>10</v>
      </c>
      <c r="G239" s="27">
        <f>IF(OR(F239="",F239&lt;5),"",VLOOKUP(F239,'Tabla de Caudal'!$A$4:$B$19,2,TRUE))</f>
        <v>133</v>
      </c>
      <c r="H239" s="26">
        <v>18.28</v>
      </c>
      <c r="I239" s="26">
        <v>2.44</v>
      </c>
      <c r="J239" s="124"/>
      <c r="K239" s="27">
        <v>5</v>
      </c>
      <c r="L239" s="27">
        <f t="shared" ca="1" si="14"/>
        <v>19</v>
      </c>
      <c r="M239" s="27" t="s">
        <v>32</v>
      </c>
      <c r="N239" s="27">
        <v>8</v>
      </c>
      <c r="O239" s="98">
        <f t="shared" ca="1" si="13"/>
        <v>3.2</v>
      </c>
      <c r="P239" s="163"/>
    </row>
    <row r="240" spans="1:16" ht="13.5" thickBot="1">
      <c r="A240" s="227"/>
      <c r="B240" s="141" t="s">
        <v>83</v>
      </c>
      <c r="C240" s="190"/>
      <c r="D240" s="169">
        <f t="shared" si="15"/>
        <v>39629</v>
      </c>
      <c r="E240" s="25" t="s">
        <v>56</v>
      </c>
      <c r="F240" s="25"/>
      <c r="G240" s="25" t="str">
        <f>IF(OR(F240="",F240&lt;5),"",VLOOKUP(F240,'Tabla de Caudal'!$A$4:$B$19,2,TRUE))</f>
        <v/>
      </c>
      <c r="H240" s="77"/>
      <c r="I240" s="77"/>
      <c r="J240" s="77"/>
      <c r="K240" s="25"/>
      <c r="L240" s="25" t="str">
        <f t="shared" ca="1" si="14"/>
        <v/>
      </c>
      <c r="M240" s="25"/>
      <c r="N240" s="25"/>
      <c r="O240" s="99" t="str">
        <f t="shared" ca="1" si="13"/>
        <v/>
      </c>
      <c r="P240" s="236"/>
    </row>
    <row r="241" spans="1:16">
      <c r="A241" s="223">
        <v>1</v>
      </c>
      <c r="B241" s="138" t="s">
        <v>24</v>
      </c>
      <c r="C241" s="191">
        <v>0.11805555555555557</v>
      </c>
      <c r="D241" s="168">
        <f>FLOOR(D240,1)+C241+IF(A241&gt;0,1,0)</f>
        <v>39630.118055555555</v>
      </c>
      <c r="E241" s="17" t="s">
        <v>56</v>
      </c>
      <c r="F241" s="17">
        <v>10</v>
      </c>
      <c r="G241" s="17">
        <f>IF(OR(F241="",F241&lt;5),"",VLOOKUP(F241,'Tabla de Caudal'!$A$4:$B$19,2,TRUE))</f>
        <v>133</v>
      </c>
      <c r="H241" s="23">
        <v>14.31</v>
      </c>
      <c r="I241" s="23">
        <v>2.57</v>
      </c>
      <c r="J241" s="125"/>
      <c r="K241" s="17">
        <v>5</v>
      </c>
      <c r="L241" s="17">
        <f t="shared" ca="1" si="14"/>
        <v>19</v>
      </c>
      <c r="M241" s="17" t="s">
        <v>32</v>
      </c>
      <c r="N241" s="17">
        <v>8</v>
      </c>
      <c r="O241" s="96">
        <f t="shared" ca="1" si="13"/>
        <v>3.2</v>
      </c>
      <c r="P241" s="230"/>
    </row>
    <row r="242" spans="1:16">
      <c r="A242" s="223"/>
      <c r="B242" s="138"/>
      <c r="C242" s="191">
        <v>0.14930555555555555</v>
      </c>
      <c r="D242" s="168">
        <f t="shared" si="15"/>
        <v>39630.149305555555</v>
      </c>
      <c r="E242" s="17" t="s">
        <v>56</v>
      </c>
      <c r="F242" s="17">
        <v>10</v>
      </c>
      <c r="G242" s="13">
        <f>IF(OR(F242="",F242&lt;5),"",VLOOKUP(F242,'Tabla de Caudal'!$A$4:$B$19,2,TRUE))</f>
        <v>133</v>
      </c>
      <c r="H242" s="23">
        <v>14.16</v>
      </c>
      <c r="I242" s="23">
        <v>2.7</v>
      </c>
      <c r="J242" s="125"/>
      <c r="K242" s="17">
        <v>5</v>
      </c>
      <c r="L242" s="17">
        <f t="shared" ca="1" si="14"/>
        <v>19</v>
      </c>
      <c r="M242" s="17" t="s">
        <v>32</v>
      </c>
      <c r="N242" s="17">
        <v>8</v>
      </c>
      <c r="O242" s="96">
        <f t="shared" ca="1" si="13"/>
        <v>3.2</v>
      </c>
      <c r="P242" s="230"/>
    </row>
    <row r="243" spans="1:16">
      <c r="A243" s="223"/>
      <c r="B243" s="138"/>
      <c r="C243" s="191">
        <v>0.23263888888888887</v>
      </c>
      <c r="D243" s="168">
        <f t="shared" si="15"/>
        <v>39630.232638888891</v>
      </c>
      <c r="E243" s="17" t="s">
        <v>56</v>
      </c>
      <c r="F243" s="17">
        <v>10</v>
      </c>
      <c r="G243" s="13">
        <f>IF(OR(F243="",F243&lt;5),"",VLOOKUP(F243,'Tabla de Caudal'!$A$4:$B$19,2,TRUE))</f>
        <v>133</v>
      </c>
      <c r="H243" s="23">
        <v>13.49</v>
      </c>
      <c r="I243" s="23">
        <v>3.15</v>
      </c>
      <c r="J243" s="125"/>
      <c r="K243" s="17">
        <v>5</v>
      </c>
      <c r="L243" s="17">
        <f t="shared" ca="1" si="14"/>
        <v>19</v>
      </c>
      <c r="M243" s="17" t="s">
        <v>32</v>
      </c>
      <c r="N243" s="17">
        <v>8</v>
      </c>
      <c r="O243" s="96">
        <f t="shared" ca="1" si="13"/>
        <v>3.2</v>
      </c>
      <c r="P243" s="230" t="s">
        <v>98</v>
      </c>
    </row>
    <row r="244" spans="1:16">
      <c r="A244" s="223"/>
      <c r="B244" s="138"/>
      <c r="C244" s="191">
        <v>0.45416666666666666</v>
      </c>
      <c r="D244" s="168">
        <f t="shared" si="15"/>
        <v>39630.45416666667</v>
      </c>
      <c r="E244" s="17" t="s">
        <v>56</v>
      </c>
      <c r="F244" s="17">
        <v>10</v>
      </c>
      <c r="G244" s="13">
        <f>IF(OR(F244="",F244&lt;5),"",VLOOKUP(F244,'Tabla de Caudal'!$A$4:$B$19,2,TRUE))</f>
        <v>133</v>
      </c>
      <c r="H244" s="23">
        <v>12.23</v>
      </c>
      <c r="I244" s="23">
        <v>4.7300000000000004</v>
      </c>
      <c r="J244" s="125"/>
      <c r="K244" s="17">
        <v>5</v>
      </c>
      <c r="L244" s="17">
        <f t="shared" ca="1" si="14"/>
        <v>19</v>
      </c>
      <c r="M244" s="17" t="s">
        <v>32</v>
      </c>
      <c r="N244" s="17">
        <v>8</v>
      </c>
      <c r="O244" s="96">
        <f t="shared" ca="1" si="13"/>
        <v>3.2</v>
      </c>
      <c r="P244" s="230"/>
    </row>
    <row r="245" spans="1:16">
      <c r="A245" s="223"/>
      <c r="B245" s="138"/>
      <c r="C245" s="191">
        <v>0.46875</v>
      </c>
      <c r="D245" s="168">
        <f t="shared" si="15"/>
        <v>39630.46875</v>
      </c>
      <c r="E245" s="17" t="s">
        <v>56</v>
      </c>
      <c r="F245" s="17">
        <v>10</v>
      </c>
      <c r="G245" s="13">
        <f>IF(OR(F245="",F245&lt;5),"",VLOOKUP(F245,'Tabla de Caudal'!$A$4:$B$19,2,TRUE))</f>
        <v>133</v>
      </c>
      <c r="H245" s="23">
        <v>11.75</v>
      </c>
      <c r="I245" s="23">
        <v>3.65</v>
      </c>
      <c r="J245" s="125"/>
      <c r="K245" s="17">
        <v>5</v>
      </c>
      <c r="L245" s="17">
        <f t="shared" ca="1" si="14"/>
        <v>19</v>
      </c>
      <c r="M245" s="17" t="s">
        <v>32</v>
      </c>
      <c r="N245" s="17">
        <v>8</v>
      </c>
      <c r="O245" s="96">
        <f t="shared" ca="1" si="13"/>
        <v>3.2</v>
      </c>
      <c r="P245" s="230"/>
    </row>
    <row r="246" spans="1:16">
      <c r="A246" s="223"/>
      <c r="B246" s="138"/>
      <c r="C246" s="191">
        <v>0.52430555555555558</v>
      </c>
      <c r="D246" s="168">
        <f t="shared" si="15"/>
        <v>39630.524305555555</v>
      </c>
      <c r="E246" s="17" t="s">
        <v>56</v>
      </c>
      <c r="F246" s="17">
        <v>10</v>
      </c>
      <c r="G246" s="13">
        <f>IF(OR(F246="",F246&lt;5),"",VLOOKUP(F246,'Tabla de Caudal'!$A$4:$B$19,2,TRUE))</f>
        <v>133</v>
      </c>
      <c r="H246" s="23">
        <v>11.48</v>
      </c>
      <c r="I246" s="23">
        <v>2.34</v>
      </c>
      <c r="J246" s="125"/>
      <c r="K246" s="17">
        <v>5</v>
      </c>
      <c r="L246" s="17">
        <f t="shared" ca="1" si="14"/>
        <v>19</v>
      </c>
      <c r="M246" s="17" t="s">
        <v>32</v>
      </c>
      <c r="N246" s="17">
        <v>8</v>
      </c>
      <c r="O246" s="96">
        <f t="shared" ca="1" si="13"/>
        <v>3.2</v>
      </c>
      <c r="P246" s="230"/>
    </row>
    <row r="247" spans="1:16">
      <c r="A247" s="223"/>
      <c r="B247" s="138"/>
      <c r="C247" s="191">
        <v>0.61111111111111105</v>
      </c>
      <c r="D247" s="168">
        <f t="shared" si="15"/>
        <v>39630.611111111109</v>
      </c>
      <c r="E247" s="17" t="s">
        <v>56</v>
      </c>
      <c r="F247" s="17">
        <v>10</v>
      </c>
      <c r="G247" s="13">
        <f>IF(OR(F247="",F247&lt;5),"",VLOOKUP(F247,'Tabla de Caudal'!$A$4:$B$19,2,TRUE))</f>
        <v>133</v>
      </c>
      <c r="H247" s="23"/>
      <c r="I247" s="23"/>
      <c r="J247" s="23"/>
      <c r="K247" s="17">
        <v>3</v>
      </c>
      <c r="L247" s="17">
        <f t="shared" ca="1" si="14"/>
        <v>12</v>
      </c>
      <c r="M247" s="17" t="s">
        <v>32</v>
      </c>
      <c r="N247" s="17"/>
      <c r="O247" s="96" t="str">
        <f t="shared" ca="1" si="13"/>
        <v/>
      </c>
      <c r="P247" s="230"/>
    </row>
    <row r="248" spans="1:16">
      <c r="A248" s="223"/>
      <c r="B248" s="138"/>
      <c r="C248" s="191">
        <v>0.61319444444444449</v>
      </c>
      <c r="D248" s="168">
        <f t="shared" si="15"/>
        <v>39630.613194444442</v>
      </c>
      <c r="E248" s="17" t="s">
        <v>56</v>
      </c>
      <c r="F248" s="17">
        <v>10</v>
      </c>
      <c r="G248" s="13">
        <f>IF(OR(F248="",F248&lt;5),"",VLOOKUP(F248,'Tabla de Caudal'!$A$4:$B$19,2,TRUE))</f>
        <v>133</v>
      </c>
      <c r="H248" s="23"/>
      <c r="I248" s="23"/>
      <c r="J248" s="23"/>
      <c r="K248" s="17"/>
      <c r="L248" s="17" t="str">
        <f t="shared" ca="1" si="14"/>
        <v/>
      </c>
      <c r="M248" s="17"/>
      <c r="N248" s="17">
        <v>5</v>
      </c>
      <c r="O248" s="96">
        <f t="shared" ca="1" si="13"/>
        <v>2</v>
      </c>
      <c r="P248" s="230"/>
    </row>
    <row r="249" spans="1:16">
      <c r="A249" s="223"/>
      <c r="B249" s="138"/>
      <c r="C249" s="191">
        <v>0.66666666666666663</v>
      </c>
      <c r="D249" s="168">
        <f t="shared" si="15"/>
        <v>39630.666666666664</v>
      </c>
      <c r="E249" s="17" t="s">
        <v>56</v>
      </c>
      <c r="F249" s="17">
        <v>6</v>
      </c>
      <c r="G249" s="13">
        <f>IF(OR(F249="",F249&lt;5),"",VLOOKUP(F249,'Tabla de Caudal'!$A$4:$B$19,2,TRUE))</f>
        <v>95</v>
      </c>
      <c r="H249" s="23">
        <v>10.92</v>
      </c>
      <c r="I249" s="23">
        <v>2.59</v>
      </c>
      <c r="J249" s="125"/>
      <c r="K249" s="17">
        <v>3</v>
      </c>
      <c r="L249" s="17">
        <f t="shared" ca="1" si="14"/>
        <v>16</v>
      </c>
      <c r="M249" s="17" t="s">
        <v>32</v>
      </c>
      <c r="N249" s="17">
        <v>5</v>
      </c>
      <c r="O249" s="96">
        <f t="shared" ca="1" si="13"/>
        <v>2.8</v>
      </c>
      <c r="P249" s="230"/>
    </row>
    <row r="250" spans="1:16">
      <c r="A250" s="223"/>
      <c r="B250" s="138"/>
      <c r="C250" s="191">
        <v>0.75</v>
      </c>
      <c r="D250" s="168">
        <f>FLOOR(D249,1)+C250+IF(A250&gt;0,1,0)</f>
        <v>39630.75</v>
      </c>
      <c r="E250" s="17" t="s">
        <v>56</v>
      </c>
      <c r="F250" s="17">
        <v>9</v>
      </c>
      <c r="G250" s="13">
        <f>IF(OR(F250="",F250&lt;5),"",VLOOKUP(F250,'Tabla de Caudal'!$A$4:$B$19,2,TRUE))</f>
        <v>125</v>
      </c>
      <c r="H250" s="23"/>
      <c r="I250" s="23"/>
      <c r="J250" s="23"/>
      <c r="K250" s="17">
        <v>4</v>
      </c>
      <c r="L250" s="17">
        <f t="shared" ca="1" si="14"/>
        <v>16</v>
      </c>
      <c r="M250" s="17" t="s">
        <v>32</v>
      </c>
      <c r="N250" s="17"/>
      <c r="O250" s="96" t="str">
        <f t="shared" ca="1" si="13"/>
        <v/>
      </c>
      <c r="P250" s="230"/>
    </row>
    <row r="251" spans="1:16">
      <c r="A251" s="223"/>
      <c r="B251" s="138"/>
      <c r="C251" s="191">
        <v>0.75069444444444444</v>
      </c>
      <c r="D251" s="168">
        <f t="shared" ref="D251:D314" si="16">FLOOR(D250,1)+C251+IF(A251&gt;0,1,0)</f>
        <v>39630.750694444447</v>
      </c>
      <c r="E251" s="17" t="s">
        <v>56</v>
      </c>
      <c r="F251" s="17">
        <v>9</v>
      </c>
      <c r="G251" s="13">
        <f>IF(OR(F251="",F251&lt;5),"",VLOOKUP(F251,'Tabla de Caudal'!$A$4:$B$19,2,TRUE))</f>
        <v>125</v>
      </c>
      <c r="H251" s="23">
        <v>12.06</v>
      </c>
      <c r="I251" s="23">
        <v>2.16</v>
      </c>
      <c r="J251" s="125"/>
      <c r="K251" s="17">
        <v>3</v>
      </c>
      <c r="L251" s="17">
        <f t="shared" ca="1" si="14"/>
        <v>12</v>
      </c>
      <c r="M251" s="17" t="s">
        <v>32</v>
      </c>
      <c r="N251" s="17">
        <v>5</v>
      </c>
      <c r="O251" s="96">
        <f t="shared" ca="1" si="13"/>
        <v>2.1</v>
      </c>
      <c r="P251" s="230"/>
    </row>
    <row r="252" spans="1:16" ht="13.5" thickBot="1">
      <c r="A252" s="237"/>
      <c r="B252" s="143"/>
      <c r="C252" s="192">
        <v>0.94444444444444453</v>
      </c>
      <c r="D252" s="174">
        <f t="shared" si="16"/>
        <v>39630.944444444445</v>
      </c>
      <c r="E252" s="113" t="s">
        <v>56</v>
      </c>
      <c r="F252" s="113">
        <v>9</v>
      </c>
      <c r="G252" s="27">
        <f>IF(OR(F252="",F252&lt;5),"",VLOOKUP(F252,'Tabla de Caudal'!$A$4:$B$19,2,TRUE))</f>
        <v>125</v>
      </c>
      <c r="H252" s="112">
        <v>10.95</v>
      </c>
      <c r="I252" s="112">
        <v>2.77</v>
      </c>
      <c r="J252" s="128"/>
      <c r="K252" s="113">
        <v>3</v>
      </c>
      <c r="L252" s="113">
        <f t="shared" ca="1" si="14"/>
        <v>12</v>
      </c>
      <c r="M252" s="113" t="s">
        <v>32</v>
      </c>
      <c r="N252" s="113">
        <v>5</v>
      </c>
      <c r="O252" s="114">
        <f t="shared" ca="1" si="13"/>
        <v>2.1</v>
      </c>
      <c r="P252" s="238"/>
    </row>
    <row r="253" spans="1:16">
      <c r="A253" s="223">
        <v>2</v>
      </c>
      <c r="B253" s="138" t="s">
        <v>31</v>
      </c>
      <c r="C253" s="191">
        <v>1.3888888888888888E-2</v>
      </c>
      <c r="D253" s="168">
        <f t="shared" si="16"/>
        <v>39631.013888888891</v>
      </c>
      <c r="E253" s="17" t="s">
        <v>56</v>
      </c>
      <c r="F253" s="17">
        <v>7</v>
      </c>
      <c r="G253" s="17">
        <f>IF(OR(F253="",F253&lt;5),"",VLOOKUP(F253,'Tabla de Caudal'!$A$4:$B$19,2,TRUE))</f>
        <v>106</v>
      </c>
      <c r="H253" s="23">
        <v>10.63</v>
      </c>
      <c r="I253" s="23">
        <v>3.86</v>
      </c>
      <c r="J253" s="125"/>
      <c r="K253" s="17">
        <v>3</v>
      </c>
      <c r="L253" s="17">
        <f t="shared" ca="1" si="14"/>
        <v>15</v>
      </c>
      <c r="M253" s="17" t="s">
        <v>32</v>
      </c>
      <c r="N253" s="17">
        <v>5</v>
      </c>
      <c r="O253" s="96">
        <f t="shared" ca="1" si="13"/>
        <v>2.5</v>
      </c>
      <c r="P253" s="230"/>
    </row>
    <row r="254" spans="1:16">
      <c r="A254" s="223"/>
      <c r="B254" s="138"/>
      <c r="C254" s="191">
        <v>9.0277777777777776E-2</v>
      </c>
      <c r="D254" s="168">
        <f t="shared" si="16"/>
        <v>39631.090277777781</v>
      </c>
      <c r="E254" s="17" t="s">
        <v>56</v>
      </c>
      <c r="F254" s="17">
        <v>8</v>
      </c>
      <c r="G254" s="13">
        <f>IF(OR(F254="",F254&lt;5),"",VLOOKUP(F254,'Tabla de Caudal'!$A$4:$B$19,2,TRUE))</f>
        <v>116</v>
      </c>
      <c r="H254" s="23">
        <v>11.97</v>
      </c>
      <c r="I254" s="23">
        <v>2.76</v>
      </c>
      <c r="J254" s="125"/>
      <c r="K254" s="17">
        <v>3</v>
      </c>
      <c r="L254" s="17">
        <f t="shared" ca="1" si="14"/>
        <v>13</v>
      </c>
      <c r="M254" s="17" t="s">
        <v>32</v>
      </c>
      <c r="N254" s="17">
        <v>5</v>
      </c>
      <c r="O254" s="96">
        <f t="shared" ca="1" si="13"/>
        <v>2.2999999999999998</v>
      </c>
      <c r="P254" s="230"/>
    </row>
    <row r="255" spans="1:16">
      <c r="A255" s="223"/>
      <c r="B255" s="138"/>
      <c r="C255" s="191">
        <v>0.20833333333333334</v>
      </c>
      <c r="D255" s="168">
        <f t="shared" si="16"/>
        <v>39631.208333333336</v>
      </c>
      <c r="E255" s="17" t="s">
        <v>56</v>
      </c>
      <c r="F255" s="17">
        <v>8</v>
      </c>
      <c r="G255" s="13">
        <f>IF(OR(F255="",F255&lt;5),"",VLOOKUP(F255,'Tabla de Caudal'!$A$4:$B$19,2,TRUE))</f>
        <v>116</v>
      </c>
      <c r="H255" s="23">
        <v>12.39</v>
      </c>
      <c r="I255" s="23">
        <v>3.34</v>
      </c>
      <c r="J255" s="125"/>
      <c r="K255" s="17">
        <v>3</v>
      </c>
      <c r="L255" s="17">
        <f t="shared" ca="1" si="14"/>
        <v>13</v>
      </c>
      <c r="M255" s="17" t="s">
        <v>32</v>
      </c>
      <c r="N255" s="17">
        <v>5</v>
      </c>
      <c r="O255" s="96">
        <f t="shared" ca="1" si="13"/>
        <v>2.2999999999999998</v>
      </c>
      <c r="P255" s="230"/>
    </row>
    <row r="256" spans="1:16">
      <c r="A256" s="223"/>
      <c r="B256" s="138"/>
      <c r="C256" s="191">
        <v>0.30763888888888891</v>
      </c>
      <c r="D256" s="168">
        <f t="shared" si="16"/>
        <v>39631.307638888888</v>
      </c>
      <c r="E256" s="17" t="s">
        <v>56</v>
      </c>
      <c r="F256" s="17">
        <v>7</v>
      </c>
      <c r="G256" s="13">
        <f>IF(OR(F256="",F256&lt;5),"",VLOOKUP(F256,'Tabla de Caudal'!$A$4:$B$19,2,TRUE))</f>
        <v>106</v>
      </c>
      <c r="H256" s="23">
        <v>13.07</v>
      </c>
      <c r="I256" s="23">
        <v>3.75</v>
      </c>
      <c r="J256" s="125"/>
      <c r="K256" s="17">
        <v>4</v>
      </c>
      <c r="L256" s="17">
        <f t="shared" ca="1" si="14"/>
        <v>19</v>
      </c>
      <c r="M256" s="17" t="s">
        <v>32</v>
      </c>
      <c r="N256" s="17">
        <v>5</v>
      </c>
      <c r="O256" s="96">
        <f t="shared" ca="1" si="13"/>
        <v>2.5</v>
      </c>
      <c r="P256" s="230"/>
    </row>
    <row r="257" spans="1:16">
      <c r="A257" s="223"/>
      <c r="B257" s="138"/>
      <c r="C257" s="191">
        <v>0.33750000000000002</v>
      </c>
      <c r="D257" s="168">
        <f t="shared" si="16"/>
        <v>39631.337500000001</v>
      </c>
      <c r="E257" s="17" t="s">
        <v>56</v>
      </c>
      <c r="F257" s="17">
        <v>7</v>
      </c>
      <c r="G257" s="13">
        <f>IF(OR(F257="",F257&lt;5),"",VLOOKUP(F257,'Tabla de Caudal'!$A$4:$B$19,2,TRUE))</f>
        <v>106</v>
      </c>
      <c r="H257" s="23"/>
      <c r="I257" s="23"/>
      <c r="J257" s="23"/>
      <c r="K257" s="17">
        <v>3</v>
      </c>
      <c r="L257" s="17">
        <f t="shared" ca="1" si="14"/>
        <v>15</v>
      </c>
      <c r="M257" s="17"/>
      <c r="N257" s="17"/>
      <c r="O257" s="96" t="str">
        <f t="shared" ca="1" si="13"/>
        <v/>
      </c>
      <c r="P257" s="230"/>
    </row>
    <row r="258" spans="1:16">
      <c r="A258" s="223"/>
      <c r="B258" s="138"/>
      <c r="C258" s="191">
        <v>0.39444444444444443</v>
      </c>
      <c r="D258" s="168">
        <f t="shared" si="16"/>
        <v>39631.394444444442</v>
      </c>
      <c r="E258" s="17" t="s">
        <v>56</v>
      </c>
      <c r="F258" s="17">
        <v>5</v>
      </c>
      <c r="G258" s="13">
        <f>IF(OR(F258="",F258&lt;5),"",VLOOKUP(F258,'Tabla de Caudal'!$A$4:$B$19,2,TRUE))</f>
        <v>82</v>
      </c>
      <c r="H258" s="23">
        <v>15.57</v>
      </c>
      <c r="I258" s="23">
        <v>5.27</v>
      </c>
      <c r="J258" s="125"/>
      <c r="K258" s="17">
        <v>6</v>
      </c>
      <c r="L258" s="17">
        <f t="shared" ca="1" si="14"/>
        <v>37</v>
      </c>
      <c r="M258" s="17" t="s">
        <v>32</v>
      </c>
      <c r="N258" s="17">
        <v>5</v>
      </c>
      <c r="O258" s="96">
        <f t="shared" ca="1" si="13"/>
        <v>3.2</v>
      </c>
      <c r="P258" s="230"/>
    </row>
    <row r="259" spans="1:16">
      <c r="A259" s="223"/>
      <c r="B259" s="138"/>
      <c r="C259" s="191">
        <v>0.39861111111111108</v>
      </c>
      <c r="D259" s="168">
        <f>FLOOR(D258,1)+C259+IF(A259&gt;0,1,0)</f>
        <v>39631.398611111108</v>
      </c>
      <c r="E259" s="17" t="s">
        <v>56</v>
      </c>
      <c r="F259" s="17">
        <v>5</v>
      </c>
      <c r="G259" s="13">
        <f>IF(OR(F259="",F259&lt;5),"",VLOOKUP(F259,'Tabla de Caudal'!$A$4:$B$19,2,TRUE))</f>
        <v>82</v>
      </c>
      <c r="H259" s="23"/>
      <c r="I259" s="23"/>
      <c r="J259" s="23"/>
      <c r="K259" s="17">
        <v>2</v>
      </c>
      <c r="L259" s="17">
        <f t="shared" ca="1" si="14"/>
        <v>12</v>
      </c>
      <c r="M259" s="17" t="s">
        <v>32</v>
      </c>
      <c r="N259" s="17"/>
      <c r="O259" s="96" t="str">
        <f t="shared" ca="1" si="13"/>
        <v/>
      </c>
      <c r="P259" s="230"/>
    </row>
    <row r="260" spans="1:16">
      <c r="A260" s="223"/>
      <c r="B260" s="138"/>
      <c r="C260" s="191">
        <v>0.40625</v>
      </c>
      <c r="D260" s="168">
        <f t="shared" si="16"/>
        <v>39631.40625</v>
      </c>
      <c r="E260" s="17" t="s">
        <v>56</v>
      </c>
      <c r="F260" s="17">
        <v>5</v>
      </c>
      <c r="G260" s="13">
        <f>IF(OR(F260="",F260&lt;5),"",VLOOKUP(F260,'Tabla de Caudal'!$A$4:$B$19,2,TRUE))</f>
        <v>82</v>
      </c>
      <c r="H260" s="23"/>
      <c r="I260" s="23"/>
      <c r="J260" s="23"/>
      <c r="K260" s="17">
        <v>3</v>
      </c>
      <c r="L260" s="17">
        <f t="shared" ca="1" si="14"/>
        <v>19</v>
      </c>
      <c r="M260" s="17" t="s">
        <v>32</v>
      </c>
      <c r="N260" s="17"/>
      <c r="O260" s="96" t="str">
        <f t="shared" ca="1" si="13"/>
        <v/>
      </c>
      <c r="P260" s="230"/>
    </row>
    <row r="261" spans="1:16">
      <c r="A261" s="223"/>
      <c r="B261" s="138"/>
      <c r="C261" s="191">
        <v>0.42777777777777781</v>
      </c>
      <c r="D261" s="168">
        <f t="shared" si="16"/>
        <v>39631.427777777775</v>
      </c>
      <c r="E261" s="17" t="s">
        <v>56</v>
      </c>
      <c r="F261" s="17">
        <v>7</v>
      </c>
      <c r="G261" s="13">
        <f>IF(OR(F261="",F261&lt;5),"",VLOOKUP(F261,'Tabla de Caudal'!$A$4:$B$19,2,TRUE))</f>
        <v>106</v>
      </c>
      <c r="H261" s="23">
        <v>12.87</v>
      </c>
      <c r="I261" s="23">
        <v>8.3699999999999992</v>
      </c>
      <c r="J261" s="125"/>
      <c r="K261" s="17">
        <v>3</v>
      </c>
      <c r="L261" s="17">
        <f t="shared" ca="1" si="14"/>
        <v>15</v>
      </c>
      <c r="M261" s="17" t="s">
        <v>32</v>
      </c>
      <c r="N261" s="17">
        <v>5</v>
      </c>
      <c r="O261" s="96">
        <f t="shared" ca="1" si="13"/>
        <v>2.5</v>
      </c>
      <c r="P261" s="230"/>
    </row>
    <row r="262" spans="1:16">
      <c r="A262" s="223"/>
      <c r="B262" s="138"/>
      <c r="C262" s="191">
        <v>0.51041666666666663</v>
      </c>
      <c r="D262" s="168">
        <f t="shared" si="16"/>
        <v>39631.510416666664</v>
      </c>
      <c r="E262" s="17" t="s">
        <v>56</v>
      </c>
      <c r="F262" s="17">
        <v>5</v>
      </c>
      <c r="G262" s="13">
        <f>IF(OR(F262="",F262&lt;5),"",VLOOKUP(F262,'Tabla de Caudal'!$A$4:$B$19,2,TRUE))</f>
        <v>82</v>
      </c>
      <c r="H262" s="23">
        <v>13.14</v>
      </c>
      <c r="I262" s="23">
        <v>2.8</v>
      </c>
      <c r="J262" s="125"/>
      <c r="K262" s="17">
        <v>3</v>
      </c>
      <c r="L262" s="17">
        <f t="shared" ca="1" si="14"/>
        <v>19</v>
      </c>
      <c r="M262" s="17" t="s">
        <v>32</v>
      </c>
      <c r="N262" s="17">
        <v>5</v>
      </c>
      <c r="O262" s="96">
        <f t="shared" ca="1" si="13"/>
        <v>3.2</v>
      </c>
      <c r="P262" s="230"/>
    </row>
    <row r="263" spans="1:16">
      <c r="A263" s="223"/>
      <c r="B263" s="138"/>
      <c r="C263" s="191">
        <v>0.56597222222222221</v>
      </c>
      <c r="D263" s="168">
        <f t="shared" si="16"/>
        <v>39631.565972222219</v>
      </c>
      <c r="E263" s="17" t="s">
        <v>56</v>
      </c>
      <c r="F263" s="17">
        <v>8</v>
      </c>
      <c r="G263" s="13">
        <f>IF(OR(F263="",F263&lt;5),"",VLOOKUP(F263,'Tabla de Caudal'!$A$4:$B$19,2,TRUE))</f>
        <v>116</v>
      </c>
      <c r="H263" s="23">
        <v>11.81</v>
      </c>
      <c r="I263" s="23">
        <v>2.36</v>
      </c>
      <c r="J263" s="125"/>
      <c r="K263" s="17">
        <v>3</v>
      </c>
      <c r="L263" s="17">
        <f t="shared" ref="L263:L326" ca="1" si="17">IF(OR(K263="",F263="",F263&lt;5),"",INDIRECT(ADDRESS(K263+4,F263,1,,"Tabla de Sulfato"),TRUE))</f>
        <v>13</v>
      </c>
      <c r="M263" s="17" t="s">
        <v>32</v>
      </c>
      <c r="N263" s="17">
        <v>5</v>
      </c>
      <c r="O263" s="96">
        <f t="shared" ca="1" si="13"/>
        <v>2.2999999999999998</v>
      </c>
      <c r="P263" s="230"/>
    </row>
    <row r="264" spans="1:16">
      <c r="A264" s="223"/>
      <c r="B264" s="138"/>
      <c r="C264" s="191">
        <v>0.69791666666666663</v>
      </c>
      <c r="D264" s="168">
        <f t="shared" si="16"/>
        <v>39631.697916666664</v>
      </c>
      <c r="E264" s="17" t="s">
        <v>56</v>
      </c>
      <c r="F264" s="17">
        <v>9</v>
      </c>
      <c r="G264" s="13">
        <f>IF(OR(F264="",F264&lt;5),"",VLOOKUP(F264,'Tabla de Caudal'!$A$4:$B$19,2,TRUE))</f>
        <v>125</v>
      </c>
      <c r="H264" s="23">
        <v>10.62</v>
      </c>
      <c r="I264" s="23">
        <v>2.29</v>
      </c>
      <c r="J264" s="125"/>
      <c r="K264" s="17">
        <v>3</v>
      </c>
      <c r="L264" s="17">
        <f t="shared" ca="1" si="17"/>
        <v>12</v>
      </c>
      <c r="M264" s="17"/>
      <c r="N264" s="17">
        <v>5</v>
      </c>
      <c r="O264" s="96">
        <f t="shared" ca="1" si="13"/>
        <v>2.1</v>
      </c>
      <c r="P264" s="230"/>
    </row>
    <row r="265" spans="1:16">
      <c r="A265" s="223"/>
      <c r="B265" s="138"/>
      <c r="C265" s="191">
        <v>0.77083333333333337</v>
      </c>
      <c r="D265" s="168">
        <f t="shared" si="16"/>
        <v>39631.770833333336</v>
      </c>
      <c r="E265" s="17" t="s">
        <v>56</v>
      </c>
      <c r="F265" s="17">
        <v>9</v>
      </c>
      <c r="G265" s="13">
        <f>IF(OR(F265="",F265&lt;5),"",VLOOKUP(F265,'Tabla de Caudal'!$A$4:$B$19,2,TRUE))</f>
        <v>125</v>
      </c>
      <c r="H265" s="23"/>
      <c r="I265" s="23"/>
      <c r="J265" s="23"/>
      <c r="K265" s="17">
        <v>5</v>
      </c>
      <c r="L265" s="17">
        <f t="shared" ca="1" si="17"/>
        <v>20</v>
      </c>
      <c r="M265" s="17" t="s">
        <v>32</v>
      </c>
      <c r="N265" s="17"/>
      <c r="O265" s="96" t="str">
        <f t="shared" ca="1" si="13"/>
        <v/>
      </c>
      <c r="P265" s="230"/>
    </row>
    <row r="266" spans="1:16" ht="13.5" thickBot="1">
      <c r="A266" s="237"/>
      <c r="B266" s="143"/>
      <c r="C266" s="192">
        <v>0.79513888888888884</v>
      </c>
      <c r="D266" s="174">
        <f t="shared" si="16"/>
        <v>39631.795138888891</v>
      </c>
      <c r="E266" s="113" t="s">
        <v>56</v>
      </c>
      <c r="F266" s="113">
        <v>15</v>
      </c>
      <c r="G266" s="27">
        <f>IF(OR(F266="",F266&lt;5),"",VLOOKUP(F266,'Tabla de Caudal'!$A$4:$B$19,2,TRUE))</f>
        <v>169</v>
      </c>
      <c r="H266" s="112">
        <v>14.98</v>
      </c>
      <c r="I266" s="112">
        <v>2.84</v>
      </c>
      <c r="J266" s="128"/>
      <c r="K266" s="113">
        <v>5</v>
      </c>
      <c r="L266" s="113">
        <f t="shared" ca="1" si="17"/>
        <v>15</v>
      </c>
      <c r="M266" s="113" t="s">
        <v>32</v>
      </c>
      <c r="N266" s="113">
        <v>5</v>
      </c>
      <c r="O266" s="114">
        <f t="shared" ca="1" si="13"/>
        <v>1.6</v>
      </c>
      <c r="P266" s="238"/>
    </row>
    <row r="267" spans="1:16">
      <c r="A267" s="223">
        <v>3</v>
      </c>
      <c r="B267" s="138" t="s">
        <v>25</v>
      </c>
      <c r="C267" s="191">
        <v>5.5555555555555552E-2</v>
      </c>
      <c r="D267" s="168">
        <f t="shared" si="16"/>
        <v>39632.055555555555</v>
      </c>
      <c r="E267" s="17" t="s">
        <v>56</v>
      </c>
      <c r="F267" s="17">
        <v>12</v>
      </c>
      <c r="G267" s="17">
        <f>IF(OR(F267="",F267&lt;5),"",VLOOKUP(F267,'Tabla de Caudal'!$A$4:$B$19,2,TRUE))</f>
        <v>149</v>
      </c>
      <c r="H267" s="23">
        <v>35.54</v>
      </c>
      <c r="I267" s="23">
        <v>4.3499999999999996</v>
      </c>
      <c r="J267" s="125"/>
      <c r="K267" s="17">
        <v>5</v>
      </c>
      <c r="L267" s="17">
        <f t="shared" ca="1" si="17"/>
        <v>17</v>
      </c>
      <c r="M267" s="17" t="s">
        <v>32</v>
      </c>
      <c r="N267" s="17">
        <v>5</v>
      </c>
      <c r="O267" s="96">
        <f t="shared" ca="1" si="13"/>
        <v>1.8</v>
      </c>
      <c r="P267" s="230"/>
    </row>
    <row r="268" spans="1:16">
      <c r="A268" s="223"/>
      <c r="B268" s="138"/>
      <c r="C268" s="191">
        <v>0.27430555555555552</v>
      </c>
      <c r="D268" s="168">
        <f>FLOOR(D267,1)+C268+IF(A268&gt;0,1,0)</f>
        <v>39632.274305555555</v>
      </c>
      <c r="E268" s="17" t="s">
        <v>56</v>
      </c>
      <c r="F268" s="17">
        <v>10</v>
      </c>
      <c r="G268" s="13">
        <f>IF(OR(F268="",F268&lt;5),"",VLOOKUP(F268,'Tabla de Caudal'!$A$4:$B$19,2,TRUE))</f>
        <v>133</v>
      </c>
      <c r="H268" s="23">
        <v>24.54</v>
      </c>
      <c r="I268" s="23">
        <v>5.58</v>
      </c>
      <c r="J268" s="125"/>
      <c r="K268" s="17">
        <v>6</v>
      </c>
      <c r="L268" s="17">
        <f t="shared" ca="1" si="17"/>
        <v>23</v>
      </c>
      <c r="M268" s="17" t="s">
        <v>32</v>
      </c>
      <c r="N268" s="17">
        <v>5</v>
      </c>
      <c r="O268" s="96">
        <f t="shared" ref="O268:O331" ca="1" si="18">IF(OR(N268="",F268="",F268&lt;5),"",INDIRECT(ADDRESS(N268+4,F268,1,,"Tabla de Cloro"),TRUE))</f>
        <v>2</v>
      </c>
      <c r="P268" s="230"/>
    </row>
    <row r="269" spans="1:16" ht="13.5" thickBot="1">
      <c r="A269" s="237"/>
      <c r="B269" s="143"/>
      <c r="C269" s="192">
        <v>0.25416666666666665</v>
      </c>
      <c r="D269" s="174">
        <f t="shared" si="16"/>
        <v>39632.254166666666</v>
      </c>
      <c r="E269" s="113" t="s">
        <v>56</v>
      </c>
      <c r="F269" s="113">
        <v>6</v>
      </c>
      <c r="G269" s="27">
        <f>IF(OR(F269="",F269&lt;5),"",VLOOKUP(F269,'Tabla de Caudal'!$A$4:$B$19,2,TRUE))</f>
        <v>95</v>
      </c>
      <c r="H269" s="112">
        <v>12.38</v>
      </c>
      <c r="I269" s="112">
        <v>4.4800000000000004</v>
      </c>
      <c r="J269" s="128"/>
      <c r="K269" s="113">
        <v>3</v>
      </c>
      <c r="L269" s="113">
        <f t="shared" ca="1" si="17"/>
        <v>16</v>
      </c>
      <c r="M269" s="113" t="s">
        <v>32</v>
      </c>
      <c r="N269" s="113">
        <v>5</v>
      </c>
      <c r="O269" s="114">
        <f t="shared" ca="1" si="18"/>
        <v>2.8</v>
      </c>
      <c r="P269" s="238" t="s">
        <v>99</v>
      </c>
    </row>
    <row r="270" spans="1:16">
      <c r="A270" s="223">
        <v>4</v>
      </c>
      <c r="B270" s="138" t="s">
        <v>28</v>
      </c>
      <c r="C270" s="191">
        <v>0.25</v>
      </c>
      <c r="D270" s="168">
        <f t="shared" si="16"/>
        <v>39633.25</v>
      </c>
      <c r="E270" s="17" t="s">
        <v>56</v>
      </c>
      <c r="F270" s="17">
        <v>10</v>
      </c>
      <c r="G270" s="17">
        <f>IF(OR(F270="",F270&lt;5),"",VLOOKUP(F270,'Tabla de Caudal'!$A$4:$B$19,2,TRUE))</f>
        <v>133</v>
      </c>
      <c r="H270" s="23">
        <v>12.92</v>
      </c>
      <c r="I270" s="23">
        <v>4.08</v>
      </c>
      <c r="J270" s="125"/>
      <c r="K270" s="17">
        <v>3</v>
      </c>
      <c r="L270" s="17">
        <f t="shared" ca="1" si="17"/>
        <v>12</v>
      </c>
      <c r="M270" s="17" t="s">
        <v>32</v>
      </c>
      <c r="N270" s="17">
        <v>5</v>
      </c>
      <c r="O270" s="96">
        <f t="shared" ca="1" si="18"/>
        <v>2</v>
      </c>
      <c r="P270" s="230"/>
    </row>
    <row r="271" spans="1:16">
      <c r="A271" s="223"/>
      <c r="B271" s="138"/>
      <c r="C271" s="191">
        <v>0.2951388888888889</v>
      </c>
      <c r="D271" s="168">
        <f t="shared" si="16"/>
        <v>39633.295138888891</v>
      </c>
      <c r="E271" s="17" t="s">
        <v>56</v>
      </c>
      <c r="F271" s="17">
        <v>9</v>
      </c>
      <c r="G271" s="13">
        <f>IF(OR(F271="",F271&lt;5),"",VLOOKUP(F271,'Tabla de Caudal'!$A$4:$B$19,2,TRUE))</f>
        <v>125</v>
      </c>
      <c r="H271" s="23">
        <v>11.68</v>
      </c>
      <c r="I271" s="23">
        <v>3.98</v>
      </c>
      <c r="J271" s="125"/>
      <c r="K271" s="17">
        <v>3</v>
      </c>
      <c r="L271" s="17">
        <f t="shared" ca="1" si="17"/>
        <v>12</v>
      </c>
      <c r="M271" s="17" t="s">
        <v>32</v>
      </c>
      <c r="N271" s="17">
        <v>5</v>
      </c>
      <c r="O271" s="96">
        <f t="shared" ca="1" si="18"/>
        <v>2.1</v>
      </c>
      <c r="P271" s="230"/>
    </row>
    <row r="272" spans="1:16">
      <c r="A272" s="223"/>
      <c r="B272" s="138"/>
      <c r="C272" s="191">
        <v>0.52430555555555558</v>
      </c>
      <c r="D272" s="168">
        <f t="shared" si="16"/>
        <v>39633.524305555555</v>
      </c>
      <c r="E272" s="17" t="s">
        <v>56</v>
      </c>
      <c r="F272" s="17">
        <v>12</v>
      </c>
      <c r="G272" s="13">
        <f>IF(OR(F272="",F272&lt;5),"",VLOOKUP(F272,'Tabla de Caudal'!$A$4:$B$19,2,TRUE))</f>
        <v>149</v>
      </c>
      <c r="H272" s="23">
        <v>15.02</v>
      </c>
      <c r="I272" s="23">
        <v>4.92</v>
      </c>
      <c r="J272" s="125"/>
      <c r="K272" s="17">
        <v>4</v>
      </c>
      <c r="L272" s="17">
        <f t="shared" ca="1" si="17"/>
        <v>14</v>
      </c>
      <c r="M272" s="17" t="s">
        <v>32</v>
      </c>
      <c r="N272" s="17"/>
      <c r="O272" s="96" t="str">
        <f t="shared" ca="1" si="18"/>
        <v/>
      </c>
      <c r="P272" s="230"/>
    </row>
    <row r="273" spans="1:16">
      <c r="A273" s="223"/>
      <c r="B273" s="138"/>
      <c r="C273" s="191">
        <v>0.53472222222222221</v>
      </c>
      <c r="D273" s="168">
        <f t="shared" si="16"/>
        <v>39633.534722222219</v>
      </c>
      <c r="E273" s="17" t="s">
        <v>56</v>
      </c>
      <c r="F273" s="17">
        <v>12</v>
      </c>
      <c r="G273" s="13">
        <f>IF(OR(F273="",F273&lt;5),"",VLOOKUP(F273,'Tabla de Caudal'!$A$4:$B$19,2,TRUE))</f>
        <v>149</v>
      </c>
      <c r="H273" s="23"/>
      <c r="I273" s="23"/>
      <c r="J273" s="23"/>
      <c r="K273" s="17">
        <v>5</v>
      </c>
      <c r="L273" s="17">
        <f t="shared" ca="1" si="17"/>
        <v>17</v>
      </c>
      <c r="M273" s="17" t="s">
        <v>32</v>
      </c>
      <c r="N273" s="17"/>
      <c r="O273" s="96" t="str">
        <f t="shared" ca="1" si="18"/>
        <v/>
      </c>
      <c r="P273" s="230"/>
    </row>
    <row r="274" spans="1:16">
      <c r="A274" s="223"/>
      <c r="B274" s="138"/>
      <c r="C274" s="191">
        <v>0.56597222222222221</v>
      </c>
      <c r="D274" s="168">
        <f t="shared" si="16"/>
        <v>39633.565972222219</v>
      </c>
      <c r="E274" s="17" t="s">
        <v>56</v>
      </c>
      <c r="F274" s="17">
        <v>13</v>
      </c>
      <c r="G274" s="13">
        <f>IF(OR(F274="",F274&lt;5),"",VLOOKUP(F274,'Tabla de Caudal'!$A$4:$B$19,2,TRUE))</f>
        <v>156</v>
      </c>
      <c r="H274" s="23">
        <v>18.54</v>
      </c>
      <c r="I274" s="23">
        <v>3.73</v>
      </c>
      <c r="J274" s="125"/>
      <c r="K274" s="17">
        <v>5</v>
      </c>
      <c r="L274" s="17">
        <f t="shared" ca="1" si="17"/>
        <v>16</v>
      </c>
      <c r="M274" s="17" t="s">
        <v>32</v>
      </c>
      <c r="N274" s="17">
        <v>4</v>
      </c>
      <c r="O274" s="96">
        <f t="shared" ca="1" si="18"/>
        <v>1.4</v>
      </c>
      <c r="P274" s="230"/>
    </row>
    <row r="275" spans="1:16">
      <c r="A275" s="223"/>
      <c r="B275" s="138"/>
      <c r="C275" s="191">
        <v>0.62152777777777779</v>
      </c>
      <c r="D275" s="168">
        <f t="shared" si="16"/>
        <v>39633.621527777781</v>
      </c>
      <c r="E275" s="17" t="s">
        <v>56</v>
      </c>
      <c r="F275" s="17">
        <v>13</v>
      </c>
      <c r="G275" s="13">
        <f>IF(OR(F275="",F275&lt;5),"",VLOOKUP(F275,'Tabla de Caudal'!$A$4:$B$19,2,TRUE))</f>
        <v>156</v>
      </c>
      <c r="H275" s="23"/>
      <c r="I275" s="23"/>
      <c r="J275" s="23"/>
      <c r="K275" s="17">
        <v>4</v>
      </c>
      <c r="L275" s="17">
        <f t="shared" ca="1" si="17"/>
        <v>13</v>
      </c>
      <c r="M275" s="17" t="s">
        <v>32</v>
      </c>
      <c r="N275" s="17"/>
      <c r="O275" s="96" t="str">
        <f t="shared" ca="1" si="18"/>
        <v/>
      </c>
      <c r="P275" s="230"/>
    </row>
    <row r="276" spans="1:16">
      <c r="A276" s="223"/>
      <c r="B276" s="138"/>
      <c r="C276" s="191">
        <v>0.62777777777777777</v>
      </c>
      <c r="D276" s="168">
        <f t="shared" si="16"/>
        <v>39633.62777777778</v>
      </c>
      <c r="E276" s="17" t="s">
        <v>56</v>
      </c>
      <c r="F276" s="17">
        <v>12</v>
      </c>
      <c r="G276" s="13">
        <f>IF(OR(F276="",F276&lt;5),"",VLOOKUP(F276,'Tabla de Caudal'!$A$4:$B$19,2,TRUE))</f>
        <v>149</v>
      </c>
      <c r="H276" s="23">
        <v>32.35</v>
      </c>
      <c r="I276" s="23">
        <v>3.55</v>
      </c>
      <c r="J276" s="125"/>
      <c r="K276" s="17">
        <v>4</v>
      </c>
      <c r="L276" s="17">
        <f t="shared" ca="1" si="17"/>
        <v>14</v>
      </c>
      <c r="M276" s="17" t="s">
        <v>32</v>
      </c>
      <c r="N276" s="17">
        <v>4</v>
      </c>
      <c r="O276" s="96">
        <f t="shared" ca="1" si="18"/>
        <v>1.4</v>
      </c>
      <c r="P276" s="230"/>
    </row>
    <row r="277" spans="1:16">
      <c r="A277" s="223"/>
      <c r="B277" s="138"/>
      <c r="C277" s="191">
        <v>0.66666666666666663</v>
      </c>
      <c r="D277" s="168">
        <f>FLOOR(D276,1)+C277+IF(A277&gt;0,1,0)</f>
        <v>39633.666666666664</v>
      </c>
      <c r="E277" s="17" t="s">
        <v>56</v>
      </c>
      <c r="F277" s="17">
        <v>12</v>
      </c>
      <c r="G277" s="13">
        <f>IF(OR(F277="",F277&lt;5),"",VLOOKUP(F277,'Tabla de Caudal'!$A$4:$B$19,2,TRUE))</f>
        <v>149</v>
      </c>
      <c r="H277" s="23"/>
      <c r="I277" s="23"/>
      <c r="J277" s="23"/>
      <c r="K277" s="17">
        <v>6</v>
      </c>
      <c r="L277" s="17">
        <f t="shared" ca="1" si="17"/>
        <v>21</v>
      </c>
      <c r="M277" s="17" t="s">
        <v>32</v>
      </c>
      <c r="N277" s="17"/>
      <c r="O277" s="96" t="str">
        <f t="shared" ca="1" si="18"/>
        <v/>
      </c>
      <c r="P277" s="230"/>
    </row>
    <row r="278" spans="1:16">
      <c r="A278" s="223"/>
      <c r="B278" s="138"/>
      <c r="C278" s="191">
        <v>0.68055555555555547</v>
      </c>
      <c r="D278" s="168">
        <f t="shared" si="16"/>
        <v>39633.680555555555</v>
      </c>
      <c r="E278" s="17" t="s">
        <v>56</v>
      </c>
      <c r="F278" s="17">
        <v>12</v>
      </c>
      <c r="G278" s="13">
        <f>IF(OR(F278="",F278&lt;5),"",VLOOKUP(F278,'Tabla de Caudal'!$A$4:$B$19,2,TRUE))</f>
        <v>149</v>
      </c>
      <c r="H278" s="23"/>
      <c r="I278" s="23"/>
      <c r="J278" s="23"/>
      <c r="K278" s="17"/>
      <c r="L278" s="17" t="str">
        <f t="shared" ca="1" si="17"/>
        <v/>
      </c>
      <c r="M278" s="17"/>
      <c r="N278" s="17">
        <v>6</v>
      </c>
      <c r="O278" s="96">
        <f t="shared" ca="1" si="18"/>
        <v>2.1</v>
      </c>
      <c r="P278" s="230"/>
    </row>
    <row r="279" spans="1:16" ht="13.5" thickBot="1">
      <c r="A279" s="237"/>
      <c r="B279" s="143"/>
      <c r="C279" s="192">
        <v>0.79513888888888884</v>
      </c>
      <c r="D279" s="174">
        <f t="shared" si="16"/>
        <v>39633.795138888891</v>
      </c>
      <c r="E279" s="113" t="s">
        <v>56</v>
      </c>
      <c r="F279" s="113">
        <v>12</v>
      </c>
      <c r="G279" s="27">
        <f>IF(OR(F279="",F279&lt;5),"",VLOOKUP(F279,'Tabla de Caudal'!$A$4:$B$19,2,TRUE))</f>
        <v>149</v>
      </c>
      <c r="H279" s="112">
        <v>37.83</v>
      </c>
      <c r="I279" s="112">
        <v>5.57</v>
      </c>
      <c r="J279" s="128"/>
      <c r="K279" s="113">
        <v>6</v>
      </c>
      <c r="L279" s="113">
        <f t="shared" ca="1" si="17"/>
        <v>21</v>
      </c>
      <c r="M279" s="113" t="s">
        <v>32</v>
      </c>
      <c r="N279" s="113">
        <v>6</v>
      </c>
      <c r="O279" s="114">
        <f t="shared" ca="1" si="18"/>
        <v>2.1</v>
      </c>
      <c r="P279" s="238"/>
    </row>
    <row r="280" spans="1:16" ht="13.5" thickBot="1">
      <c r="A280" s="227">
        <v>5</v>
      </c>
      <c r="B280" s="141" t="s">
        <v>29</v>
      </c>
      <c r="C280" s="190"/>
      <c r="D280" s="169">
        <f t="shared" si="16"/>
        <v>39634</v>
      </c>
      <c r="E280" s="25" t="s">
        <v>56</v>
      </c>
      <c r="F280" s="25"/>
      <c r="G280" s="113" t="str">
        <f>IF(OR(F280="",F280&lt;5),"",VLOOKUP(F280,'Tabla de Caudal'!$A$4:$B$19,2,TRUE))</f>
        <v/>
      </c>
      <c r="H280" s="77"/>
      <c r="I280" s="77"/>
      <c r="J280" s="77"/>
      <c r="K280" s="25"/>
      <c r="L280" s="25" t="str">
        <f t="shared" ca="1" si="17"/>
        <v/>
      </c>
      <c r="M280" s="25"/>
      <c r="N280" s="25"/>
      <c r="O280" s="99" t="str">
        <f t="shared" ca="1" si="18"/>
        <v/>
      </c>
      <c r="P280" s="236"/>
    </row>
    <row r="281" spans="1:16">
      <c r="A281" s="223">
        <v>6</v>
      </c>
      <c r="B281" s="138" t="s">
        <v>26</v>
      </c>
      <c r="C281" s="191">
        <v>0.59722222222222221</v>
      </c>
      <c r="D281" s="168">
        <f t="shared" si="16"/>
        <v>39635.597222222219</v>
      </c>
      <c r="E281" s="17" t="s">
        <v>56</v>
      </c>
      <c r="F281" s="17">
        <v>5</v>
      </c>
      <c r="G281" s="104">
        <f>IF(OR(F281="",F281&lt;5),"",VLOOKUP(F281,'Tabla de Caudal'!$A$4:$B$19,2,TRUE))</f>
        <v>82</v>
      </c>
      <c r="H281" s="23">
        <v>22.06</v>
      </c>
      <c r="I281" s="23">
        <v>2.88</v>
      </c>
      <c r="J281" s="125"/>
      <c r="K281" s="17">
        <v>5</v>
      </c>
      <c r="L281" s="17">
        <f t="shared" ca="1" si="17"/>
        <v>31</v>
      </c>
      <c r="M281" s="17" t="s">
        <v>32</v>
      </c>
      <c r="N281" s="17">
        <v>5</v>
      </c>
      <c r="O281" s="96">
        <f t="shared" ca="1" si="18"/>
        <v>3.2</v>
      </c>
      <c r="P281" s="230"/>
    </row>
    <row r="282" spans="1:16" ht="13.5" thickBot="1">
      <c r="A282" s="206"/>
      <c r="B282" s="140"/>
      <c r="C282" s="188">
        <v>0.63194444444444442</v>
      </c>
      <c r="D282" s="167">
        <f t="shared" si="16"/>
        <v>39635.631944444445</v>
      </c>
      <c r="E282" s="27" t="s">
        <v>56</v>
      </c>
      <c r="F282" s="27">
        <v>5</v>
      </c>
      <c r="G282" s="27">
        <f>IF(OR(F282="",F282&lt;5),"",VLOOKUP(F282,'Tabla de Caudal'!$A$4:$B$19,2,TRUE))</f>
        <v>82</v>
      </c>
      <c r="H282" s="26"/>
      <c r="I282" s="26"/>
      <c r="J282" s="26"/>
      <c r="K282" s="27">
        <v>4</v>
      </c>
      <c r="L282" s="27">
        <f t="shared" ca="1" si="17"/>
        <v>25</v>
      </c>
      <c r="M282" s="27"/>
      <c r="N282" s="27"/>
      <c r="O282" s="98" t="str">
        <f t="shared" ca="1" si="18"/>
        <v/>
      </c>
      <c r="P282" s="163"/>
    </row>
    <row r="283" spans="1:16">
      <c r="A283" s="223">
        <v>7</v>
      </c>
      <c r="B283" s="138" t="s">
        <v>27</v>
      </c>
      <c r="C283" s="191">
        <v>3.8194444444444441E-2</v>
      </c>
      <c r="D283" s="168">
        <f t="shared" si="16"/>
        <v>39636.038194444445</v>
      </c>
      <c r="E283" s="17" t="s">
        <v>56</v>
      </c>
      <c r="F283" s="17">
        <v>10</v>
      </c>
      <c r="G283" s="17">
        <f>IF(OR(F283="",F283&lt;5),"",VLOOKUP(F283,'Tabla de Caudal'!$A$4:$B$19,2,TRUE))</f>
        <v>133</v>
      </c>
      <c r="H283" s="23">
        <v>22.27</v>
      </c>
      <c r="I283" s="23">
        <v>6.2</v>
      </c>
      <c r="J283" s="125"/>
      <c r="K283" s="17">
        <v>4</v>
      </c>
      <c r="L283" s="17">
        <f t="shared" ca="1" si="17"/>
        <v>15</v>
      </c>
      <c r="M283" s="17" t="s">
        <v>32</v>
      </c>
      <c r="N283" s="17">
        <v>5</v>
      </c>
      <c r="O283" s="96">
        <f t="shared" ca="1" si="18"/>
        <v>2</v>
      </c>
      <c r="P283" s="230"/>
    </row>
    <row r="284" spans="1:16">
      <c r="A284" s="205"/>
      <c r="B284" s="139"/>
      <c r="C284" s="184">
        <v>0.1111111111111111</v>
      </c>
      <c r="D284" s="164">
        <f t="shared" si="16"/>
        <v>39636.111111111109</v>
      </c>
      <c r="E284" s="13" t="s">
        <v>56</v>
      </c>
      <c r="F284" s="13">
        <v>10</v>
      </c>
      <c r="G284" s="13">
        <f>IF(OR(F284="",F284&lt;5),"",VLOOKUP(F284,'Tabla de Caudal'!$A$4:$B$19,2,TRUE))</f>
        <v>133</v>
      </c>
      <c r="H284" s="14">
        <v>26.53</v>
      </c>
      <c r="I284" s="14">
        <v>5.47</v>
      </c>
      <c r="J284" s="123"/>
      <c r="K284" s="13">
        <v>4</v>
      </c>
      <c r="L284" s="13">
        <f t="shared" ca="1" si="17"/>
        <v>15</v>
      </c>
      <c r="M284" s="13"/>
      <c r="N284" s="13">
        <v>5</v>
      </c>
      <c r="O284" s="97">
        <f t="shared" ca="1" si="18"/>
        <v>2</v>
      </c>
      <c r="P284" s="158"/>
    </row>
    <row r="285" spans="1:16">
      <c r="A285" s="205"/>
      <c r="B285" s="139"/>
      <c r="C285" s="184">
        <v>0.29166666666666669</v>
      </c>
      <c r="D285" s="164">
        <f t="shared" si="16"/>
        <v>39636.291666666664</v>
      </c>
      <c r="E285" s="13" t="s">
        <v>56</v>
      </c>
      <c r="F285" s="13">
        <v>10</v>
      </c>
      <c r="G285" s="13">
        <f>IF(OR(F285="",F285&lt;5),"",VLOOKUP(F285,'Tabla de Caudal'!$A$4:$B$19,2,TRUE))</f>
        <v>133</v>
      </c>
      <c r="H285" s="14"/>
      <c r="I285" s="14"/>
      <c r="J285" s="14"/>
      <c r="K285" s="13">
        <v>6</v>
      </c>
      <c r="L285" s="13">
        <f t="shared" ca="1" si="17"/>
        <v>23</v>
      </c>
      <c r="M285" s="13" t="s">
        <v>32</v>
      </c>
      <c r="N285" s="13"/>
      <c r="O285" s="97" t="str">
        <f t="shared" ca="1" si="18"/>
        <v/>
      </c>
      <c r="P285" s="158"/>
    </row>
    <row r="286" spans="1:16">
      <c r="A286" s="205"/>
      <c r="B286" s="139"/>
      <c r="C286" s="184">
        <v>0.375</v>
      </c>
      <c r="D286" s="164">
        <f>FLOOR(D285,1)+C286+IF(A286&gt;0,1,0)</f>
        <v>39636.375</v>
      </c>
      <c r="E286" s="13" t="s">
        <v>56</v>
      </c>
      <c r="F286" s="13">
        <v>10</v>
      </c>
      <c r="G286" s="13">
        <f>IF(OR(F286="",F286&lt;5),"",VLOOKUP(F286,'Tabla de Caudal'!$A$4:$B$19,2,TRUE))</f>
        <v>133</v>
      </c>
      <c r="H286" s="14">
        <v>25.44</v>
      </c>
      <c r="I286" s="14">
        <v>4.74</v>
      </c>
      <c r="J286" s="123"/>
      <c r="K286" s="13">
        <v>4</v>
      </c>
      <c r="L286" s="13">
        <f t="shared" ca="1" si="17"/>
        <v>15</v>
      </c>
      <c r="M286" s="13" t="s">
        <v>32</v>
      </c>
      <c r="N286" s="13">
        <v>5</v>
      </c>
      <c r="O286" s="97">
        <f t="shared" ca="1" si="18"/>
        <v>2</v>
      </c>
      <c r="P286" s="158"/>
    </row>
    <row r="287" spans="1:16">
      <c r="A287" s="205"/>
      <c r="B287" s="139"/>
      <c r="C287" s="184">
        <v>0.40069444444444446</v>
      </c>
      <c r="D287" s="164">
        <f t="shared" si="16"/>
        <v>39636.400694444441</v>
      </c>
      <c r="E287" s="13" t="s">
        <v>56</v>
      </c>
      <c r="F287" s="13">
        <v>10</v>
      </c>
      <c r="G287" s="13">
        <f>IF(OR(F287="",F287&lt;5),"",VLOOKUP(F287,'Tabla de Caudal'!$A$4:$B$19,2,TRUE))</f>
        <v>133</v>
      </c>
      <c r="H287" s="14"/>
      <c r="I287" s="14"/>
      <c r="J287" s="14"/>
      <c r="K287" s="13">
        <v>5</v>
      </c>
      <c r="L287" s="13">
        <f t="shared" ca="1" si="17"/>
        <v>19</v>
      </c>
      <c r="M287" s="13" t="s">
        <v>32</v>
      </c>
      <c r="N287" s="13"/>
      <c r="O287" s="97" t="str">
        <f t="shared" ca="1" si="18"/>
        <v/>
      </c>
      <c r="P287" s="158"/>
    </row>
    <row r="288" spans="1:16">
      <c r="A288" s="205"/>
      <c r="B288" s="139"/>
      <c r="C288" s="184">
        <v>0.65277777777777779</v>
      </c>
      <c r="D288" s="164">
        <f t="shared" si="16"/>
        <v>39636.652777777781</v>
      </c>
      <c r="E288" s="13" t="s">
        <v>56</v>
      </c>
      <c r="F288" s="13">
        <v>6</v>
      </c>
      <c r="G288" s="13">
        <f>IF(OR(F288="",F288&lt;5),"",VLOOKUP(F288,'Tabla de Caudal'!$A$4:$B$19,2,TRUE))</f>
        <v>95</v>
      </c>
      <c r="H288" s="14">
        <v>24.39</v>
      </c>
      <c r="I288" s="14">
        <v>5.3</v>
      </c>
      <c r="J288" s="123"/>
      <c r="K288" s="13">
        <v>3</v>
      </c>
      <c r="L288" s="13">
        <f t="shared" ca="1" si="17"/>
        <v>16</v>
      </c>
      <c r="M288" s="13" t="s">
        <v>32</v>
      </c>
      <c r="N288" s="13">
        <v>5</v>
      </c>
      <c r="O288" s="97">
        <f t="shared" ca="1" si="18"/>
        <v>2.8</v>
      </c>
      <c r="P288" s="158"/>
    </row>
    <row r="289" spans="1:16">
      <c r="A289" s="205"/>
      <c r="B289" s="139"/>
      <c r="C289" s="184">
        <v>0.68055555555555547</v>
      </c>
      <c r="D289" s="164">
        <f t="shared" si="16"/>
        <v>39636.680555555555</v>
      </c>
      <c r="E289" s="13" t="s">
        <v>56</v>
      </c>
      <c r="F289" s="13"/>
      <c r="G289" s="13" t="str">
        <f>IF(OR(F289="",F289&lt;5),"",VLOOKUP(F289,'Tabla de Caudal'!$A$4:$B$19,2,TRUE))</f>
        <v/>
      </c>
      <c r="H289" s="14">
        <v>22.63</v>
      </c>
      <c r="I289" s="14">
        <v>7.35</v>
      </c>
      <c r="J289" s="123"/>
      <c r="K289" s="13">
        <v>0</v>
      </c>
      <c r="L289" s="13" t="str">
        <f t="shared" ca="1" si="17"/>
        <v/>
      </c>
      <c r="M289" s="13" t="s">
        <v>34</v>
      </c>
      <c r="N289" s="13">
        <v>5</v>
      </c>
      <c r="O289" s="97" t="str">
        <f t="shared" ca="1" si="18"/>
        <v/>
      </c>
      <c r="P289" s="158"/>
    </row>
    <row r="290" spans="1:16" ht="13.5" thickBot="1">
      <c r="A290" s="206"/>
      <c r="B290" s="140"/>
      <c r="C290" s="188">
        <v>0.83333333333333337</v>
      </c>
      <c r="D290" s="167">
        <f t="shared" si="16"/>
        <v>39636.833333333336</v>
      </c>
      <c r="E290" s="27" t="s">
        <v>56</v>
      </c>
      <c r="F290" s="27"/>
      <c r="G290" s="27" t="str">
        <f>IF(OR(F290="",F290&lt;5),"",VLOOKUP(F290,'Tabla de Caudal'!$A$4:$B$19,2,TRUE))</f>
        <v/>
      </c>
      <c r="H290" s="26">
        <v>17.13</v>
      </c>
      <c r="I290" s="26">
        <v>5.08</v>
      </c>
      <c r="J290" s="124"/>
      <c r="K290" s="27">
        <v>0</v>
      </c>
      <c r="L290" s="88" t="str">
        <f t="shared" ca="1" si="17"/>
        <v/>
      </c>
      <c r="M290" s="88" t="s">
        <v>34</v>
      </c>
      <c r="N290" s="27">
        <v>5</v>
      </c>
      <c r="O290" s="98" t="str">
        <f t="shared" ca="1" si="18"/>
        <v/>
      </c>
      <c r="P290" s="163"/>
    </row>
    <row r="291" spans="1:16">
      <c r="A291" s="223">
        <v>8</v>
      </c>
      <c r="B291" s="138" t="s">
        <v>24</v>
      </c>
      <c r="C291" s="180">
        <v>0.25</v>
      </c>
      <c r="D291" s="168">
        <f t="shared" si="16"/>
        <v>39637.25</v>
      </c>
      <c r="E291" s="74" t="s">
        <v>56</v>
      </c>
      <c r="F291" s="17">
        <v>13</v>
      </c>
      <c r="G291" s="17">
        <f>IF(OR(F291="",F291&lt;5),"",VLOOKUP(F291,'Tabla de Caudal'!$A$4:$B$19,2,TRUE))</f>
        <v>156</v>
      </c>
      <c r="H291" s="23">
        <v>60.27</v>
      </c>
      <c r="I291" s="23">
        <v>6.69</v>
      </c>
      <c r="J291" s="125"/>
      <c r="K291" s="17">
        <v>6</v>
      </c>
      <c r="L291" s="17">
        <f t="shared" ca="1" si="17"/>
        <v>20</v>
      </c>
      <c r="M291" s="17" t="s">
        <v>32</v>
      </c>
      <c r="N291" s="17">
        <v>5</v>
      </c>
      <c r="O291" s="96">
        <f t="shared" ca="1" si="18"/>
        <v>1.7</v>
      </c>
      <c r="P291" s="230"/>
    </row>
    <row r="292" spans="1:16">
      <c r="A292" s="205"/>
      <c r="B292" s="139"/>
      <c r="C292" s="181">
        <v>0.55208333333333337</v>
      </c>
      <c r="D292" s="164">
        <f t="shared" si="16"/>
        <v>39637.552083333336</v>
      </c>
      <c r="E292" s="16" t="s">
        <v>56</v>
      </c>
      <c r="F292" s="13">
        <v>13</v>
      </c>
      <c r="G292" s="13">
        <f>IF(OR(F292="",F292&lt;5),"",VLOOKUP(F292,'Tabla de Caudal'!$A$4:$B$19,2,TRUE))</f>
        <v>156</v>
      </c>
      <c r="H292" s="14">
        <v>34.33</v>
      </c>
      <c r="I292" s="14">
        <v>5.49</v>
      </c>
      <c r="J292" s="123"/>
      <c r="K292" s="13">
        <v>5</v>
      </c>
      <c r="L292" s="13">
        <f t="shared" ca="1" si="17"/>
        <v>16</v>
      </c>
      <c r="M292" s="13" t="s">
        <v>32</v>
      </c>
      <c r="N292" s="13">
        <v>5</v>
      </c>
      <c r="O292" s="97">
        <f t="shared" ca="1" si="18"/>
        <v>1.7</v>
      </c>
      <c r="P292" s="158"/>
    </row>
    <row r="293" spans="1:16">
      <c r="A293" s="205"/>
      <c r="B293" s="139"/>
      <c r="C293" s="181">
        <v>0.58333333333333337</v>
      </c>
      <c r="D293" s="164">
        <f t="shared" si="16"/>
        <v>39637.583333333336</v>
      </c>
      <c r="E293" s="16" t="s">
        <v>56</v>
      </c>
      <c r="F293" s="13">
        <v>13</v>
      </c>
      <c r="G293" s="13">
        <f>IF(OR(F293="",F293&lt;5),"",VLOOKUP(F293,'Tabla de Caudal'!$A$4:$B$19,2,TRUE))</f>
        <v>156</v>
      </c>
      <c r="H293" s="14">
        <v>34.25</v>
      </c>
      <c r="I293" s="14">
        <v>6.95</v>
      </c>
      <c r="J293" s="123"/>
      <c r="K293" s="13">
        <v>5</v>
      </c>
      <c r="L293" s="13">
        <f t="shared" ca="1" si="17"/>
        <v>16</v>
      </c>
      <c r="M293" s="13" t="s">
        <v>32</v>
      </c>
      <c r="N293" s="13">
        <v>5</v>
      </c>
      <c r="O293" s="97">
        <f t="shared" ca="1" si="18"/>
        <v>1.7</v>
      </c>
      <c r="P293" s="158"/>
    </row>
    <row r="294" spans="1:16">
      <c r="A294" s="239"/>
      <c r="B294" s="139"/>
      <c r="C294" s="181">
        <v>0.59027777777777779</v>
      </c>
      <c r="D294" s="164">
        <f t="shared" si="16"/>
        <v>39637.590277777781</v>
      </c>
      <c r="E294" s="16" t="s">
        <v>56</v>
      </c>
      <c r="F294" s="13">
        <v>13</v>
      </c>
      <c r="G294" s="13">
        <f>IF(OR(F294="",F294&lt;5),"",VLOOKUP(F294,'Tabla de Caudal'!$A$4:$B$19,2,TRUE))</f>
        <v>156</v>
      </c>
      <c r="H294" s="14"/>
      <c r="I294" s="14"/>
      <c r="J294" s="14"/>
      <c r="K294" s="13">
        <v>4</v>
      </c>
      <c r="L294" s="13">
        <f t="shared" ca="1" si="17"/>
        <v>13</v>
      </c>
      <c r="M294" s="13" t="s">
        <v>33</v>
      </c>
      <c r="N294" s="13"/>
      <c r="O294" s="97" t="str">
        <f t="shared" ca="1" si="18"/>
        <v/>
      </c>
      <c r="P294" s="158"/>
    </row>
    <row r="295" spans="1:16">
      <c r="A295" s="205"/>
      <c r="B295" s="139"/>
      <c r="C295" s="181">
        <v>0.625</v>
      </c>
      <c r="D295" s="164">
        <f>FLOOR(D294,1)+C295+IF(A295&gt;0,1,0)</f>
        <v>39637.625</v>
      </c>
      <c r="E295" s="16" t="s">
        <v>56</v>
      </c>
      <c r="F295" s="13">
        <v>13</v>
      </c>
      <c r="G295" s="13">
        <f>IF(OR(F295="",F295&lt;5),"",VLOOKUP(F295,'Tabla de Caudal'!$A$4:$B$19,2,TRUE))</f>
        <v>156</v>
      </c>
      <c r="H295" s="14">
        <v>31.64</v>
      </c>
      <c r="I295" s="14">
        <v>5.81</v>
      </c>
      <c r="J295" s="123"/>
      <c r="K295" s="13">
        <v>5</v>
      </c>
      <c r="L295" s="13">
        <f t="shared" ca="1" si="17"/>
        <v>16</v>
      </c>
      <c r="M295" s="13" t="s">
        <v>33</v>
      </c>
      <c r="N295" s="13">
        <v>5</v>
      </c>
      <c r="O295" s="97">
        <f t="shared" ca="1" si="18"/>
        <v>1.7</v>
      </c>
      <c r="P295" s="158"/>
    </row>
    <row r="296" spans="1:16">
      <c r="A296" s="205"/>
      <c r="B296" s="139"/>
      <c r="C296" s="181">
        <v>0.71180555555555547</v>
      </c>
      <c r="D296" s="164">
        <f t="shared" si="16"/>
        <v>39637.711805555555</v>
      </c>
      <c r="E296" s="16" t="s">
        <v>56</v>
      </c>
      <c r="F296" s="13">
        <v>13</v>
      </c>
      <c r="G296" s="13">
        <f>IF(OR(F296="",F296&lt;5),"",VLOOKUP(F296,'Tabla de Caudal'!$A$4:$B$19,2,TRUE))</f>
        <v>156</v>
      </c>
      <c r="H296" s="14">
        <v>25.84</v>
      </c>
      <c r="I296" s="14">
        <v>5.84</v>
      </c>
      <c r="J296" s="123"/>
      <c r="K296" s="13">
        <v>5</v>
      </c>
      <c r="L296" s="13">
        <f t="shared" ca="1" si="17"/>
        <v>16</v>
      </c>
      <c r="M296" s="13" t="s">
        <v>32</v>
      </c>
      <c r="N296" s="13">
        <v>5</v>
      </c>
      <c r="O296" s="97">
        <f t="shared" ca="1" si="18"/>
        <v>1.7</v>
      </c>
      <c r="P296" s="158"/>
    </row>
    <row r="297" spans="1:16" ht="13.5" thickBot="1">
      <c r="A297" s="206"/>
      <c r="B297" s="140"/>
      <c r="C297" s="182">
        <v>0.77430555555555547</v>
      </c>
      <c r="D297" s="167">
        <f t="shared" si="16"/>
        <v>39637.774305555555</v>
      </c>
      <c r="E297" s="75" t="s">
        <v>56</v>
      </c>
      <c r="F297" s="27">
        <v>13</v>
      </c>
      <c r="G297" s="27">
        <f>IF(OR(F297="",F297&lt;5),"",VLOOKUP(F297,'Tabla de Caudal'!$A$4:$B$19,2,TRUE))</f>
        <v>156</v>
      </c>
      <c r="H297" s="26">
        <v>23.67</v>
      </c>
      <c r="I297" s="26">
        <v>5.94</v>
      </c>
      <c r="J297" s="124"/>
      <c r="K297" s="27">
        <v>5</v>
      </c>
      <c r="L297" s="27">
        <f t="shared" ca="1" si="17"/>
        <v>16</v>
      </c>
      <c r="M297" s="27" t="s">
        <v>32</v>
      </c>
      <c r="N297" s="27">
        <v>5</v>
      </c>
      <c r="O297" s="98">
        <f t="shared" ca="1" si="18"/>
        <v>1.7</v>
      </c>
      <c r="P297" s="163"/>
    </row>
    <row r="298" spans="1:16">
      <c r="A298" s="223">
        <v>9</v>
      </c>
      <c r="B298" s="138" t="s">
        <v>31</v>
      </c>
      <c r="C298" s="180">
        <v>0.25</v>
      </c>
      <c r="D298" s="168">
        <f t="shared" si="16"/>
        <v>39638.25</v>
      </c>
      <c r="E298" s="92" t="s">
        <v>56</v>
      </c>
      <c r="F298" s="17">
        <v>13</v>
      </c>
      <c r="G298" s="17">
        <f>IF(OR(F298="",F298&lt;5),"",VLOOKUP(F298,'Tabla de Caudal'!$A$4:$B$19,2,TRUE))</f>
        <v>156</v>
      </c>
      <c r="H298" s="23"/>
      <c r="I298" s="23"/>
      <c r="J298" s="23"/>
      <c r="K298" s="17">
        <v>4</v>
      </c>
      <c r="L298" s="17">
        <f t="shared" ca="1" si="17"/>
        <v>13</v>
      </c>
      <c r="M298" s="17" t="s">
        <v>32</v>
      </c>
      <c r="N298" s="93"/>
      <c r="O298" s="96" t="str">
        <f t="shared" ca="1" si="18"/>
        <v/>
      </c>
      <c r="P298" s="230"/>
    </row>
    <row r="299" spans="1:16">
      <c r="A299" s="205"/>
      <c r="B299" s="139"/>
      <c r="C299" s="181">
        <v>0.29166666666666669</v>
      </c>
      <c r="D299" s="164">
        <f t="shared" si="16"/>
        <v>39638.291666666664</v>
      </c>
      <c r="E299" s="16" t="s">
        <v>56</v>
      </c>
      <c r="F299" s="13">
        <v>12</v>
      </c>
      <c r="G299" s="13">
        <f>IF(OR(F299="",F299&lt;5),"",VLOOKUP(F299,'Tabla de Caudal'!$A$4:$B$19,2,TRUE))</f>
        <v>149</v>
      </c>
      <c r="H299" s="14">
        <v>17.940000000000001</v>
      </c>
      <c r="I299" s="14">
        <v>5.66</v>
      </c>
      <c r="J299" s="123"/>
      <c r="K299" s="13">
        <v>4</v>
      </c>
      <c r="L299" s="13">
        <f t="shared" ca="1" si="17"/>
        <v>14</v>
      </c>
      <c r="M299" s="13" t="s">
        <v>32</v>
      </c>
      <c r="N299" s="13">
        <v>5</v>
      </c>
      <c r="O299" s="97">
        <f t="shared" ca="1" si="18"/>
        <v>1.8</v>
      </c>
      <c r="P299" s="158"/>
    </row>
    <row r="300" spans="1:16">
      <c r="A300" s="205"/>
      <c r="B300" s="139"/>
      <c r="C300" s="184">
        <v>0.42708333333333331</v>
      </c>
      <c r="D300" s="164">
        <f t="shared" si="16"/>
        <v>39638.427083333336</v>
      </c>
      <c r="E300" s="13" t="s">
        <v>56</v>
      </c>
      <c r="F300" s="13">
        <v>13</v>
      </c>
      <c r="G300" s="13">
        <f>IF(OR(F300="",F300&lt;5),"",VLOOKUP(F300,'Tabla de Caudal'!$A$4:$B$19,2,TRUE))</f>
        <v>156</v>
      </c>
      <c r="H300" s="14">
        <v>18.11</v>
      </c>
      <c r="I300" s="14">
        <v>4.84</v>
      </c>
      <c r="J300" s="123"/>
      <c r="K300" s="13">
        <v>5</v>
      </c>
      <c r="L300" s="13">
        <f t="shared" ca="1" si="17"/>
        <v>16</v>
      </c>
      <c r="M300" s="13" t="s">
        <v>32</v>
      </c>
      <c r="N300" s="13">
        <v>5</v>
      </c>
      <c r="O300" s="97">
        <f t="shared" ca="1" si="18"/>
        <v>1.7</v>
      </c>
      <c r="P300" s="158"/>
    </row>
    <row r="301" spans="1:16">
      <c r="A301" s="205"/>
      <c r="B301" s="139"/>
      <c r="C301" s="184">
        <v>0.46527777777777773</v>
      </c>
      <c r="D301" s="164">
        <f t="shared" si="16"/>
        <v>39638.465277777781</v>
      </c>
      <c r="E301" s="13" t="s">
        <v>56</v>
      </c>
      <c r="F301" s="13">
        <v>13</v>
      </c>
      <c r="G301" s="13">
        <f>IF(OR(F301="",F301&lt;5),"",VLOOKUP(F301,'Tabla de Caudal'!$A$4:$B$19,2,TRUE))</f>
        <v>156</v>
      </c>
      <c r="H301" s="14"/>
      <c r="I301" s="14"/>
      <c r="J301" s="14"/>
      <c r="K301" s="13"/>
      <c r="L301" s="13" t="str">
        <f t="shared" ca="1" si="17"/>
        <v/>
      </c>
      <c r="M301" s="13"/>
      <c r="N301" s="13">
        <v>6</v>
      </c>
      <c r="O301" s="97">
        <f t="shared" ca="1" si="18"/>
        <v>2</v>
      </c>
      <c r="P301" s="158"/>
    </row>
    <row r="302" spans="1:16" ht="12.75" customHeight="1">
      <c r="A302" s="205"/>
      <c r="B302" s="139"/>
      <c r="C302" s="184">
        <v>0.47222222222222227</v>
      </c>
      <c r="D302" s="164">
        <f t="shared" si="16"/>
        <v>39638.472222222219</v>
      </c>
      <c r="E302" s="13" t="s">
        <v>56</v>
      </c>
      <c r="F302" s="13">
        <v>13</v>
      </c>
      <c r="G302" s="13">
        <f>IF(OR(F302="",F302&lt;5),"",VLOOKUP(F302,'Tabla de Caudal'!$A$4:$B$19,2,TRUE))</f>
        <v>156</v>
      </c>
      <c r="H302" s="14">
        <v>17.25</v>
      </c>
      <c r="I302" s="14">
        <v>4.49</v>
      </c>
      <c r="J302" s="123"/>
      <c r="K302" s="13">
        <v>5</v>
      </c>
      <c r="L302" s="13">
        <f t="shared" ca="1" si="17"/>
        <v>16</v>
      </c>
      <c r="M302" s="13" t="s">
        <v>32</v>
      </c>
      <c r="N302" s="13">
        <v>6</v>
      </c>
      <c r="O302" s="97">
        <f t="shared" ca="1" si="18"/>
        <v>2</v>
      </c>
      <c r="P302" s="158"/>
    </row>
    <row r="303" spans="1:16" ht="12.75" customHeight="1">
      <c r="A303" s="205"/>
      <c r="B303" s="139"/>
      <c r="C303" s="184">
        <v>0.5</v>
      </c>
      <c r="D303" s="164">
        <f t="shared" si="16"/>
        <v>39638.5</v>
      </c>
      <c r="E303" s="13" t="s">
        <v>56</v>
      </c>
      <c r="F303" s="13">
        <v>13</v>
      </c>
      <c r="G303" s="13">
        <f>IF(OR(F303="",F303&lt;5),"",VLOOKUP(F303,'Tabla de Caudal'!$A$4:$B$19,2,TRUE))</f>
        <v>156</v>
      </c>
      <c r="H303" s="14">
        <v>17.2</v>
      </c>
      <c r="I303" s="14">
        <v>5.87</v>
      </c>
      <c r="J303" s="123"/>
      <c r="K303" s="13">
        <v>5</v>
      </c>
      <c r="L303" s="13">
        <f t="shared" ca="1" si="17"/>
        <v>16</v>
      </c>
      <c r="M303" s="13" t="s">
        <v>32</v>
      </c>
      <c r="N303" s="13">
        <v>6</v>
      </c>
      <c r="O303" s="97">
        <f t="shared" ca="1" si="18"/>
        <v>2</v>
      </c>
      <c r="P303" s="158"/>
    </row>
    <row r="304" spans="1:16" ht="12.75" customHeight="1">
      <c r="A304" s="205"/>
      <c r="B304" s="144"/>
      <c r="C304" s="184">
        <v>0.51388888888888895</v>
      </c>
      <c r="D304" s="164">
        <f>FLOOR(D303,1)+C304+IF(A304&gt;0,1,0)</f>
        <v>39638.513888888891</v>
      </c>
      <c r="E304" s="13" t="s">
        <v>56</v>
      </c>
      <c r="F304" s="13">
        <v>13</v>
      </c>
      <c r="G304" s="13">
        <f>IF(OR(F304="",F304&lt;5),"",VLOOKUP(F304,'Tabla de Caudal'!$A$4:$B$19,2,TRUE))</f>
        <v>156</v>
      </c>
      <c r="H304" s="14"/>
      <c r="I304" s="14"/>
      <c r="J304" s="14"/>
      <c r="K304" s="13">
        <v>4</v>
      </c>
      <c r="L304" s="13">
        <f t="shared" ca="1" si="17"/>
        <v>13</v>
      </c>
      <c r="M304" s="13" t="s">
        <v>32</v>
      </c>
      <c r="N304" s="13"/>
      <c r="O304" s="97" t="str">
        <f t="shared" ca="1" si="18"/>
        <v/>
      </c>
      <c r="P304" s="158"/>
    </row>
    <row r="305" spans="1:16" ht="12.75" customHeight="1">
      <c r="A305" s="240"/>
      <c r="B305" s="139"/>
      <c r="C305" s="184">
        <v>0.5625</v>
      </c>
      <c r="D305" s="164">
        <f t="shared" si="16"/>
        <v>39638.5625</v>
      </c>
      <c r="E305" s="13" t="s">
        <v>56</v>
      </c>
      <c r="F305" s="13">
        <v>12</v>
      </c>
      <c r="G305" s="13">
        <f>IF(OR(F305="",F305&lt;5),"",VLOOKUP(F305,'Tabla de Caudal'!$A$4:$B$19,2,TRUE))</f>
        <v>149</v>
      </c>
      <c r="H305" s="14">
        <v>17.27</v>
      </c>
      <c r="I305" s="14">
        <v>4.18</v>
      </c>
      <c r="J305" s="123"/>
      <c r="K305" s="13">
        <v>5</v>
      </c>
      <c r="L305" s="13">
        <f t="shared" ca="1" si="17"/>
        <v>17</v>
      </c>
      <c r="M305" s="13" t="s">
        <v>32</v>
      </c>
      <c r="N305" s="13">
        <v>6</v>
      </c>
      <c r="O305" s="97">
        <f t="shared" ca="1" si="18"/>
        <v>2.1</v>
      </c>
      <c r="P305" s="158"/>
    </row>
    <row r="306" spans="1:16" ht="12" customHeight="1">
      <c r="A306" s="205"/>
      <c r="B306" s="139"/>
      <c r="C306" s="184">
        <v>0.625</v>
      </c>
      <c r="D306" s="164">
        <f t="shared" si="16"/>
        <v>39638.625</v>
      </c>
      <c r="E306" s="13" t="s">
        <v>56</v>
      </c>
      <c r="F306" s="13">
        <v>14</v>
      </c>
      <c r="G306" s="13">
        <f>IF(OR(F306="",F306&lt;5),"",VLOOKUP(F306,'Tabla de Caudal'!$A$4:$B$19,2,TRUE))</f>
        <v>163</v>
      </c>
      <c r="H306" s="14">
        <v>15.53</v>
      </c>
      <c r="I306" s="14">
        <v>4.87</v>
      </c>
      <c r="J306" s="123"/>
      <c r="K306" s="13">
        <v>5</v>
      </c>
      <c r="L306" s="22">
        <f t="shared" ca="1" si="17"/>
        <v>16</v>
      </c>
      <c r="M306" s="22" t="s">
        <v>32</v>
      </c>
      <c r="N306" s="13">
        <v>6</v>
      </c>
      <c r="O306" s="97">
        <f t="shared" ca="1" si="18"/>
        <v>1.9</v>
      </c>
      <c r="P306" s="158"/>
    </row>
    <row r="307" spans="1:16" ht="12.75" customHeight="1">
      <c r="A307" s="205"/>
      <c r="B307" s="139"/>
      <c r="C307" s="184">
        <v>0.72222222222222221</v>
      </c>
      <c r="D307" s="164">
        <f t="shared" si="16"/>
        <v>39638.722222222219</v>
      </c>
      <c r="E307" s="13" t="s">
        <v>56</v>
      </c>
      <c r="F307" s="13">
        <v>0</v>
      </c>
      <c r="G307" s="13" t="str">
        <f>IF(OR(F307="",F307&lt;5),"",VLOOKUP(F307,'Tabla de Caudal'!$A$4:$B$19,2,TRUE))</f>
        <v/>
      </c>
      <c r="H307" s="14">
        <v>12.03</v>
      </c>
      <c r="I307" s="14">
        <v>4.5999999999999996</v>
      </c>
      <c r="J307" s="123"/>
      <c r="K307" s="13" t="s">
        <v>34</v>
      </c>
      <c r="L307" s="13" t="str">
        <f t="shared" ca="1" si="17"/>
        <v/>
      </c>
      <c r="M307" s="13" t="s">
        <v>33</v>
      </c>
      <c r="N307" s="13"/>
      <c r="O307" s="97" t="str">
        <f t="shared" ca="1" si="18"/>
        <v/>
      </c>
      <c r="P307" s="158" t="s">
        <v>85</v>
      </c>
    </row>
    <row r="308" spans="1:16" ht="12.75" customHeight="1">
      <c r="A308" s="205"/>
      <c r="B308" s="139"/>
      <c r="C308" s="184">
        <v>0.79166666666666663</v>
      </c>
      <c r="D308" s="164">
        <f t="shared" si="16"/>
        <v>39638.791666666664</v>
      </c>
      <c r="E308" s="13" t="s">
        <v>56</v>
      </c>
      <c r="F308" s="13">
        <v>0</v>
      </c>
      <c r="G308" s="13" t="str">
        <f>IF(OR(F308="",F308&lt;5),"",VLOOKUP(F308,'Tabla de Caudal'!$A$4:$B$19,2,TRUE))</f>
        <v/>
      </c>
      <c r="H308" s="14">
        <v>12.32</v>
      </c>
      <c r="I308" s="14">
        <v>3.88</v>
      </c>
      <c r="J308" s="123"/>
      <c r="K308" s="13" t="s">
        <v>34</v>
      </c>
      <c r="L308" s="13" t="str">
        <f t="shared" ca="1" si="17"/>
        <v/>
      </c>
      <c r="M308" s="13" t="s">
        <v>33</v>
      </c>
      <c r="N308" s="13"/>
      <c r="O308" s="97" t="str">
        <f t="shared" ca="1" si="18"/>
        <v/>
      </c>
      <c r="P308" s="158"/>
    </row>
    <row r="309" spans="1:16" ht="12.75" customHeight="1" thickBot="1">
      <c r="A309" s="206"/>
      <c r="B309" s="140"/>
      <c r="C309" s="188">
        <v>0.84027777777777779</v>
      </c>
      <c r="D309" s="167">
        <f t="shared" si="16"/>
        <v>39638.840277777781</v>
      </c>
      <c r="E309" s="27" t="s">
        <v>56</v>
      </c>
      <c r="F309" s="27">
        <v>0</v>
      </c>
      <c r="G309" s="27" t="str">
        <f>IF(OR(F309="",F309&lt;5),"",VLOOKUP(F309,'Tabla de Caudal'!$A$4:$B$19,2,TRUE))</f>
        <v/>
      </c>
      <c r="H309" s="26">
        <v>12.77</v>
      </c>
      <c r="I309" s="26">
        <v>3.85</v>
      </c>
      <c r="J309" s="124" t="s">
        <v>104</v>
      </c>
      <c r="K309" s="27" t="s">
        <v>34</v>
      </c>
      <c r="L309" s="88" t="str">
        <f t="shared" ca="1" si="17"/>
        <v/>
      </c>
      <c r="M309" s="88" t="s">
        <v>33</v>
      </c>
      <c r="N309" s="27"/>
      <c r="O309" s="98" t="str">
        <f t="shared" ca="1" si="18"/>
        <v/>
      </c>
      <c r="P309" s="163"/>
    </row>
    <row r="310" spans="1:16">
      <c r="A310" s="204">
        <v>10</v>
      </c>
      <c r="B310" s="137" t="s">
        <v>25</v>
      </c>
      <c r="C310" s="193">
        <v>0.3298611111111111</v>
      </c>
      <c r="D310" s="175">
        <f t="shared" si="16"/>
        <v>39639.329861111109</v>
      </c>
      <c r="E310" s="11" t="s">
        <v>56</v>
      </c>
      <c r="F310" s="11">
        <v>14</v>
      </c>
      <c r="G310" s="11">
        <f>IF(OR(F310="",F310&lt;5),"",VLOOKUP(F310,'Tabla de Caudal'!$A$4:$B$19,2,TRUE))</f>
        <v>163</v>
      </c>
      <c r="H310" s="10">
        <v>34.090000000000003</v>
      </c>
      <c r="I310" s="10">
        <v>16.899999999999999</v>
      </c>
      <c r="J310" s="122" t="s">
        <v>104</v>
      </c>
      <c r="K310" s="11">
        <v>6</v>
      </c>
      <c r="L310" s="11">
        <f t="shared" ca="1" si="17"/>
        <v>19</v>
      </c>
      <c r="M310" s="11" t="s">
        <v>32</v>
      </c>
      <c r="N310" s="11"/>
      <c r="O310" s="101" t="str">
        <f t="shared" ca="1" si="18"/>
        <v/>
      </c>
      <c r="P310" s="241" t="s">
        <v>84</v>
      </c>
    </row>
    <row r="311" spans="1:16">
      <c r="A311" s="234"/>
      <c r="B311" s="142"/>
      <c r="C311" s="189">
        <v>0.33333333333333331</v>
      </c>
      <c r="D311" s="173">
        <f t="shared" si="16"/>
        <v>39639.333333333336</v>
      </c>
      <c r="E311" s="104"/>
      <c r="F311" s="104"/>
      <c r="G311" s="104" t="str">
        <f>IF(OR(F311="",F311&lt;5),"",VLOOKUP(F311,'Tabla de Caudal'!$A$4:$B$19,2,TRUE))</f>
        <v/>
      </c>
      <c r="H311" s="103"/>
      <c r="I311" s="103"/>
      <c r="J311" s="103"/>
      <c r="K311" s="104"/>
      <c r="L311" s="104" t="str">
        <f t="shared" ca="1" si="17"/>
        <v/>
      </c>
      <c r="M311" s="104"/>
      <c r="N311" s="104"/>
      <c r="O311" s="105" t="str">
        <f t="shared" ca="1" si="18"/>
        <v/>
      </c>
      <c r="P311" s="235"/>
    </row>
    <row r="312" spans="1:16" ht="13.5" thickBot="1">
      <c r="A312" s="206"/>
      <c r="B312" s="140"/>
      <c r="C312" s="188">
        <v>0.51388888888888895</v>
      </c>
      <c r="D312" s="167">
        <f t="shared" si="16"/>
        <v>39639.513888888891</v>
      </c>
      <c r="E312" s="27" t="s">
        <v>56</v>
      </c>
      <c r="F312" s="27"/>
      <c r="G312" s="27" t="str">
        <f>IF(OR(F312="",F312&lt;5),"",VLOOKUP(F312,'Tabla de Caudal'!$A$4:$B$19,2,TRUE))</f>
        <v/>
      </c>
      <c r="H312" s="26"/>
      <c r="I312" s="26"/>
      <c r="J312" s="26"/>
      <c r="K312" s="27">
        <v>5</v>
      </c>
      <c r="L312" s="27" t="str">
        <f t="shared" ca="1" si="17"/>
        <v/>
      </c>
      <c r="M312" s="27" t="s">
        <v>32</v>
      </c>
      <c r="N312" s="27"/>
      <c r="O312" s="98" t="str">
        <f t="shared" ca="1" si="18"/>
        <v/>
      </c>
      <c r="P312" s="163"/>
    </row>
    <row r="313" spans="1:16">
      <c r="A313" s="223">
        <v>11</v>
      </c>
      <c r="B313" s="138" t="s">
        <v>28</v>
      </c>
      <c r="C313" s="191">
        <v>0.80208333333333337</v>
      </c>
      <c r="D313" s="168">
        <f>FLOOR(D312,1)+C313+IF(A313&gt;0,1,0)</f>
        <v>39640.802083333336</v>
      </c>
      <c r="E313" s="17" t="s">
        <v>56</v>
      </c>
      <c r="F313" s="17">
        <v>14</v>
      </c>
      <c r="G313" s="17">
        <f>IF(OR(F313="",F313&lt;5),"",VLOOKUP(F313,'Tabla de Caudal'!$A$4:$B$19,2,TRUE))</f>
        <v>163</v>
      </c>
      <c r="H313" s="23">
        <v>28.44</v>
      </c>
      <c r="I313" s="23">
        <v>4.8899999999999997</v>
      </c>
      <c r="J313" s="125" t="s">
        <v>104</v>
      </c>
      <c r="K313" s="17">
        <v>6</v>
      </c>
      <c r="L313" s="17">
        <f t="shared" ca="1" si="17"/>
        <v>19</v>
      </c>
      <c r="M313" s="17" t="s">
        <v>32</v>
      </c>
      <c r="N313" s="17">
        <v>6</v>
      </c>
      <c r="O313" s="96">
        <f t="shared" ca="1" si="18"/>
        <v>1.9</v>
      </c>
      <c r="P313" s="230"/>
    </row>
    <row r="314" spans="1:16">
      <c r="A314" s="205"/>
      <c r="B314" s="139"/>
      <c r="C314" s="184">
        <v>0.73263888888888884</v>
      </c>
      <c r="D314" s="164">
        <f t="shared" si="16"/>
        <v>39640.732638888891</v>
      </c>
      <c r="E314" s="13" t="s">
        <v>56</v>
      </c>
      <c r="F314" s="13">
        <v>10</v>
      </c>
      <c r="G314" s="13">
        <f>IF(OR(F314="",F314&lt;5),"",VLOOKUP(F314,'Tabla de Caudal'!$A$4:$B$19,2,TRUE))</f>
        <v>133</v>
      </c>
      <c r="H314" s="14">
        <v>18.89</v>
      </c>
      <c r="I314" s="14">
        <v>6.33</v>
      </c>
      <c r="J314" s="123"/>
      <c r="K314" s="13">
        <v>5</v>
      </c>
      <c r="L314" s="13">
        <f t="shared" ca="1" si="17"/>
        <v>19</v>
      </c>
      <c r="M314" s="13" t="s">
        <v>32</v>
      </c>
      <c r="N314" s="13">
        <v>5</v>
      </c>
      <c r="O314" s="97">
        <f t="shared" ca="1" si="18"/>
        <v>2</v>
      </c>
      <c r="P314" s="158"/>
    </row>
    <row r="315" spans="1:16">
      <c r="A315" s="205"/>
      <c r="B315" s="139"/>
      <c r="C315" s="184">
        <v>0.80902777777777779</v>
      </c>
      <c r="D315" s="164">
        <f t="shared" ref="D315:D330" si="19">FLOOR(D314,1)+C315+IF(A315&gt;0,1,0)</f>
        <v>39640.809027777781</v>
      </c>
      <c r="E315" s="13" t="s">
        <v>56</v>
      </c>
      <c r="F315" s="13">
        <v>12</v>
      </c>
      <c r="G315" s="13">
        <f>IF(OR(F315="",F315&lt;5),"",VLOOKUP(F315,'Tabla de Caudal'!$A$4:$B$19,2,TRUE))</f>
        <v>149</v>
      </c>
      <c r="H315" s="14">
        <v>22.58</v>
      </c>
      <c r="I315" s="14">
        <v>5.69</v>
      </c>
      <c r="J315" s="123"/>
      <c r="K315" s="13">
        <v>5</v>
      </c>
      <c r="L315" s="13">
        <f t="shared" ca="1" si="17"/>
        <v>17</v>
      </c>
      <c r="M315" s="13" t="s">
        <v>32</v>
      </c>
      <c r="N315" s="13">
        <v>5</v>
      </c>
      <c r="O315" s="97">
        <f t="shared" ca="1" si="18"/>
        <v>1.8</v>
      </c>
      <c r="P315" s="158"/>
    </row>
    <row r="316" spans="1:16" ht="13.5" thickBot="1">
      <c r="A316" s="206"/>
      <c r="B316" s="140"/>
      <c r="C316" s="188">
        <v>0.85069444444444453</v>
      </c>
      <c r="D316" s="167">
        <f t="shared" si="19"/>
        <v>39640.850694444445</v>
      </c>
      <c r="E316" s="27" t="s">
        <v>56</v>
      </c>
      <c r="F316" s="27">
        <v>13</v>
      </c>
      <c r="G316" s="27">
        <f>IF(OR(F316="",F316&lt;5),"",VLOOKUP(F316,'Tabla de Caudal'!$A$4:$B$19,2,TRUE))</f>
        <v>156</v>
      </c>
      <c r="H316" s="26">
        <v>26.06</v>
      </c>
      <c r="I316" s="26">
        <v>5.58</v>
      </c>
      <c r="J316" s="124"/>
      <c r="K316" s="27">
        <v>5</v>
      </c>
      <c r="L316" s="88">
        <f t="shared" ca="1" si="17"/>
        <v>16</v>
      </c>
      <c r="M316" s="88" t="s">
        <v>32</v>
      </c>
      <c r="N316" s="27">
        <v>5</v>
      </c>
      <c r="O316" s="98">
        <f t="shared" ca="1" si="18"/>
        <v>1.7</v>
      </c>
      <c r="P316" s="163"/>
    </row>
    <row r="317" spans="1:16">
      <c r="A317" s="223">
        <v>12</v>
      </c>
      <c r="B317" s="138" t="s">
        <v>29</v>
      </c>
      <c r="C317" s="191">
        <v>0.14583333333333334</v>
      </c>
      <c r="D317" s="168">
        <f t="shared" si="19"/>
        <v>39641.145833333336</v>
      </c>
      <c r="E317" s="17" t="s">
        <v>56</v>
      </c>
      <c r="F317" s="17">
        <v>13</v>
      </c>
      <c r="G317" s="17">
        <f>IF(OR(F317="",F317&lt;5),"",VLOOKUP(F317,'Tabla de Caudal'!$A$4:$B$19,2,TRUE))</f>
        <v>156</v>
      </c>
      <c r="H317" s="23">
        <v>22.32</v>
      </c>
      <c r="I317" s="23">
        <v>6.28</v>
      </c>
      <c r="J317" s="125"/>
      <c r="K317" s="17">
        <v>5</v>
      </c>
      <c r="L317" s="17">
        <f t="shared" ca="1" si="17"/>
        <v>16</v>
      </c>
      <c r="M317" s="17" t="s">
        <v>32</v>
      </c>
      <c r="N317" s="17">
        <v>5</v>
      </c>
      <c r="O317" s="96">
        <f t="shared" ca="1" si="18"/>
        <v>1.7</v>
      </c>
      <c r="P317" s="230"/>
    </row>
    <row r="318" spans="1:16">
      <c r="A318" s="205"/>
      <c r="B318" s="139"/>
      <c r="C318" s="184">
        <v>0.23611111111111113</v>
      </c>
      <c r="D318" s="164">
        <f t="shared" si="19"/>
        <v>39641.236111111109</v>
      </c>
      <c r="E318" s="13" t="s">
        <v>56</v>
      </c>
      <c r="F318" s="13">
        <v>12</v>
      </c>
      <c r="G318" s="13">
        <f>IF(OR(F318="",F318&lt;5),"",VLOOKUP(F318,'Tabla de Caudal'!$A$4:$B$19,2,TRUE))</f>
        <v>149</v>
      </c>
      <c r="H318" s="14">
        <v>23.12</v>
      </c>
      <c r="I318" s="14">
        <v>6.48</v>
      </c>
      <c r="J318" s="123"/>
      <c r="K318" s="13">
        <v>5</v>
      </c>
      <c r="L318" s="13">
        <f t="shared" ca="1" si="17"/>
        <v>17</v>
      </c>
      <c r="M318" s="13" t="s">
        <v>32</v>
      </c>
      <c r="N318" s="13">
        <v>5</v>
      </c>
      <c r="O318" s="97">
        <f t="shared" ca="1" si="18"/>
        <v>1.8</v>
      </c>
      <c r="P318" s="158"/>
    </row>
    <row r="319" spans="1:16">
      <c r="A319" s="205"/>
      <c r="B319" s="139"/>
      <c r="C319" s="184">
        <v>0.31597222222222221</v>
      </c>
      <c r="D319" s="164">
        <f t="shared" si="19"/>
        <v>39641.315972222219</v>
      </c>
      <c r="E319" s="13" t="s">
        <v>56</v>
      </c>
      <c r="F319" s="13">
        <v>9</v>
      </c>
      <c r="G319" s="13">
        <f>IF(OR(F319="",F319&lt;5),"",VLOOKUP(F319,'Tabla de Caudal'!$A$4:$B$19,2,TRUE))</f>
        <v>125</v>
      </c>
      <c r="H319" s="14">
        <v>18.510000000000002</v>
      </c>
      <c r="I319" s="14">
        <v>6.23</v>
      </c>
      <c r="J319" s="123"/>
      <c r="K319" s="13">
        <v>5</v>
      </c>
      <c r="L319" s="13">
        <f t="shared" ca="1" si="17"/>
        <v>20</v>
      </c>
      <c r="M319" s="13" t="s">
        <v>32</v>
      </c>
      <c r="N319" s="13">
        <v>5</v>
      </c>
      <c r="O319" s="97">
        <f t="shared" ca="1" si="18"/>
        <v>2.1</v>
      </c>
      <c r="P319" s="158"/>
    </row>
    <row r="320" spans="1:16">
      <c r="A320" s="205"/>
      <c r="B320" s="139"/>
      <c r="C320" s="184">
        <v>0.42708333333333331</v>
      </c>
      <c r="D320" s="164">
        <f t="shared" si="19"/>
        <v>39641.427083333336</v>
      </c>
      <c r="E320" s="13" t="s">
        <v>56</v>
      </c>
      <c r="F320" s="13">
        <v>10</v>
      </c>
      <c r="G320" s="13">
        <f>IF(OR(F320="",F320&lt;5),"",VLOOKUP(F320,'Tabla de Caudal'!$A$4:$B$19,2,TRUE))</f>
        <v>133</v>
      </c>
      <c r="H320" s="14">
        <v>19.73</v>
      </c>
      <c r="I320" s="14">
        <v>5.43</v>
      </c>
      <c r="J320" s="123"/>
      <c r="K320" s="13">
        <v>5</v>
      </c>
      <c r="L320" s="13">
        <f t="shared" ca="1" si="17"/>
        <v>19</v>
      </c>
      <c r="M320" s="13" t="s">
        <v>32</v>
      </c>
      <c r="N320" s="13">
        <v>5</v>
      </c>
      <c r="O320" s="97">
        <f t="shared" ca="1" si="18"/>
        <v>2</v>
      </c>
      <c r="P320" s="158"/>
    </row>
    <row r="321" spans="1:16">
      <c r="A321" s="205"/>
      <c r="B321" s="139"/>
      <c r="C321" s="184">
        <v>0.4861111111111111</v>
      </c>
      <c r="D321" s="164">
        <f t="shared" si="19"/>
        <v>39641.486111111109</v>
      </c>
      <c r="E321" s="13" t="s">
        <v>56</v>
      </c>
      <c r="F321" s="13">
        <v>12</v>
      </c>
      <c r="G321" s="13">
        <f>IF(OR(F321="",F321&lt;5),"",VLOOKUP(F321,'Tabla de Caudal'!$A$4:$B$19,2,TRUE))</f>
        <v>149</v>
      </c>
      <c r="H321" s="14">
        <v>19.43</v>
      </c>
      <c r="I321" s="14">
        <v>5.69</v>
      </c>
      <c r="J321" s="123"/>
      <c r="K321" s="13">
        <v>5</v>
      </c>
      <c r="L321" s="13">
        <f t="shared" ca="1" si="17"/>
        <v>17</v>
      </c>
      <c r="M321" s="13" t="s">
        <v>32</v>
      </c>
      <c r="N321" s="13">
        <v>6</v>
      </c>
      <c r="O321" s="97">
        <f t="shared" ca="1" si="18"/>
        <v>2.1</v>
      </c>
      <c r="P321" s="158"/>
    </row>
    <row r="322" spans="1:16">
      <c r="A322" s="205"/>
      <c r="B322" s="139"/>
      <c r="C322" s="184">
        <v>0.62777777777777777</v>
      </c>
      <c r="D322" s="164">
        <f>FLOOR(D321,1)+C322+IF(A322&gt;0,1,0)</f>
        <v>39641.62777777778</v>
      </c>
      <c r="E322" s="13" t="s">
        <v>56</v>
      </c>
      <c r="F322" s="13">
        <v>9</v>
      </c>
      <c r="G322" s="13">
        <f>IF(OR(F322="",F322&lt;5),"",VLOOKUP(F322,'Tabla de Caudal'!$A$4:$B$19,2,TRUE))</f>
        <v>125</v>
      </c>
      <c r="H322" s="14">
        <v>16.32</v>
      </c>
      <c r="I322" s="14">
        <v>5.43</v>
      </c>
      <c r="J322" s="123"/>
      <c r="K322" s="13">
        <v>5</v>
      </c>
      <c r="L322" s="13">
        <f t="shared" ca="1" si="17"/>
        <v>20</v>
      </c>
      <c r="M322" s="13" t="s">
        <v>32</v>
      </c>
      <c r="N322" s="13">
        <v>6</v>
      </c>
      <c r="O322" s="97">
        <f t="shared" ca="1" si="18"/>
        <v>2.5</v>
      </c>
      <c r="P322" s="158"/>
    </row>
    <row r="323" spans="1:16" ht="13.5" thickBot="1">
      <c r="A323" s="206"/>
      <c r="B323" s="140"/>
      <c r="C323" s="188">
        <v>0.80763888888888891</v>
      </c>
      <c r="D323" s="167">
        <f t="shared" si="19"/>
        <v>39641.807638888888</v>
      </c>
      <c r="E323" s="27" t="s">
        <v>56</v>
      </c>
      <c r="F323" s="27">
        <v>10</v>
      </c>
      <c r="G323" s="27">
        <f>IF(OR(F323="",F323&lt;5),"",VLOOKUP(F323,'Tabla de Caudal'!$A$4:$B$19,2,TRUE))</f>
        <v>133</v>
      </c>
      <c r="H323" s="26">
        <v>14.95</v>
      </c>
      <c r="I323" s="26">
        <v>6.59</v>
      </c>
      <c r="J323" s="124"/>
      <c r="K323" s="27">
        <v>5</v>
      </c>
      <c r="L323" s="27">
        <f t="shared" ca="1" si="17"/>
        <v>19</v>
      </c>
      <c r="M323" s="27" t="s">
        <v>32</v>
      </c>
      <c r="N323" s="27">
        <v>6</v>
      </c>
      <c r="O323" s="98">
        <f t="shared" ca="1" si="18"/>
        <v>2.4</v>
      </c>
      <c r="P323" s="163"/>
    </row>
    <row r="324" spans="1:16">
      <c r="A324" s="223">
        <v>13</v>
      </c>
      <c r="B324" s="138" t="s">
        <v>26</v>
      </c>
      <c r="C324" s="191">
        <v>0.10069444444444443</v>
      </c>
      <c r="D324" s="168">
        <f t="shared" si="19"/>
        <v>39642.100694444445</v>
      </c>
      <c r="E324" s="17" t="s">
        <v>56</v>
      </c>
      <c r="F324" s="17">
        <v>10</v>
      </c>
      <c r="G324" s="17">
        <f>IF(OR(F324="",F324&lt;5),"",VLOOKUP(F324,'Tabla de Caudal'!$A$4:$B$19,2,TRUE))</f>
        <v>133</v>
      </c>
      <c r="H324" s="23">
        <v>40.049999999999997</v>
      </c>
      <c r="I324" s="23">
        <v>5.66</v>
      </c>
      <c r="J324" s="125"/>
      <c r="K324" s="17">
        <v>5</v>
      </c>
      <c r="L324" s="24">
        <f t="shared" ca="1" si="17"/>
        <v>19</v>
      </c>
      <c r="M324" s="24" t="s">
        <v>32</v>
      </c>
      <c r="N324" s="17">
        <v>6</v>
      </c>
      <c r="O324" s="96">
        <f t="shared" ca="1" si="18"/>
        <v>2.4</v>
      </c>
      <c r="P324" s="230"/>
    </row>
    <row r="325" spans="1:16">
      <c r="A325" s="205"/>
      <c r="B325" s="139"/>
      <c r="C325" s="184">
        <v>0.25</v>
      </c>
      <c r="D325" s="164">
        <f t="shared" si="19"/>
        <v>39642.25</v>
      </c>
      <c r="E325" s="13" t="s">
        <v>56</v>
      </c>
      <c r="F325" s="13">
        <v>10</v>
      </c>
      <c r="G325" s="13">
        <f>IF(OR(F325="",F325&lt;5),"",VLOOKUP(F325,'Tabla de Caudal'!$A$4:$B$19,2,TRUE))</f>
        <v>133</v>
      </c>
      <c r="H325" s="14">
        <v>18.41</v>
      </c>
      <c r="I325" s="14">
        <v>5.76</v>
      </c>
      <c r="J325" s="123"/>
      <c r="K325" s="13">
        <v>5</v>
      </c>
      <c r="L325" s="13">
        <f t="shared" ca="1" si="17"/>
        <v>19</v>
      </c>
      <c r="M325" s="13" t="s">
        <v>32</v>
      </c>
      <c r="N325" s="13">
        <v>6</v>
      </c>
      <c r="O325" s="97">
        <f t="shared" ca="1" si="18"/>
        <v>2.4</v>
      </c>
      <c r="P325" s="158"/>
    </row>
    <row r="326" spans="1:16">
      <c r="A326" s="205"/>
      <c r="B326" s="139"/>
      <c r="C326" s="184">
        <v>0.39583333333333331</v>
      </c>
      <c r="D326" s="164">
        <f t="shared" si="19"/>
        <v>39642.395833333336</v>
      </c>
      <c r="E326" s="13" t="s">
        <v>56</v>
      </c>
      <c r="F326" s="13">
        <v>10</v>
      </c>
      <c r="G326" s="13">
        <f>IF(OR(F326="",F326&lt;5),"",VLOOKUP(F326,'Tabla de Caudal'!$A$4:$B$19,2,TRUE))</f>
        <v>133</v>
      </c>
      <c r="H326" s="14">
        <v>16.62</v>
      </c>
      <c r="I326" s="14">
        <v>4.93</v>
      </c>
      <c r="J326" s="123"/>
      <c r="K326" s="13">
        <v>5</v>
      </c>
      <c r="L326" s="13">
        <f t="shared" ca="1" si="17"/>
        <v>19</v>
      </c>
      <c r="M326" s="13" t="s">
        <v>32</v>
      </c>
      <c r="N326" s="13">
        <v>6</v>
      </c>
      <c r="O326" s="97">
        <f t="shared" ca="1" si="18"/>
        <v>2.4</v>
      </c>
      <c r="P326" s="158"/>
    </row>
    <row r="327" spans="1:16">
      <c r="A327" s="205"/>
      <c r="B327" s="139"/>
      <c r="C327" s="184">
        <v>0.4861111111111111</v>
      </c>
      <c r="D327" s="164">
        <f t="shared" si="19"/>
        <v>39642.486111111109</v>
      </c>
      <c r="E327" s="13" t="s">
        <v>56</v>
      </c>
      <c r="F327" s="13">
        <v>12</v>
      </c>
      <c r="G327" s="13">
        <f>IF(OR(F327="",F327&lt;5),"",VLOOKUP(F327,'Tabla de Caudal'!$A$4:$B$19,2,TRUE))</f>
        <v>149</v>
      </c>
      <c r="H327" s="14">
        <v>17.8</v>
      </c>
      <c r="I327" s="14">
        <v>4.7300000000000004</v>
      </c>
      <c r="J327" s="123"/>
      <c r="K327" s="13">
        <v>5</v>
      </c>
      <c r="L327" s="13">
        <f t="shared" ref="L327:L390" ca="1" si="20">IF(OR(K327="",F327="",F327&lt;5),"",INDIRECT(ADDRESS(K327+4,F327,1,,"Tabla de Sulfato"),TRUE))</f>
        <v>17</v>
      </c>
      <c r="M327" s="13" t="s">
        <v>32</v>
      </c>
      <c r="N327" s="13">
        <v>6</v>
      </c>
      <c r="O327" s="97">
        <f t="shared" ca="1" si="18"/>
        <v>2.1</v>
      </c>
      <c r="P327" s="158"/>
    </row>
    <row r="328" spans="1:16">
      <c r="A328" s="205"/>
      <c r="B328" s="139"/>
      <c r="C328" s="184">
        <v>0.58333333333333337</v>
      </c>
      <c r="D328" s="164">
        <f t="shared" si="19"/>
        <v>39642.583333333336</v>
      </c>
      <c r="E328" s="13" t="s">
        <v>56</v>
      </c>
      <c r="F328" s="13">
        <v>10</v>
      </c>
      <c r="G328" s="13">
        <f>IF(OR(F328="",F328&lt;5),"",VLOOKUP(F328,'Tabla de Caudal'!$A$4:$B$19,2,TRUE))</f>
        <v>133</v>
      </c>
      <c r="H328" s="14">
        <v>15.32</v>
      </c>
      <c r="I328" s="14">
        <v>4.54</v>
      </c>
      <c r="J328" s="123"/>
      <c r="K328" s="13">
        <v>5</v>
      </c>
      <c r="L328" s="13">
        <f t="shared" ca="1" si="20"/>
        <v>19</v>
      </c>
      <c r="M328" s="13" t="s">
        <v>32</v>
      </c>
      <c r="N328" s="13">
        <v>6</v>
      </c>
      <c r="O328" s="97">
        <f t="shared" ca="1" si="18"/>
        <v>2.4</v>
      </c>
      <c r="P328" s="158"/>
    </row>
    <row r="329" spans="1:16">
      <c r="A329" s="205"/>
      <c r="B329" s="139"/>
      <c r="C329" s="184">
        <v>0.58680555555555558</v>
      </c>
      <c r="D329" s="164">
        <f t="shared" si="19"/>
        <v>39642.586805555555</v>
      </c>
      <c r="E329" s="13" t="s">
        <v>56</v>
      </c>
      <c r="F329" s="13">
        <v>12</v>
      </c>
      <c r="G329" s="13">
        <f>IF(OR(F329="",F329&lt;5),"",VLOOKUP(F329,'Tabla de Caudal'!$A$4:$B$19,2,TRUE))</f>
        <v>149</v>
      </c>
      <c r="H329" s="14">
        <v>15.32</v>
      </c>
      <c r="I329" s="14">
        <v>3.06</v>
      </c>
      <c r="J329" s="123"/>
      <c r="K329" s="13">
        <v>5</v>
      </c>
      <c r="L329" s="13">
        <f t="shared" ca="1" si="20"/>
        <v>17</v>
      </c>
      <c r="M329" s="13" t="s">
        <v>32</v>
      </c>
      <c r="N329" s="13">
        <v>6</v>
      </c>
      <c r="O329" s="97">
        <f t="shared" ca="1" si="18"/>
        <v>2.1</v>
      </c>
      <c r="P329" s="158"/>
    </row>
    <row r="330" spans="1:16">
      <c r="A330" s="205"/>
      <c r="B330" s="139"/>
      <c r="C330" s="184">
        <v>0.625</v>
      </c>
      <c r="D330" s="164">
        <f t="shared" si="19"/>
        <v>39642.625</v>
      </c>
      <c r="E330" s="13" t="s">
        <v>56</v>
      </c>
      <c r="F330" s="13">
        <v>12</v>
      </c>
      <c r="G330" s="13">
        <f>IF(OR(F330="",F330&lt;5),"",VLOOKUP(F330,'Tabla de Caudal'!$A$4:$B$19,2,TRUE))</f>
        <v>149</v>
      </c>
      <c r="H330" s="14">
        <v>15.48</v>
      </c>
      <c r="I330" s="14">
        <v>4.1500000000000004</v>
      </c>
      <c r="J330" s="123"/>
      <c r="K330" s="13">
        <v>5</v>
      </c>
      <c r="L330" s="13">
        <f t="shared" ca="1" si="20"/>
        <v>17</v>
      </c>
      <c r="M330" s="13" t="s">
        <v>32</v>
      </c>
      <c r="N330" s="13">
        <v>6</v>
      </c>
      <c r="O330" s="97">
        <f t="shared" ca="1" si="18"/>
        <v>2.1</v>
      </c>
      <c r="P330" s="158"/>
    </row>
    <row r="331" spans="1:16">
      <c r="A331" s="205"/>
      <c r="B331" s="139"/>
      <c r="C331" s="184">
        <v>0.71180555555555547</v>
      </c>
      <c r="D331" s="164">
        <f>FLOOR(D330,1)+C331+IF(A331&gt;0,1,0)</f>
        <v>39642.711805555555</v>
      </c>
      <c r="E331" s="13" t="s">
        <v>56</v>
      </c>
      <c r="F331" s="13">
        <v>12</v>
      </c>
      <c r="G331" s="13">
        <f>IF(OR(F331="",F331&lt;5),"",VLOOKUP(F331,'Tabla de Caudal'!$A$4:$B$19,2,TRUE))</f>
        <v>149</v>
      </c>
      <c r="H331" s="14">
        <v>14.75</v>
      </c>
      <c r="I331" s="14">
        <v>4.8899999999999997</v>
      </c>
      <c r="J331" s="123"/>
      <c r="K331" s="13">
        <v>5</v>
      </c>
      <c r="L331" s="13">
        <f t="shared" ca="1" si="20"/>
        <v>17</v>
      </c>
      <c r="M331" s="13" t="s">
        <v>32</v>
      </c>
      <c r="N331" s="13">
        <v>6</v>
      </c>
      <c r="O331" s="97">
        <f t="shared" ca="1" si="18"/>
        <v>2.1</v>
      </c>
      <c r="P331" s="158"/>
    </row>
    <row r="332" spans="1:16">
      <c r="A332" s="205"/>
      <c r="B332" s="139"/>
      <c r="C332" s="184">
        <v>0.79861111111111116</v>
      </c>
      <c r="D332" s="164">
        <f t="shared" ref="D332:D395" si="21">FLOOR(D331,1)+C332+IF(A332&gt;0,1,0)</f>
        <v>39642.798611111109</v>
      </c>
      <c r="E332" s="13" t="s">
        <v>56</v>
      </c>
      <c r="F332" s="13">
        <v>10</v>
      </c>
      <c r="G332" s="13">
        <f>IF(OR(F332="",F332&lt;5),"",VLOOKUP(F332,'Tabla de Caudal'!$A$4:$B$19,2,TRUE))</f>
        <v>133</v>
      </c>
      <c r="H332" s="14">
        <v>13.7</v>
      </c>
      <c r="I332" s="14">
        <v>5.07</v>
      </c>
      <c r="J332" s="123"/>
      <c r="K332" s="13">
        <v>5</v>
      </c>
      <c r="L332" s="13">
        <f t="shared" ca="1" si="20"/>
        <v>19</v>
      </c>
      <c r="M332" s="13" t="s">
        <v>32</v>
      </c>
      <c r="N332" s="13">
        <v>6</v>
      </c>
      <c r="O332" s="97">
        <f t="shared" ref="O332:O395" ca="1" si="22">IF(OR(N332="",F332="",F332&lt;5),"",INDIRECT(ADDRESS(N332+4,F332,1,,"Tabla de Cloro"),TRUE))</f>
        <v>2.4</v>
      </c>
      <c r="P332" s="158"/>
    </row>
    <row r="333" spans="1:16" ht="13.5" thickBot="1">
      <c r="A333" s="206"/>
      <c r="B333" s="140"/>
      <c r="C333" s="188">
        <v>0.91666666666666663</v>
      </c>
      <c r="D333" s="167">
        <f t="shared" si="21"/>
        <v>39642.916666666664</v>
      </c>
      <c r="E333" s="27" t="s">
        <v>56</v>
      </c>
      <c r="F333" s="27">
        <v>10</v>
      </c>
      <c r="G333" s="27">
        <f>IF(OR(F333="",F333&lt;5),"",VLOOKUP(F333,'Tabla de Caudal'!$A$4:$B$19,2,TRUE))</f>
        <v>133</v>
      </c>
      <c r="H333" s="26">
        <v>15.43</v>
      </c>
      <c r="I333" s="26">
        <v>5.14</v>
      </c>
      <c r="J333" s="124"/>
      <c r="K333" s="27">
        <v>5</v>
      </c>
      <c r="L333" s="27">
        <f t="shared" ca="1" si="20"/>
        <v>19</v>
      </c>
      <c r="M333" s="27" t="s">
        <v>32</v>
      </c>
      <c r="N333" s="27">
        <v>6</v>
      </c>
      <c r="O333" s="98">
        <f t="shared" ca="1" si="22"/>
        <v>2.4</v>
      </c>
      <c r="P333" s="163"/>
    </row>
    <row r="334" spans="1:16">
      <c r="A334" s="223">
        <v>14</v>
      </c>
      <c r="B334" s="138" t="s">
        <v>27</v>
      </c>
      <c r="C334" s="191">
        <v>8.3333333333333329E-2</v>
      </c>
      <c r="D334" s="168">
        <f t="shared" si="21"/>
        <v>39643.083333333336</v>
      </c>
      <c r="E334" s="17" t="s">
        <v>56</v>
      </c>
      <c r="F334" s="17">
        <v>10</v>
      </c>
      <c r="G334" s="17">
        <f>IF(OR(F334="",F334&lt;5),"",VLOOKUP(F334,'Tabla de Caudal'!$A$4:$B$19,2,TRUE))</f>
        <v>133</v>
      </c>
      <c r="H334" s="23">
        <v>15.18</v>
      </c>
      <c r="I334" s="23">
        <v>5.15</v>
      </c>
      <c r="J334" s="23"/>
      <c r="K334" s="17">
        <v>5</v>
      </c>
      <c r="L334" s="17">
        <f t="shared" ca="1" si="20"/>
        <v>19</v>
      </c>
      <c r="M334" s="17" t="s">
        <v>32</v>
      </c>
      <c r="N334" s="17">
        <v>6</v>
      </c>
      <c r="O334" s="96">
        <f t="shared" ca="1" si="22"/>
        <v>2.4</v>
      </c>
      <c r="P334" s="230"/>
    </row>
    <row r="335" spans="1:16">
      <c r="A335" s="205"/>
      <c r="B335" s="139"/>
      <c r="C335" s="184">
        <v>0.22222222222222221</v>
      </c>
      <c r="D335" s="164">
        <f t="shared" si="21"/>
        <v>39643.222222222219</v>
      </c>
      <c r="E335" s="13" t="s">
        <v>56</v>
      </c>
      <c r="F335" s="13">
        <v>9</v>
      </c>
      <c r="G335" s="13">
        <f>IF(OR(F335="",F335&lt;5),"",VLOOKUP(F335,'Tabla de Caudal'!$A$4:$B$19,2,TRUE))</f>
        <v>125</v>
      </c>
      <c r="H335" s="14">
        <v>14.54</v>
      </c>
      <c r="I335" s="14">
        <v>5.68</v>
      </c>
      <c r="J335" s="14"/>
      <c r="K335" s="13">
        <v>5</v>
      </c>
      <c r="L335" s="13">
        <f t="shared" ca="1" si="20"/>
        <v>20</v>
      </c>
      <c r="M335" s="13" t="s">
        <v>32</v>
      </c>
      <c r="N335" s="13">
        <v>6</v>
      </c>
      <c r="O335" s="97">
        <f t="shared" ca="1" si="22"/>
        <v>2.5</v>
      </c>
      <c r="P335" s="158"/>
    </row>
    <row r="336" spans="1:16">
      <c r="A336" s="205"/>
      <c r="B336" s="139"/>
      <c r="C336" s="184">
        <v>0.29166666666666669</v>
      </c>
      <c r="D336" s="164">
        <f t="shared" si="21"/>
        <v>39643.291666666664</v>
      </c>
      <c r="E336" s="13" t="s">
        <v>56</v>
      </c>
      <c r="F336" s="13">
        <v>9</v>
      </c>
      <c r="G336" s="13">
        <f>IF(OR(F336="",F336&lt;5),"",VLOOKUP(F336,'Tabla de Caudal'!$A$4:$B$19,2,TRUE))</f>
        <v>125</v>
      </c>
      <c r="H336" s="14"/>
      <c r="I336" s="14"/>
      <c r="J336" s="14"/>
      <c r="K336" s="13">
        <v>4</v>
      </c>
      <c r="L336" s="22">
        <f t="shared" ca="1" si="20"/>
        <v>16</v>
      </c>
      <c r="M336" s="22" t="s">
        <v>32</v>
      </c>
      <c r="N336" s="13"/>
      <c r="O336" s="97" t="str">
        <f t="shared" ca="1" si="22"/>
        <v/>
      </c>
      <c r="P336" s="158"/>
    </row>
    <row r="337" spans="1:16">
      <c r="A337" s="205"/>
      <c r="B337" s="139"/>
      <c r="C337" s="184">
        <v>0.3125</v>
      </c>
      <c r="D337" s="164">
        <f t="shared" si="21"/>
        <v>39643.3125</v>
      </c>
      <c r="E337" s="13" t="s">
        <v>56</v>
      </c>
      <c r="F337" s="13">
        <v>5</v>
      </c>
      <c r="G337" s="13">
        <f>IF(OR(F337="",F337&lt;5),"",VLOOKUP(F337,'Tabla de Caudal'!$A$4:$B$19,2,TRUE))</f>
        <v>82</v>
      </c>
      <c r="H337" s="14">
        <v>13.94</v>
      </c>
      <c r="I337" s="14">
        <v>5</v>
      </c>
      <c r="J337" s="14"/>
      <c r="K337" s="13">
        <v>5</v>
      </c>
      <c r="L337" s="13">
        <f t="shared" ca="1" si="20"/>
        <v>31</v>
      </c>
      <c r="M337" s="13" t="s">
        <v>32</v>
      </c>
      <c r="N337" s="13">
        <v>6</v>
      </c>
      <c r="O337" s="97">
        <f t="shared" ca="1" si="22"/>
        <v>3.8</v>
      </c>
      <c r="P337" s="158"/>
    </row>
    <row r="338" spans="1:16">
      <c r="A338" s="205"/>
      <c r="B338" s="139"/>
      <c r="C338" s="184">
        <v>0.39027777777777778</v>
      </c>
      <c r="D338" s="164">
        <f t="shared" si="21"/>
        <v>39643.390277777777</v>
      </c>
      <c r="E338" s="13" t="s">
        <v>56</v>
      </c>
      <c r="F338" s="13">
        <v>5</v>
      </c>
      <c r="G338" s="13">
        <f>IF(OR(F338="",F338&lt;5),"",VLOOKUP(F338,'Tabla de Caudal'!$A$4:$B$19,2,TRUE))</f>
        <v>82</v>
      </c>
      <c r="H338" s="14">
        <v>13.2</v>
      </c>
      <c r="I338" s="14">
        <v>4.63</v>
      </c>
      <c r="J338" s="14"/>
      <c r="K338" s="13">
        <v>4</v>
      </c>
      <c r="L338" s="13">
        <f t="shared" ca="1" si="20"/>
        <v>25</v>
      </c>
      <c r="M338" s="13" t="s">
        <v>32</v>
      </c>
      <c r="N338" s="13">
        <v>6</v>
      </c>
      <c r="O338" s="97">
        <f t="shared" ca="1" si="22"/>
        <v>3.8</v>
      </c>
      <c r="P338" s="158"/>
    </row>
    <row r="339" spans="1:16">
      <c r="A339" s="205"/>
      <c r="B339" s="139"/>
      <c r="C339" s="184">
        <v>0.54166666666666663</v>
      </c>
      <c r="D339" s="164">
        <f t="shared" si="21"/>
        <v>39643.541666666664</v>
      </c>
      <c r="E339" s="13" t="s">
        <v>56</v>
      </c>
      <c r="F339" s="13">
        <v>5</v>
      </c>
      <c r="G339" s="13">
        <f>IF(OR(F339="",F339&lt;5),"",VLOOKUP(F339,'Tabla de Caudal'!$A$4:$B$19,2,TRUE))</f>
        <v>82</v>
      </c>
      <c r="H339" s="14">
        <v>13.69</v>
      </c>
      <c r="I339" s="14">
        <v>4.3099999999999996</v>
      </c>
      <c r="J339" s="14"/>
      <c r="K339" s="13">
        <v>4</v>
      </c>
      <c r="L339" s="13">
        <f t="shared" ca="1" si="20"/>
        <v>25</v>
      </c>
      <c r="M339" s="13" t="s">
        <v>32</v>
      </c>
      <c r="N339" s="13">
        <v>5</v>
      </c>
      <c r="O339" s="97">
        <f t="shared" ca="1" si="22"/>
        <v>3.2</v>
      </c>
      <c r="P339" s="158"/>
    </row>
    <row r="340" spans="1:16">
      <c r="A340" s="205"/>
      <c r="B340" s="139"/>
      <c r="C340" s="184">
        <v>0.63888888888888895</v>
      </c>
      <c r="D340" s="164">
        <f>FLOOR(D339,1)+C340+IF(A340&gt;0,1,0)</f>
        <v>39643.638888888891</v>
      </c>
      <c r="E340" s="13" t="s">
        <v>56</v>
      </c>
      <c r="F340" s="13">
        <v>5</v>
      </c>
      <c r="G340" s="13">
        <f>IF(OR(F340="",F340&lt;5),"",VLOOKUP(F340,'Tabla de Caudal'!$A$4:$B$19,2,TRUE))</f>
        <v>82</v>
      </c>
      <c r="H340" s="14">
        <v>13.02</v>
      </c>
      <c r="I340" s="14">
        <v>4.43</v>
      </c>
      <c r="J340" s="14"/>
      <c r="K340" s="13">
        <v>4</v>
      </c>
      <c r="L340" s="13">
        <f t="shared" ca="1" si="20"/>
        <v>25</v>
      </c>
      <c r="M340" s="13" t="s">
        <v>32</v>
      </c>
      <c r="N340" s="13">
        <v>5</v>
      </c>
      <c r="O340" s="97">
        <f t="shared" ca="1" si="22"/>
        <v>3.2</v>
      </c>
      <c r="P340" s="158"/>
    </row>
    <row r="341" spans="1:16">
      <c r="A341" s="205"/>
      <c r="B341" s="139"/>
      <c r="C341" s="184">
        <v>0.72916666666666663</v>
      </c>
      <c r="D341" s="164">
        <f t="shared" si="21"/>
        <v>39643.729166666664</v>
      </c>
      <c r="E341" s="13" t="s">
        <v>56</v>
      </c>
      <c r="F341" s="13">
        <v>5</v>
      </c>
      <c r="G341" s="13">
        <f>IF(OR(F341="",F341&lt;5),"",VLOOKUP(F341,'Tabla de Caudal'!$A$4:$B$19,2,TRUE))</f>
        <v>82</v>
      </c>
      <c r="H341" s="14">
        <v>11.82</v>
      </c>
      <c r="I341" s="14">
        <v>4.8099999999999996</v>
      </c>
      <c r="J341" s="14"/>
      <c r="K341" s="13">
        <v>4</v>
      </c>
      <c r="L341" s="13">
        <f t="shared" ca="1" si="20"/>
        <v>25</v>
      </c>
      <c r="M341" s="13" t="s">
        <v>32</v>
      </c>
      <c r="N341" s="13">
        <v>5</v>
      </c>
      <c r="O341" s="97">
        <f t="shared" ca="1" si="22"/>
        <v>3.2</v>
      </c>
      <c r="P341" s="158"/>
    </row>
    <row r="342" spans="1:16">
      <c r="A342" s="205"/>
      <c r="B342" s="139"/>
      <c r="C342" s="184">
        <v>0.84027777777777779</v>
      </c>
      <c r="D342" s="164">
        <f t="shared" si="21"/>
        <v>39643.840277777781</v>
      </c>
      <c r="E342" s="13" t="s">
        <v>56</v>
      </c>
      <c r="F342" s="13">
        <v>5</v>
      </c>
      <c r="G342" s="13">
        <f>IF(OR(F342="",F342&lt;5),"",VLOOKUP(F342,'Tabla de Caudal'!$A$4:$B$19,2,TRUE))</f>
        <v>82</v>
      </c>
      <c r="H342" s="14">
        <v>12.8</v>
      </c>
      <c r="I342" s="14">
        <v>4.5199999999999996</v>
      </c>
      <c r="J342" s="14"/>
      <c r="K342" s="13">
        <v>4</v>
      </c>
      <c r="L342" s="13">
        <f t="shared" ca="1" si="20"/>
        <v>25</v>
      </c>
      <c r="M342" s="13" t="s">
        <v>32</v>
      </c>
      <c r="N342" s="13">
        <v>5</v>
      </c>
      <c r="O342" s="97">
        <f t="shared" ca="1" si="22"/>
        <v>3.2</v>
      </c>
      <c r="P342" s="158"/>
    </row>
    <row r="343" spans="1:16">
      <c r="A343" s="205"/>
      <c r="B343" s="139"/>
      <c r="C343" s="184">
        <v>0.97916666666666663</v>
      </c>
      <c r="D343" s="164">
        <f t="shared" si="21"/>
        <v>39643.979166666664</v>
      </c>
      <c r="E343" s="13" t="s">
        <v>56</v>
      </c>
      <c r="F343" s="13">
        <v>13</v>
      </c>
      <c r="G343" s="13">
        <f>IF(OR(F343="",F343&lt;5),"",VLOOKUP(F343,'Tabla de Caudal'!$A$4:$B$19,2,TRUE))</f>
        <v>156</v>
      </c>
      <c r="H343" s="14">
        <v>11.44</v>
      </c>
      <c r="I343" s="14">
        <v>4.7</v>
      </c>
      <c r="J343" s="14"/>
      <c r="K343" s="13">
        <v>4</v>
      </c>
      <c r="L343" s="13">
        <f t="shared" ca="1" si="20"/>
        <v>13</v>
      </c>
      <c r="M343" s="13" t="s">
        <v>32</v>
      </c>
      <c r="N343" s="13">
        <v>5</v>
      </c>
      <c r="O343" s="97">
        <f t="shared" ca="1" si="22"/>
        <v>1.7</v>
      </c>
      <c r="P343" s="158"/>
    </row>
    <row r="344" spans="1:16">
      <c r="A344" s="205"/>
      <c r="B344" s="139"/>
      <c r="C344" s="184">
        <v>0.1875</v>
      </c>
      <c r="D344" s="164">
        <f t="shared" si="21"/>
        <v>39643.1875</v>
      </c>
      <c r="E344" s="13" t="s">
        <v>56</v>
      </c>
      <c r="F344" s="13">
        <v>8</v>
      </c>
      <c r="G344" s="13">
        <f>IF(OR(F344="",F344&lt;5),"",VLOOKUP(F344,'Tabla de Caudal'!$A$4:$B$19,2,TRUE))</f>
        <v>116</v>
      </c>
      <c r="H344" s="14">
        <v>12.24</v>
      </c>
      <c r="I344" s="14">
        <v>5.0199999999999996</v>
      </c>
      <c r="J344" s="14"/>
      <c r="K344" s="13">
        <v>4</v>
      </c>
      <c r="L344" s="13">
        <f t="shared" ca="1" si="20"/>
        <v>18</v>
      </c>
      <c r="M344" s="13" t="s">
        <v>32</v>
      </c>
      <c r="N344" s="13">
        <v>5</v>
      </c>
      <c r="O344" s="97">
        <f t="shared" ca="1" si="22"/>
        <v>2.2999999999999998</v>
      </c>
      <c r="P344" s="158"/>
    </row>
    <row r="345" spans="1:16" ht="13.5" thickBot="1">
      <c r="A345" s="206"/>
      <c r="B345" s="140"/>
      <c r="C345" s="188">
        <v>0.28125</v>
      </c>
      <c r="D345" s="167">
        <f t="shared" si="21"/>
        <v>39643.28125</v>
      </c>
      <c r="E345" s="27" t="s">
        <v>56</v>
      </c>
      <c r="F345" s="27">
        <v>8</v>
      </c>
      <c r="G345" s="27">
        <f>IF(OR(F345="",F345&lt;5),"",VLOOKUP(F345,'Tabla de Caudal'!$A$4:$B$19,2,TRUE))</f>
        <v>116</v>
      </c>
      <c r="H345" s="26">
        <v>12.36</v>
      </c>
      <c r="I345" s="26">
        <v>4.05</v>
      </c>
      <c r="J345" s="26"/>
      <c r="K345" s="27">
        <v>4</v>
      </c>
      <c r="L345" s="27">
        <f t="shared" ca="1" si="20"/>
        <v>18</v>
      </c>
      <c r="M345" s="27" t="s">
        <v>32</v>
      </c>
      <c r="N345" s="27">
        <v>5</v>
      </c>
      <c r="O345" s="98">
        <f t="shared" ca="1" si="22"/>
        <v>2.2999999999999998</v>
      </c>
      <c r="P345" s="163"/>
    </row>
    <row r="346" spans="1:16" ht="13.5" thickBot="1">
      <c r="A346" s="237">
        <v>15</v>
      </c>
      <c r="B346" s="143" t="s">
        <v>24</v>
      </c>
      <c r="C346" s="192"/>
      <c r="D346" s="174">
        <f t="shared" si="21"/>
        <v>39644</v>
      </c>
      <c r="E346" s="113" t="s">
        <v>56</v>
      </c>
      <c r="F346" s="113"/>
      <c r="G346" s="113" t="str">
        <f>IF(OR(F346="",F346&lt;5),"",VLOOKUP(F346,'Tabla de Caudal'!$A$4:$B$19,2,TRUE))</f>
        <v/>
      </c>
      <c r="H346" s="112"/>
      <c r="I346" s="112"/>
      <c r="J346" s="112"/>
      <c r="K346" s="113"/>
      <c r="L346" s="113" t="str">
        <f t="shared" ca="1" si="20"/>
        <v/>
      </c>
      <c r="M346" s="113"/>
      <c r="N346" s="113"/>
      <c r="O346" s="114" t="str">
        <f t="shared" ca="1" si="22"/>
        <v/>
      </c>
      <c r="P346" s="238"/>
    </row>
    <row r="347" spans="1:16" ht="13.5" thickBot="1">
      <c r="A347" s="206">
        <v>16</v>
      </c>
      <c r="B347" s="140" t="s">
        <v>31</v>
      </c>
      <c r="C347" s="188"/>
      <c r="D347" s="167">
        <f t="shared" si="21"/>
        <v>39645</v>
      </c>
      <c r="E347" s="27" t="s">
        <v>56</v>
      </c>
      <c r="F347" s="27"/>
      <c r="G347" s="27" t="str">
        <f>IF(OR(F347="",F347&lt;5),"",VLOOKUP(F347,'Tabla de Caudal'!$A$4:$B$19,2,TRUE))</f>
        <v/>
      </c>
      <c r="H347" s="26"/>
      <c r="I347" s="26"/>
      <c r="J347" s="26"/>
      <c r="K347" s="27"/>
      <c r="L347" s="27" t="str">
        <f t="shared" ca="1" si="20"/>
        <v/>
      </c>
      <c r="M347" s="27"/>
      <c r="N347" s="27"/>
      <c r="O347" s="98" t="str">
        <f t="shared" ca="1" si="22"/>
        <v/>
      </c>
      <c r="P347" s="163"/>
    </row>
    <row r="348" spans="1:16" ht="13.5" thickBot="1">
      <c r="A348" s="206">
        <v>17</v>
      </c>
      <c r="B348" s="140" t="s">
        <v>25</v>
      </c>
      <c r="C348" s="188"/>
      <c r="D348" s="167">
        <f t="shared" si="21"/>
        <v>39646</v>
      </c>
      <c r="E348" s="27" t="s">
        <v>56</v>
      </c>
      <c r="F348" s="27"/>
      <c r="G348" s="27" t="str">
        <f>IF(OR(F348="",F348&lt;5),"",VLOOKUP(F348,'Tabla de Caudal'!$A$4:$B$19,2,TRUE))</f>
        <v/>
      </c>
      <c r="H348" s="26"/>
      <c r="I348" s="26"/>
      <c r="J348" s="26"/>
      <c r="K348" s="27"/>
      <c r="L348" s="27" t="str">
        <f t="shared" ca="1" si="20"/>
        <v/>
      </c>
      <c r="M348" s="27"/>
      <c r="N348" s="27"/>
      <c r="O348" s="98" t="str">
        <f t="shared" ca="1" si="22"/>
        <v/>
      </c>
      <c r="P348" s="163"/>
    </row>
    <row r="349" spans="1:16" ht="13.5" thickBot="1">
      <c r="A349" s="206">
        <v>18</v>
      </c>
      <c r="B349" s="140" t="s">
        <v>28</v>
      </c>
      <c r="C349" s="188"/>
      <c r="D349" s="167">
        <f>FLOOR(D348,1)+C349+IF(A349&gt;0,1,0)</f>
        <v>39647</v>
      </c>
      <c r="E349" s="27" t="s">
        <v>56</v>
      </c>
      <c r="F349" s="27"/>
      <c r="G349" s="27" t="str">
        <f>IF(OR(F349="",F349&lt;5),"",VLOOKUP(F349,'Tabla de Caudal'!$A$4:$B$19,2,TRUE))</f>
        <v/>
      </c>
      <c r="H349" s="26"/>
      <c r="I349" s="26"/>
      <c r="J349" s="26"/>
      <c r="K349" s="27"/>
      <c r="L349" s="27" t="str">
        <f t="shared" ca="1" si="20"/>
        <v/>
      </c>
      <c r="M349" s="27"/>
      <c r="N349" s="27"/>
      <c r="O349" s="98" t="str">
        <f t="shared" ca="1" si="22"/>
        <v/>
      </c>
      <c r="P349" s="163"/>
    </row>
    <row r="350" spans="1:16" ht="13.5" thickBot="1">
      <c r="A350" s="206">
        <v>19</v>
      </c>
      <c r="B350" s="140" t="s">
        <v>29</v>
      </c>
      <c r="C350" s="188"/>
      <c r="D350" s="167">
        <f t="shared" si="21"/>
        <v>39648</v>
      </c>
      <c r="E350" s="27" t="s">
        <v>56</v>
      </c>
      <c r="F350" s="27"/>
      <c r="G350" s="27" t="str">
        <f>IF(OR(F350="",F350&lt;5),"",VLOOKUP(F350,'Tabla de Caudal'!$A$4:$B$19,2,TRUE))</f>
        <v/>
      </c>
      <c r="H350" s="26"/>
      <c r="I350" s="26"/>
      <c r="J350" s="26"/>
      <c r="K350" s="27"/>
      <c r="L350" s="27" t="str">
        <f t="shared" ca="1" si="20"/>
        <v/>
      </c>
      <c r="M350" s="27"/>
      <c r="N350" s="27"/>
      <c r="O350" s="98" t="str">
        <f t="shared" ca="1" si="22"/>
        <v/>
      </c>
      <c r="P350" s="163"/>
    </row>
    <row r="351" spans="1:16" ht="13.5" thickBot="1">
      <c r="A351" s="206">
        <v>20</v>
      </c>
      <c r="B351" s="140" t="s">
        <v>26</v>
      </c>
      <c r="C351" s="188"/>
      <c r="D351" s="167">
        <f t="shared" si="21"/>
        <v>39649</v>
      </c>
      <c r="E351" s="27" t="s">
        <v>56</v>
      </c>
      <c r="F351" s="27"/>
      <c r="G351" s="27" t="str">
        <f>IF(OR(F351="",F351&lt;5),"",VLOOKUP(F351,'Tabla de Caudal'!$A$4:$B$19,2,TRUE))</f>
        <v/>
      </c>
      <c r="H351" s="26"/>
      <c r="I351" s="26"/>
      <c r="J351" s="26"/>
      <c r="K351" s="27"/>
      <c r="L351" s="27" t="str">
        <f t="shared" ca="1" si="20"/>
        <v/>
      </c>
      <c r="M351" s="27"/>
      <c r="N351" s="27"/>
      <c r="O351" s="98" t="str">
        <f t="shared" ca="1" si="22"/>
        <v/>
      </c>
      <c r="P351" s="163"/>
    </row>
    <row r="352" spans="1:16" ht="13.5" thickBot="1">
      <c r="A352" s="206">
        <v>21</v>
      </c>
      <c r="B352" s="140" t="s">
        <v>27</v>
      </c>
      <c r="C352" s="188"/>
      <c r="D352" s="167">
        <f t="shared" si="21"/>
        <v>39650</v>
      </c>
      <c r="E352" s="27" t="s">
        <v>56</v>
      </c>
      <c r="F352" s="27"/>
      <c r="G352" s="27" t="str">
        <f>IF(OR(F352="",F352&lt;5),"",VLOOKUP(F352,'Tabla de Caudal'!$A$4:$B$19,2,TRUE))</f>
        <v/>
      </c>
      <c r="H352" s="26"/>
      <c r="I352" s="26"/>
      <c r="J352" s="26"/>
      <c r="K352" s="27"/>
      <c r="L352" s="27" t="str">
        <f t="shared" ca="1" si="20"/>
        <v/>
      </c>
      <c r="M352" s="27"/>
      <c r="N352" s="27"/>
      <c r="O352" s="98" t="str">
        <f t="shared" ca="1" si="22"/>
        <v/>
      </c>
      <c r="P352" s="163"/>
    </row>
    <row r="353" spans="1:16" ht="13.5" thickBot="1">
      <c r="A353" s="206">
        <v>22</v>
      </c>
      <c r="B353" s="140" t="s">
        <v>24</v>
      </c>
      <c r="C353" s="188"/>
      <c r="D353" s="167">
        <f t="shared" si="21"/>
        <v>39651</v>
      </c>
      <c r="E353" s="27" t="s">
        <v>56</v>
      </c>
      <c r="F353" s="27"/>
      <c r="G353" s="27" t="str">
        <f>IF(OR(F353="",F353&lt;5),"",VLOOKUP(F353,'Tabla de Caudal'!$A$4:$B$19,2,TRUE))</f>
        <v/>
      </c>
      <c r="H353" s="26"/>
      <c r="I353" s="26"/>
      <c r="J353" s="26"/>
      <c r="K353" s="27"/>
      <c r="L353" s="27" t="str">
        <f t="shared" ca="1" si="20"/>
        <v/>
      </c>
      <c r="M353" s="27"/>
      <c r="N353" s="27"/>
      <c r="O353" s="98" t="str">
        <f t="shared" ca="1" si="22"/>
        <v/>
      </c>
      <c r="P353" s="163"/>
    </row>
    <row r="354" spans="1:16" ht="13.5" thickBot="1">
      <c r="A354" s="206">
        <v>23</v>
      </c>
      <c r="B354" s="140" t="s">
        <v>31</v>
      </c>
      <c r="C354" s="188"/>
      <c r="D354" s="167">
        <f t="shared" si="21"/>
        <v>39652</v>
      </c>
      <c r="E354" s="27" t="s">
        <v>56</v>
      </c>
      <c r="F354" s="27"/>
      <c r="G354" s="27" t="str">
        <f>IF(OR(F354="",F354&lt;5),"",VLOOKUP(F354,'Tabla de Caudal'!$A$4:$B$19,2,TRUE))</f>
        <v/>
      </c>
      <c r="H354" s="26"/>
      <c r="I354" s="26"/>
      <c r="J354" s="26"/>
      <c r="K354" s="27"/>
      <c r="L354" s="27" t="str">
        <f t="shared" ca="1" si="20"/>
        <v/>
      </c>
      <c r="M354" s="27"/>
      <c r="N354" s="27"/>
      <c r="O354" s="98" t="str">
        <f t="shared" ca="1" si="22"/>
        <v/>
      </c>
      <c r="P354" s="163"/>
    </row>
    <row r="355" spans="1:16" ht="13.5" thickBot="1">
      <c r="A355" s="206">
        <v>24</v>
      </c>
      <c r="B355" s="140" t="s">
        <v>25</v>
      </c>
      <c r="C355" s="188"/>
      <c r="D355" s="167">
        <f t="shared" si="21"/>
        <v>39653</v>
      </c>
      <c r="E355" s="27" t="s">
        <v>56</v>
      </c>
      <c r="F355" s="27"/>
      <c r="G355" s="27" t="str">
        <f>IF(OR(F355="",F355&lt;5),"",VLOOKUP(F355,'Tabla de Caudal'!$A$4:$B$19,2,TRUE))</f>
        <v/>
      </c>
      <c r="H355" s="26"/>
      <c r="I355" s="26"/>
      <c r="J355" s="26"/>
      <c r="K355" s="27"/>
      <c r="L355" s="27" t="str">
        <f t="shared" ca="1" si="20"/>
        <v/>
      </c>
      <c r="M355" s="27"/>
      <c r="N355" s="27"/>
      <c r="O355" s="98" t="str">
        <f t="shared" ca="1" si="22"/>
        <v/>
      </c>
      <c r="P355" s="163"/>
    </row>
    <row r="356" spans="1:16" ht="13.5" thickBot="1">
      <c r="A356" s="206">
        <v>25</v>
      </c>
      <c r="B356" s="140" t="s">
        <v>28</v>
      </c>
      <c r="C356" s="188"/>
      <c r="D356" s="167">
        <f t="shared" si="21"/>
        <v>39654</v>
      </c>
      <c r="E356" s="27" t="s">
        <v>56</v>
      </c>
      <c r="F356" s="27"/>
      <c r="G356" s="27" t="str">
        <f>IF(OR(F356="",F356&lt;5),"",VLOOKUP(F356,'Tabla de Caudal'!$A$4:$B$19,2,TRUE))</f>
        <v/>
      </c>
      <c r="H356" s="26"/>
      <c r="I356" s="26"/>
      <c r="J356" s="26"/>
      <c r="K356" s="27"/>
      <c r="L356" s="27" t="str">
        <f t="shared" ca="1" si="20"/>
        <v/>
      </c>
      <c r="M356" s="27"/>
      <c r="N356" s="27"/>
      <c r="O356" s="98" t="str">
        <f t="shared" ca="1" si="22"/>
        <v/>
      </c>
      <c r="P356" s="163"/>
    </row>
    <row r="357" spans="1:16" ht="13.5" thickBot="1">
      <c r="A357" s="206">
        <v>26</v>
      </c>
      <c r="B357" s="140" t="s">
        <v>29</v>
      </c>
      <c r="C357" s="188"/>
      <c r="D357" s="167">
        <f t="shared" si="21"/>
        <v>39655</v>
      </c>
      <c r="E357" s="27" t="s">
        <v>56</v>
      </c>
      <c r="F357" s="27"/>
      <c r="G357" s="27" t="str">
        <f>IF(OR(F357="",F357&lt;5),"",VLOOKUP(F357,'Tabla de Caudal'!$A$4:$B$19,2,TRUE))</f>
        <v/>
      </c>
      <c r="H357" s="26"/>
      <c r="I357" s="26"/>
      <c r="J357" s="26"/>
      <c r="K357" s="27"/>
      <c r="L357" s="27" t="str">
        <f t="shared" ca="1" si="20"/>
        <v/>
      </c>
      <c r="M357" s="27"/>
      <c r="N357" s="27"/>
      <c r="O357" s="98" t="str">
        <f t="shared" ca="1" si="22"/>
        <v/>
      </c>
      <c r="P357" s="163"/>
    </row>
    <row r="358" spans="1:16">
      <c r="A358" s="204">
        <v>27</v>
      </c>
      <c r="B358" s="137" t="s">
        <v>26</v>
      </c>
      <c r="C358" s="193">
        <v>0.88888888888888884</v>
      </c>
      <c r="D358" s="175">
        <f>FLOOR(D357,1)+C358+IF(A358&gt;0,1,0)</f>
        <v>39656.888888888891</v>
      </c>
      <c r="E358" s="11" t="s">
        <v>56</v>
      </c>
      <c r="F358" s="11">
        <v>5</v>
      </c>
      <c r="G358" s="11">
        <f>IF(OR(F358="",F358&lt;5),"",VLOOKUP(F358,'Tabla de Caudal'!$A$4:$B$19,2,TRUE))</f>
        <v>82</v>
      </c>
      <c r="H358" s="10">
        <v>11.32</v>
      </c>
      <c r="I358" s="10">
        <v>4.6399999999999997</v>
      </c>
      <c r="J358" s="10"/>
      <c r="K358" s="11">
        <v>3</v>
      </c>
      <c r="L358" s="11">
        <f t="shared" ca="1" si="20"/>
        <v>19</v>
      </c>
      <c r="M358" s="11" t="s">
        <v>32</v>
      </c>
      <c r="N358" s="11">
        <v>5</v>
      </c>
      <c r="O358" s="101">
        <f t="shared" ca="1" si="22"/>
        <v>3.2</v>
      </c>
      <c r="P358" s="156"/>
    </row>
    <row r="359" spans="1:16" ht="13.5" thickBot="1">
      <c r="A359" s="206"/>
      <c r="B359" s="140"/>
      <c r="C359" s="188">
        <v>0.98611111111111116</v>
      </c>
      <c r="D359" s="167">
        <f t="shared" si="21"/>
        <v>39656.986111111109</v>
      </c>
      <c r="E359" s="27" t="s">
        <v>56</v>
      </c>
      <c r="F359" s="27">
        <v>8</v>
      </c>
      <c r="G359" s="27">
        <f>IF(OR(F359="",F359&lt;5),"",VLOOKUP(F359,'Tabla de Caudal'!$A$4:$B$19,2,TRUE))</f>
        <v>116</v>
      </c>
      <c r="H359" s="26">
        <v>11.84</v>
      </c>
      <c r="I359" s="26">
        <v>4.05</v>
      </c>
      <c r="J359" s="26"/>
      <c r="K359" s="27">
        <v>3</v>
      </c>
      <c r="L359" s="27">
        <f t="shared" ca="1" si="20"/>
        <v>13</v>
      </c>
      <c r="M359" s="27" t="s">
        <v>32</v>
      </c>
      <c r="N359" s="27">
        <v>5</v>
      </c>
      <c r="O359" s="98">
        <f t="shared" ca="1" si="22"/>
        <v>2.2999999999999998</v>
      </c>
      <c r="P359" s="163"/>
    </row>
    <row r="360" spans="1:16">
      <c r="A360" s="223">
        <v>28</v>
      </c>
      <c r="B360" s="138" t="s">
        <v>27</v>
      </c>
      <c r="C360" s="191">
        <v>0.25</v>
      </c>
      <c r="D360" s="168">
        <f t="shared" si="21"/>
        <v>39657.25</v>
      </c>
      <c r="E360" s="17" t="s">
        <v>56</v>
      </c>
      <c r="F360" s="17">
        <v>5</v>
      </c>
      <c r="G360" s="17">
        <f>IF(OR(F360="",F360&lt;5),"",VLOOKUP(F360,'Tabla de Caudal'!$A$4:$B$19,2,TRUE))</f>
        <v>82</v>
      </c>
      <c r="H360" s="23">
        <v>11.79</v>
      </c>
      <c r="I360" s="23">
        <v>4.8499999999999996</v>
      </c>
      <c r="J360" s="23"/>
      <c r="K360" s="17">
        <v>3</v>
      </c>
      <c r="L360" s="17">
        <f t="shared" ca="1" si="20"/>
        <v>19</v>
      </c>
      <c r="M360" s="17" t="s">
        <v>32</v>
      </c>
      <c r="N360" s="17">
        <v>5</v>
      </c>
      <c r="O360" s="96">
        <f t="shared" ca="1" si="22"/>
        <v>3.2</v>
      </c>
      <c r="P360" s="230"/>
    </row>
    <row r="361" spans="1:16">
      <c r="A361" s="205"/>
      <c r="B361" s="139"/>
      <c r="C361" s="184">
        <v>0.35069444444444442</v>
      </c>
      <c r="D361" s="164">
        <f t="shared" si="21"/>
        <v>39657.350694444445</v>
      </c>
      <c r="E361" s="13" t="s">
        <v>56</v>
      </c>
      <c r="F361" s="13">
        <v>5</v>
      </c>
      <c r="G361" s="13">
        <f>IF(OR(F361="",F361&lt;5),"",VLOOKUP(F361,'Tabla de Caudal'!$A$4:$B$19,2,TRUE))</f>
        <v>82</v>
      </c>
      <c r="H361" s="14">
        <v>12.03</v>
      </c>
      <c r="I361" s="14">
        <v>4.45</v>
      </c>
      <c r="J361" s="14"/>
      <c r="K361" s="13">
        <v>3</v>
      </c>
      <c r="L361" s="13">
        <f t="shared" ca="1" si="20"/>
        <v>19</v>
      </c>
      <c r="M361" s="13" t="s">
        <v>32</v>
      </c>
      <c r="N361" s="13">
        <v>5</v>
      </c>
      <c r="O361" s="97">
        <f t="shared" ca="1" si="22"/>
        <v>3.2</v>
      </c>
      <c r="P361" s="158"/>
    </row>
    <row r="362" spans="1:16">
      <c r="A362" s="205"/>
      <c r="B362" s="139"/>
      <c r="C362" s="184">
        <v>0.52083333333333337</v>
      </c>
      <c r="D362" s="164">
        <f t="shared" si="21"/>
        <v>39657.520833333336</v>
      </c>
      <c r="E362" s="13" t="s">
        <v>56</v>
      </c>
      <c r="F362" s="13">
        <v>5</v>
      </c>
      <c r="G362" s="13">
        <f>IF(OR(F362="",F362&lt;5),"",VLOOKUP(F362,'Tabla de Caudal'!$A$4:$B$19,2,TRUE))</f>
        <v>82</v>
      </c>
      <c r="H362" s="14">
        <v>11.88</v>
      </c>
      <c r="I362" s="14">
        <v>4.4000000000000004</v>
      </c>
      <c r="J362" s="14"/>
      <c r="K362" s="13">
        <v>3</v>
      </c>
      <c r="L362" s="13">
        <f t="shared" ca="1" si="20"/>
        <v>19</v>
      </c>
      <c r="M362" s="13" t="s">
        <v>32</v>
      </c>
      <c r="N362" s="13">
        <v>4</v>
      </c>
      <c r="O362" s="97">
        <f t="shared" ca="1" si="22"/>
        <v>2.6</v>
      </c>
      <c r="P362" s="158"/>
    </row>
    <row r="363" spans="1:16">
      <c r="A363" s="205"/>
      <c r="B363" s="139"/>
      <c r="C363" s="184">
        <v>0.66666666666666663</v>
      </c>
      <c r="D363" s="164">
        <f t="shared" si="21"/>
        <v>39657.666666666664</v>
      </c>
      <c r="E363" s="13" t="s">
        <v>56</v>
      </c>
      <c r="F363" s="13">
        <v>5</v>
      </c>
      <c r="G363" s="13">
        <f>IF(OR(F363="",F363&lt;5),"",VLOOKUP(F363,'Tabla de Caudal'!$A$4:$B$19,2,TRUE))</f>
        <v>82</v>
      </c>
      <c r="H363" s="14">
        <v>12.22</v>
      </c>
      <c r="I363" s="14">
        <v>4.53</v>
      </c>
      <c r="J363" s="14"/>
      <c r="K363" s="13">
        <v>3</v>
      </c>
      <c r="L363" s="13">
        <f t="shared" ca="1" si="20"/>
        <v>19</v>
      </c>
      <c r="M363" s="13" t="s">
        <v>32</v>
      </c>
      <c r="N363" s="13">
        <v>4</v>
      </c>
      <c r="O363" s="97">
        <f t="shared" ca="1" si="22"/>
        <v>2.6</v>
      </c>
      <c r="P363" s="158"/>
    </row>
    <row r="364" spans="1:16">
      <c r="A364" s="205"/>
      <c r="B364" s="139"/>
      <c r="C364" s="184">
        <v>0.79166666666666663</v>
      </c>
      <c r="D364" s="164">
        <f t="shared" si="21"/>
        <v>39657.791666666664</v>
      </c>
      <c r="E364" s="13" t="s">
        <v>56</v>
      </c>
      <c r="F364" s="13">
        <v>5</v>
      </c>
      <c r="G364" s="13">
        <f>IF(OR(F364="",F364&lt;5),"",VLOOKUP(F364,'Tabla de Caudal'!$A$4:$B$19,2,TRUE))</f>
        <v>82</v>
      </c>
      <c r="H364" s="14">
        <v>12.35</v>
      </c>
      <c r="I364" s="14">
        <v>3.9</v>
      </c>
      <c r="J364" s="14"/>
      <c r="K364" s="13">
        <v>3</v>
      </c>
      <c r="L364" s="13">
        <f t="shared" ca="1" si="20"/>
        <v>19</v>
      </c>
      <c r="M364" s="13" t="s">
        <v>32</v>
      </c>
      <c r="N364" s="13">
        <v>3</v>
      </c>
      <c r="O364" s="97">
        <f t="shared" ca="1" si="22"/>
        <v>1.9</v>
      </c>
      <c r="P364" s="158"/>
    </row>
    <row r="365" spans="1:16" ht="13.5" thickBot="1">
      <c r="A365" s="206"/>
      <c r="B365" s="140"/>
      <c r="C365" s="188">
        <v>0.99305555555555547</v>
      </c>
      <c r="D365" s="167">
        <f t="shared" si="21"/>
        <v>39657.993055555555</v>
      </c>
      <c r="E365" s="27" t="s">
        <v>56</v>
      </c>
      <c r="F365" s="27">
        <v>5</v>
      </c>
      <c r="G365" s="27">
        <f>IF(OR(F365="",F365&lt;5),"",VLOOKUP(F365,'Tabla de Caudal'!$A$4:$B$19,2,TRUE))</f>
        <v>82</v>
      </c>
      <c r="H365" s="26">
        <v>11.46</v>
      </c>
      <c r="I365" s="26">
        <v>3.99</v>
      </c>
      <c r="J365" s="26"/>
      <c r="K365" s="27">
        <v>3</v>
      </c>
      <c r="L365" s="27">
        <f t="shared" ca="1" si="20"/>
        <v>19</v>
      </c>
      <c r="M365" s="27" t="s">
        <v>32</v>
      </c>
      <c r="N365" s="27">
        <v>3</v>
      </c>
      <c r="O365" s="98">
        <f t="shared" ca="1" si="22"/>
        <v>1.9</v>
      </c>
      <c r="P365" s="163"/>
    </row>
    <row r="366" spans="1:16">
      <c r="A366" s="204">
        <v>29</v>
      </c>
      <c r="B366" s="137" t="s">
        <v>24</v>
      </c>
      <c r="C366" s="193">
        <v>0.21527777777777779</v>
      </c>
      <c r="D366" s="175">
        <f t="shared" si="21"/>
        <v>39658.215277777781</v>
      </c>
      <c r="E366" s="11" t="s">
        <v>56</v>
      </c>
      <c r="F366" s="11">
        <v>5</v>
      </c>
      <c r="G366" s="11">
        <f>IF(OR(F366="",F366&lt;5),"",VLOOKUP(F366,'Tabla de Caudal'!$A$4:$B$19,2,TRUE))</f>
        <v>82</v>
      </c>
      <c r="H366" s="10">
        <v>11.47</v>
      </c>
      <c r="I366" s="10">
        <v>4.18</v>
      </c>
      <c r="J366" s="10"/>
      <c r="K366" s="11">
        <v>3</v>
      </c>
      <c r="L366" s="11">
        <f t="shared" ca="1" si="20"/>
        <v>19</v>
      </c>
      <c r="M366" s="21" t="s">
        <v>32</v>
      </c>
      <c r="N366" s="11">
        <v>3</v>
      </c>
      <c r="O366" s="101">
        <f t="shared" ca="1" si="22"/>
        <v>1.9</v>
      </c>
      <c r="P366" s="156"/>
    </row>
    <row r="367" spans="1:16">
      <c r="A367" s="223"/>
      <c r="B367" s="138"/>
      <c r="C367" s="191">
        <v>0.30555555555555552</v>
      </c>
      <c r="D367" s="168">
        <f>FLOOR(D366,1)+C367+IF(A367&gt;0,1,0)</f>
        <v>39658.305555555555</v>
      </c>
      <c r="E367" s="17" t="s">
        <v>56</v>
      </c>
      <c r="F367" s="17">
        <v>5</v>
      </c>
      <c r="G367" s="17">
        <f>IF(OR(F367="",F367&lt;5),"",VLOOKUP(F367,'Tabla de Caudal'!$A$4:$B$19,2,TRUE))</f>
        <v>82</v>
      </c>
      <c r="H367" s="23">
        <v>12.67</v>
      </c>
      <c r="I367" s="23">
        <v>4.16</v>
      </c>
      <c r="J367" s="23"/>
      <c r="K367" s="17">
        <v>3</v>
      </c>
      <c r="L367" s="17">
        <f t="shared" ca="1" si="20"/>
        <v>19</v>
      </c>
      <c r="M367" s="24" t="s">
        <v>32</v>
      </c>
      <c r="N367" s="17">
        <v>3</v>
      </c>
      <c r="O367" s="96">
        <f t="shared" ca="1" si="22"/>
        <v>1.9</v>
      </c>
      <c r="P367" s="230"/>
    </row>
    <row r="368" spans="1:16">
      <c r="A368" s="205"/>
      <c r="B368" s="139"/>
      <c r="C368" s="184">
        <v>0.57638888888888895</v>
      </c>
      <c r="D368" s="164">
        <f t="shared" si="21"/>
        <v>39658.576388888891</v>
      </c>
      <c r="E368" s="13" t="s">
        <v>56</v>
      </c>
      <c r="F368" s="13">
        <v>5</v>
      </c>
      <c r="G368" s="13">
        <f>IF(OR(F368="",F368&lt;5),"",VLOOKUP(F368,'Tabla de Caudal'!$A$4:$B$19,2,TRUE))</f>
        <v>82</v>
      </c>
      <c r="H368" s="14">
        <v>12.44</v>
      </c>
      <c r="I368" s="14">
        <v>3.86</v>
      </c>
      <c r="J368" s="14"/>
      <c r="K368" s="13">
        <v>3</v>
      </c>
      <c r="L368" s="13">
        <f t="shared" ca="1" si="20"/>
        <v>19</v>
      </c>
      <c r="M368" s="13" t="s">
        <v>32</v>
      </c>
      <c r="N368" s="13">
        <v>3</v>
      </c>
      <c r="O368" s="97">
        <f t="shared" ca="1" si="22"/>
        <v>1.9</v>
      </c>
      <c r="P368" s="158"/>
    </row>
    <row r="369" spans="1:16">
      <c r="A369" s="205"/>
      <c r="B369" s="139"/>
      <c r="C369" s="184">
        <v>0.65277777777777779</v>
      </c>
      <c r="D369" s="164">
        <f t="shared" si="21"/>
        <v>39658.652777777781</v>
      </c>
      <c r="E369" s="13" t="s">
        <v>56</v>
      </c>
      <c r="F369" s="13">
        <v>5</v>
      </c>
      <c r="G369" s="13">
        <f>IF(OR(F369="",F369&lt;5),"",VLOOKUP(F369,'Tabla de Caudal'!$A$4:$B$19,2,TRUE))</f>
        <v>82</v>
      </c>
      <c r="H369" s="14">
        <v>11.44</v>
      </c>
      <c r="I369" s="14">
        <v>3.99</v>
      </c>
      <c r="J369" s="14"/>
      <c r="K369" s="13">
        <v>3</v>
      </c>
      <c r="L369" s="13">
        <f t="shared" ca="1" si="20"/>
        <v>19</v>
      </c>
      <c r="M369" s="13" t="s">
        <v>32</v>
      </c>
      <c r="N369" s="13">
        <v>3</v>
      </c>
      <c r="O369" s="97">
        <f t="shared" ca="1" si="22"/>
        <v>1.9</v>
      </c>
      <c r="P369" s="158"/>
    </row>
    <row r="370" spans="1:16" ht="13.5" thickBot="1">
      <c r="A370" s="206"/>
      <c r="B370" s="140"/>
      <c r="C370" s="188">
        <v>0.77777777777777779</v>
      </c>
      <c r="D370" s="167">
        <f t="shared" si="21"/>
        <v>39658.777777777781</v>
      </c>
      <c r="E370" s="27" t="s">
        <v>56</v>
      </c>
      <c r="F370" s="27">
        <v>5</v>
      </c>
      <c r="G370" s="27">
        <f>IF(OR(F370="",F370&lt;5),"",VLOOKUP(F370,'Tabla de Caudal'!$A$4:$B$19,2,TRUE))</f>
        <v>82</v>
      </c>
      <c r="H370" s="26">
        <v>11.4</v>
      </c>
      <c r="I370" s="26">
        <v>3.77</v>
      </c>
      <c r="J370" s="26"/>
      <c r="K370" s="27">
        <v>3</v>
      </c>
      <c r="L370" s="27">
        <f t="shared" ca="1" si="20"/>
        <v>19</v>
      </c>
      <c r="M370" s="27" t="s">
        <v>32</v>
      </c>
      <c r="N370" s="27">
        <v>3</v>
      </c>
      <c r="O370" s="98">
        <f t="shared" ca="1" si="22"/>
        <v>1.9</v>
      </c>
      <c r="P370" s="163"/>
    </row>
    <row r="371" spans="1:16">
      <c r="A371" s="204">
        <v>30</v>
      </c>
      <c r="B371" s="137" t="s">
        <v>31</v>
      </c>
      <c r="C371" s="193">
        <v>0.93055555555555547</v>
      </c>
      <c r="D371" s="175">
        <f t="shared" si="21"/>
        <v>39659.930555555555</v>
      </c>
      <c r="E371" s="11" t="s">
        <v>56</v>
      </c>
      <c r="F371" s="11">
        <v>5</v>
      </c>
      <c r="G371" s="11">
        <f>IF(OR(F371="",F371&lt;5),"",VLOOKUP(F371,'Tabla de Caudal'!$A$4:$B$19,2,TRUE))</f>
        <v>82</v>
      </c>
      <c r="H371" s="10">
        <v>10.66</v>
      </c>
      <c r="I371" s="10">
        <v>3.13</v>
      </c>
      <c r="J371" s="10"/>
      <c r="K371" s="11">
        <v>3</v>
      </c>
      <c r="L371" s="11">
        <f t="shared" ca="1" si="20"/>
        <v>19</v>
      </c>
      <c r="M371" s="21" t="s">
        <v>32</v>
      </c>
      <c r="N371" s="11">
        <v>3</v>
      </c>
      <c r="O371" s="101">
        <f t="shared" ca="1" si="22"/>
        <v>1.9</v>
      </c>
      <c r="P371" s="156"/>
    </row>
    <row r="372" spans="1:16">
      <c r="A372" s="223"/>
      <c r="B372" s="138"/>
      <c r="C372" s="191">
        <v>0.29166666666666669</v>
      </c>
      <c r="D372" s="168">
        <f t="shared" si="21"/>
        <v>39659.291666666664</v>
      </c>
      <c r="E372" s="17" t="s">
        <v>56</v>
      </c>
      <c r="F372" s="17">
        <v>5</v>
      </c>
      <c r="G372" s="17">
        <f>IF(OR(F372="",F372&lt;5),"",VLOOKUP(F372,'Tabla de Caudal'!$A$4:$B$19,2,TRUE))</f>
        <v>82</v>
      </c>
      <c r="H372" s="23">
        <v>11.29</v>
      </c>
      <c r="I372" s="23">
        <v>3.02</v>
      </c>
      <c r="J372" s="23"/>
      <c r="K372" s="17">
        <v>3</v>
      </c>
      <c r="L372" s="17">
        <f t="shared" ca="1" si="20"/>
        <v>19</v>
      </c>
      <c r="M372" s="24" t="s">
        <v>32</v>
      </c>
      <c r="N372" s="17">
        <v>3</v>
      </c>
      <c r="O372" s="96">
        <f t="shared" ca="1" si="22"/>
        <v>1.9</v>
      </c>
      <c r="P372" s="230"/>
    </row>
    <row r="373" spans="1:16">
      <c r="A373" s="205"/>
      <c r="B373" s="139"/>
      <c r="C373" s="184">
        <v>0.375</v>
      </c>
      <c r="D373" s="164">
        <f t="shared" si="21"/>
        <v>39659.375</v>
      </c>
      <c r="E373" s="13" t="s">
        <v>56</v>
      </c>
      <c r="F373" s="13">
        <v>5</v>
      </c>
      <c r="G373" s="13">
        <f>IF(OR(F373="",F373&lt;5),"",VLOOKUP(F373,'Tabla de Caudal'!$A$4:$B$19,2,TRUE))</f>
        <v>82</v>
      </c>
      <c r="H373" s="14">
        <v>10.96</v>
      </c>
      <c r="I373" s="14">
        <v>3.8</v>
      </c>
      <c r="J373" s="14"/>
      <c r="K373" s="13">
        <v>3</v>
      </c>
      <c r="L373" s="13">
        <f t="shared" ca="1" si="20"/>
        <v>19</v>
      </c>
      <c r="M373" s="13" t="s">
        <v>32</v>
      </c>
      <c r="N373" s="13">
        <v>3</v>
      </c>
      <c r="O373" s="97">
        <f t="shared" ca="1" si="22"/>
        <v>1.9</v>
      </c>
      <c r="P373" s="158"/>
    </row>
    <row r="374" spans="1:16">
      <c r="A374" s="205"/>
      <c r="B374" s="139"/>
      <c r="C374" s="184">
        <v>0.60763888888888895</v>
      </c>
      <c r="D374" s="164">
        <f t="shared" si="21"/>
        <v>39659.607638888891</v>
      </c>
      <c r="E374" s="13" t="s">
        <v>56</v>
      </c>
      <c r="F374" s="13">
        <v>5</v>
      </c>
      <c r="G374" s="13">
        <f>IF(OR(F374="",F374&lt;5),"",VLOOKUP(F374,'Tabla de Caudal'!$A$4:$B$19,2,TRUE))</f>
        <v>82</v>
      </c>
      <c r="H374" s="14">
        <v>10.119999999999999</v>
      </c>
      <c r="I374" s="14">
        <v>3.84</v>
      </c>
      <c r="J374" s="14"/>
      <c r="K374" s="13">
        <v>3</v>
      </c>
      <c r="L374" s="13">
        <f t="shared" ca="1" si="20"/>
        <v>19</v>
      </c>
      <c r="M374" s="13" t="s">
        <v>32</v>
      </c>
      <c r="N374" s="13">
        <v>3</v>
      </c>
      <c r="O374" s="97">
        <f t="shared" ca="1" si="22"/>
        <v>1.9</v>
      </c>
      <c r="P374" s="158"/>
    </row>
    <row r="375" spans="1:16" ht="13.5" thickBot="1">
      <c r="A375" s="206"/>
      <c r="B375" s="140"/>
      <c r="C375" s="188">
        <v>0.67361111111111116</v>
      </c>
      <c r="D375" s="167">
        <f t="shared" si="21"/>
        <v>39659.673611111109</v>
      </c>
      <c r="E375" s="27" t="s">
        <v>56</v>
      </c>
      <c r="F375" s="27">
        <v>5</v>
      </c>
      <c r="G375" s="27">
        <f>IF(OR(F375="",F375&lt;5),"",VLOOKUP(F375,'Tabla de Caudal'!$A$4:$B$19,2,TRUE))</f>
        <v>82</v>
      </c>
      <c r="H375" s="26">
        <v>10.71</v>
      </c>
      <c r="I375" s="26">
        <v>3.5</v>
      </c>
      <c r="J375" s="26"/>
      <c r="K375" s="27">
        <v>3</v>
      </c>
      <c r="L375" s="27">
        <f t="shared" ca="1" si="20"/>
        <v>19</v>
      </c>
      <c r="M375" s="27" t="s">
        <v>32</v>
      </c>
      <c r="N375" s="27">
        <v>3</v>
      </c>
      <c r="O375" s="98">
        <f t="shared" ca="1" si="22"/>
        <v>1.9</v>
      </c>
      <c r="P375" s="163"/>
    </row>
    <row r="376" spans="1:16">
      <c r="A376" s="204">
        <v>31</v>
      </c>
      <c r="B376" s="137" t="s">
        <v>25</v>
      </c>
      <c r="C376" s="193">
        <v>0.79722222222222217</v>
      </c>
      <c r="D376" s="175">
        <f>FLOOR(D375,1)+C376+IF(A376&gt;0,1,0)</f>
        <v>39660.797222222223</v>
      </c>
      <c r="E376" s="11" t="s">
        <v>56</v>
      </c>
      <c r="F376" s="11">
        <v>5</v>
      </c>
      <c r="G376" s="11">
        <f>IF(OR(F376="",F376&lt;5),"",VLOOKUP(F376,'Tabla de Caudal'!$A$4:$B$19,2,TRUE))</f>
        <v>82</v>
      </c>
      <c r="H376" s="10">
        <v>10.96</v>
      </c>
      <c r="I376" s="10">
        <v>3.8</v>
      </c>
      <c r="J376" s="10"/>
      <c r="K376" s="11">
        <v>3</v>
      </c>
      <c r="L376" s="11">
        <f t="shared" ca="1" si="20"/>
        <v>19</v>
      </c>
      <c r="M376" s="21" t="s">
        <v>32</v>
      </c>
      <c r="N376" s="11">
        <v>3</v>
      </c>
      <c r="O376" s="101">
        <f t="shared" ca="1" si="22"/>
        <v>1.9</v>
      </c>
      <c r="P376" s="156"/>
    </row>
    <row r="377" spans="1:16">
      <c r="A377" s="223"/>
      <c r="B377" s="138"/>
      <c r="C377" s="191">
        <v>0.20833333333333334</v>
      </c>
      <c r="D377" s="168">
        <f t="shared" si="21"/>
        <v>39660.208333333336</v>
      </c>
      <c r="E377" s="17" t="s">
        <v>56</v>
      </c>
      <c r="F377" s="17">
        <v>5</v>
      </c>
      <c r="G377" s="17">
        <f>IF(OR(F377="",F377&lt;5),"",VLOOKUP(F377,'Tabla de Caudal'!$A$4:$B$19,2,TRUE))</f>
        <v>82</v>
      </c>
      <c r="H377" s="23">
        <v>10.62</v>
      </c>
      <c r="I377" s="23">
        <v>3.12</v>
      </c>
      <c r="J377" s="23"/>
      <c r="K377" s="17">
        <v>3</v>
      </c>
      <c r="L377" s="17">
        <f t="shared" ca="1" si="20"/>
        <v>19</v>
      </c>
      <c r="M377" s="24" t="s">
        <v>32</v>
      </c>
      <c r="N377" s="17">
        <v>3</v>
      </c>
      <c r="O377" s="96">
        <f t="shared" ca="1" si="22"/>
        <v>1.9</v>
      </c>
      <c r="P377" s="230"/>
    </row>
    <row r="378" spans="1:16">
      <c r="A378" s="205"/>
      <c r="B378" s="139"/>
      <c r="C378" s="184">
        <v>0.35416666666666669</v>
      </c>
      <c r="D378" s="164">
        <f t="shared" si="21"/>
        <v>39660.354166666664</v>
      </c>
      <c r="E378" s="13" t="s">
        <v>56</v>
      </c>
      <c r="F378" s="13">
        <v>5</v>
      </c>
      <c r="G378" s="13">
        <f>IF(OR(F378="",F378&lt;5),"",VLOOKUP(F378,'Tabla de Caudal'!$A$4:$B$19,2,TRUE))</f>
        <v>82</v>
      </c>
      <c r="H378" s="14">
        <v>10.78</v>
      </c>
      <c r="I378" s="14">
        <v>4.2699999999999996</v>
      </c>
      <c r="J378" s="14"/>
      <c r="K378" s="13">
        <v>3</v>
      </c>
      <c r="L378" s="13">
        <f t="shared" ca="1" si="20"/>
        <v>19</v>
      </c>
      <c r="M378" s="22" t="s">
        <v>32</v>
      </c>
      <c r="N378" s="13">
        <v>3</v>
      </c>
      <c r="O378" s="97">
        <f t="shared" ca="1" si="22"/>
        <v>1.9</v>
      </c>
      <c r="P378" s="158"/>
    </row>
    <row r="379" spans="1:16">
      <c r="A379" s="205"/>
      <c r="B379" s="139"/>
      <c r="C379" s="184">
        <v>0.5</v>
      </c>
      <c r="D379" s="164">
        <f t="shared" si="21"/>
        <v>39660.5</v>
      </c>
      <c r="E379" s="13" t="s">
        <v>56</v>
      </c>
      <c r="F379" s="13">
        <v>5</v>
      </c>
      <c r="G379" s="13">
        <f>IF(OR(F379="",F379&lt;5),"",VLOOKUP(F379,'Tabla de Caudal'!$A$4:$B$19,2,TRUE))</f>
        <v>82</v>
      </c>
      <c r="H379" s="14">
        <v>14.92</v>
      </c>
      <c r="I379" s="14">
        <v>4.3899999999999997</v>
      </c>
      <c r="J379" s="14"/>
      <c r="K379" s="13">
        <v>3</v>
      </c>
      <c r="L379" s="13">
        <f t="shared" ca="1" si="20"/>
        <v>19</v>
      </c>
      <c r="M379" s="13" t="s">
        <v>32</v>
      </c>
      <c r="N379" s="13">
        <v>3</v>
      </c>
      <c r="O379" s="97">
        <f t="shared" ca="1" si="22"/>
        <v>1.9</v>
      </c>
      <c r="P379" s="158"/>
    </row>
    <row r="380" spans="1:16">
      <c r="A380" s="205"/>
      <c r="B380" s="139"/>
      <c r="C380" s="184">
        <v>0.59722222222222221</v>
      </c>
      <c r="D380" s="164">
        <f t="shared" si="21"/>
        <v>39660.597222222219</v>
      </c>
      <c r="E380" s="13" t="s">
        <v>56</v>
      </c>
      <c r="F380" s="13">
        <v>5</v>
      </c>
      <c r="G380" s="13">
        <f>IF(OR(F380="",F380&lt;5),"",VLOOKUP(F380,'Tabla de Caudal'!$A$4:$B$19,2,TRUE))</f>
        <v>82</v>
      </c>
      <c r="H380" s="14">
        <v>14.34</v>
      </c>
      <c r="I380" s="14">
        <v>4.0599999999999996</v>
      </c>
      <c r="J380" s="14"/>
      <c r="K380" s="13">
        <v>3</v>
      </c>
      <c r="L380" s="13">
        <f t="shared" ca="1" si="20"/>
        <v>19</v>
      </c>
      <c r="M380" s="13" t="s">
        <v>32</v>
      </c>
      <c r="N380" s="13">
        <v>3</v>
      </c>
      <c r="O380" s="97">
        <f t="shared" ca="1" si="22"/>
        <v>1.9</v>
      </c>
      <c r="P380" s="158"/>
    </row>
    <row r="381" spans="1:16">
      <c r="A381" s="205"/>
      <c r="B381" s="139"/>
      <c r="C381" s="184">
        <v>0.6875</v>
      </c>
      <c r="D381" s="164">
        <f t="shared" si="21"/>
        <v>39660.6875</v>
      </c>
      <c r="E381" s="13" t="s">
        <v>56</v>
      </c>
      <c r="F381" s="13">
        <v>5</v>
      </c>
      <c r="G381" s="13">
        <f>IF(OR(F381="",F381&lt;5),"",VLOOKUP(F381,'Tabla de Caudal'!$A$4:$B$19,2,TRUE))</f>
        <v>82</v>
      </c>
      <c r="H381" s="14">
        <v>15.91</v>
      </c>
      <c r="I381" s="14">
        <v>4.71</v>
      </c>
      <c r="J381" s="14"/>
      <c r="K381" s="13">
        <v>3</v>
      </c>
      <c r="L381" s="13">
        <f t="shared" ca="1" si="20"/>
        <v>19</v>
      </c>
      <c r="M381" s="13" t="s">
        <v>32</v>
      </c>
      <c r="N381" s="13">
        <v>3</v>
      </c>
      <c r="O381" s="97">
        <f t="shared" ca="1" si="22"/>
        <v>1.9</v>
      </c>
      <c r="P381" s="158"/>
    </row>
    <row r="382" spans="1:16">
      <c r="A382" s="205"/>
      <c r="B382" s="139"/>
      <c r="C382" s="184">
        <v>0.80555555555555547</v>
      </c>
      <c r="D382" s="164">
        <f t="shared" si="21"/>
        <v>39660.805555555555</v>
      </c>
      <c r="E382" s="13" t="s">
        <v>56</v>
      </c>
      <c r="F382" s="13">
        <v>5</v>
      </c>
      <c r="G382" s="13">
        <f>IF(OR(F382="",F382&lt;5),"",VLOOKUP(F382,'Tabla de Caudal'!$A$4:$B$19,2,TRUE))</f>
        <v>82</v>
      </c>
      <c r="H382" s="14">
        <v>16.07</v>
      </c>
      <c r="I382" s="14">
        <v>3.24</v>
      </c>
      <c r="J382" s="14"/>
      <c r="K382" s="13">
        <v>3</v>
      </c>
      <c r="L382" s="13">
        <f t="shared" ca="1" si="20"/>
        <v>19</v>
      </c>
      <c r="M382" s="13" t="s">
        <v>32</v>
      </c>
      <c r="N382" s="13">
        <v>3</v>
      </c>
      <c r="O382" s="97">
        <f t="shared" ca="1" si="22"/>
        <v>1.9</v>
      </c>
      <c r="P382" s="158"/>
    </row>
    <row r="383" spans="1:16" ht="13.5" thickBot="1">
      <c r="A383" s="232"/>
      <c r="B383" s="136"/>
      <c r="C383" s="187">
        <v>0.96527777777777779</v>
      </c>
      <c r="D383" s="172">
        <f t="shared" si="21"/>
        <v>39660.965277777781</v>
      </c>
      <c r="E383" s="8" t="s">
        <v>56</v>
      </c>
      <c r="F383" s="8">
        <v>5</v>
      </c>
      <c r="G383" s="8">
        <f>IF(OR(F383="",F383&lt;5),"",VLOOKUP(F383,'Tabla de Caudal'!$A$4:$B$19,2,TRUE))</f>
        <v>82</v>
      </c>
      <c r="H383" s="9">
        <v>16.41</v>
      </c>
      <c r="I383" s="9">
        <v>3.05</v>
      </c>
      <c r="J383" s="9"/>
      <c r="K383" s="8">
        <v>3</v>
      </c>
      <c r="L383" s="8">
        <f t="shared" ca="1" si="20"/>
        <v>19</v>
      </c>
      <c r="M383" s="8" t="s">
        <v>32</v>
      </c>
      <c r="N383" s="8">
        <v>3</v>
      </c>
      <c r="O383" s="102">
        <f t="shared" ca="1" si="22"/>
        <v>1.9</v>
      </c>
      <c r="P383" s="233"/>
    </row>
    <row r="384" spans="1:16" ht="16.5" thickBot="1">
      <c r="A384" s="242"/>
      <c r="B384" s="145" t="s">
        <v>100</v>
      </c>
      <c r="C384" s="194"/>
      <c r="D384" s="176">
        <f t="shared" si="21"/>
        <v>39660</v>
      </c>
      <c r="E384" s="116"/>
      <c r="F384" s="116"/>
      <c r="G384" s="116" t="str">
        <f>IF(OR(F384="",F384&lt;5),"",VLOOKUP(F384,'Tabla de Caudal'!$A$4:$B$19,2,TRUE))</f>
        <v/>
      </c>
      <c r="H384" s="119"/>
      <c r="I384" s="119"/>
      <c r="J384" s="119"/>
      <c r="K384" s="116"/>
      <c r="L384" s="116" t="str">
        <f t="shared" ca="1" si="20"/>
        <v/>
      </c>
      <c r="M384" s="116"/>
      <c r="N384" s="116"/>
      <c r="O384" s="120" t="str">
        <f t="shared" ca="1" si="22"/>
        <v/>
      </c>
      <c r="P384" s="121"/>
    </row>
    <row r="385" spans="1:16">
      <c r="A385" s="223">
        <v>1</v>
      </c>
      <c r="B385" s="138" t="s">
        <v>28</v>
      </c>
      <c r="C385" s="191">
        <v>0.16666666666666666</v>
      </c>
      <c r="D385" s="168">
        <f>FLOOR(D384,1)+C385+IF(A385&gt;0,1,0)</f>
        <v>39661.166666666664</v>
      </c>
      <c r="E385" s="17" t="s">
        <v>56</v>
      </c>
      <c r="F385" s="17">
        <v>5</v>
      </c>
      <c r="G385" s="17">
        <f>IF(OR(F385="",F385&lt;5),"",VLOOKUP(F385,'Tabla de Caudal'!$A$4:$B$19,2,TRUE))</f>
        <v>82</v>
      </c>
      <c r="H385" s="23">
        <v>11.88</v>
      </c>
      <c r="I385" s="23">
        <v>4.07</v>
      </c>
      <c r="J385" s="23"/>
      <c r="K385" s="17">
        <v>3</v>
      </c>
      <c r="L385" s="17">
        <f t="shared" ca="1" si="20"/>
        <v>19</v>
      </c>
      <c r="M385" s="24" t="s">
        <v>32</v>
      </c>
      <c r="N385" s="17">
        <v>3</v>
      </c>
      <c r="O385" s="96">
        <f t="shared" ca="1" si="22"/>
        <v>1.9</v>
      </c>
      <c r="P385" s="230"/>
    </row>
    <row r="386" spans="1:16">
      <c r="A386" s="223"/>
      <c r="B386" s="138"/>
      <c r="C386" s="191">
        <v>0.3263888888888889</v>
      </c>
      <c r="D386" s="168">
        <f t="shared" si="21"/>
        <v>39661.326388888891</v>
      </c>
      <c r="E386" s="17" t="s">
        <v>56</v>
      </c>
      <c r="F386" s="17">
        <v>5</v>
      </c>
      <c r="G386" s="17">
        <f>IF(OR(F386="",F386&lt;5),"",VLOOKUP(F386,'Tabla de Caudal'!$A$4:$B$19,2,TRUE))</f>
        <v>82</v>
      </c>
      <c r="H386" s="23">
        <v>11.12</v>
      </c>
      <c r="I386" s="23">
        <v>4.1399999999999997</v>
      </c>
      <c r="J386" s="23"/>
      <c r="K386" s="17">
        <v>3</v>
      </c>
      <c r="L386" s="17">
        <f t="shared" ca="1" si="20"/>
        <v>19</v>
      </c>
      <c r="M386" s="24" t="s">
        <v>32</v>
      </c>
      <c r="N386" s="17">
        <v>3</v>
      </c>
      <c r="O386" s="96">
        <f t="shared" ca="1" si="22"/>
        <v>1.9</v>
      </c>
      <c r="P386" s="230"/>
    </row>
    <row r="387" spans="1:16">
      <c r="A387" s="205"/>
      <c r="B387" s="139"/>
      <c r="C387" s="184">
        <v>0.41666666666666669</v>
      </c>
      <c r="D387" s="164">
        <f t="shared" si="21"/>
        <v>39661.416666666664</v>
      </c>
      <c r="E387" s="13" t="s">
        <v>56</v>
      </c>
      <c r="F387" s="13">
        <v>5</v>
      </c>
      <c r="G387" s="13">
        <f>IF(OR(F387="",F387&lt;5),"",VLOOKUP(F387,'Tabla de Caudal'!$A$4:$B$19,2,TRUE))</f>
        <v>82</v>
      </c>
      <c r="H387" s="14">
        <v>11.39</v>
      </c>
      <c r="I387" s="14">
        <v>3.11</v>
      </c>
      <c r="J387" s="14"/>
      <c r="K387" s="13">
        <v>3</v>
      </c>
      <c r="L387" s="13">
        <f t="shared" ca="1" si="20"/>
        <v>19</v>
      </c>
      <c r="M387" s="13" t="s">
        <v>32</v>
      </c>
      <c r="N387" s="13">
        <v>3</v>
      </c>
      <c r="O387" s="97">
        <f t="shared" ca="1" si="22"/>
        <v>1.9</v>
      </c>
      <c r="P387" s="158"/>
    </row>
    <row r="388" spans="1:16">
      <c r="A388" s="205"/>
      <c r="B388" s="139"/>
      <c r="C388" s="184">
        <v>0.55555555555555558</v>
      </c>
      <c r="D388" s="164">
        <f t="shared" si="21"/>
        <v>39661.555555555555</v>
      </c>
      <c r="E388" s="13" t="s">
        <v>56</v>
      </c>
      <c r="F388" s="13">
        <v>5</v>
      </c>
      <c r="G388" s="13">
        <f>IF(OR(F388="",F388&lt;5),"",VLOOKUP(F388,'Tabla de Caudal'!$A$4:$B$19,2,TRUE))</f>
        <v>82</v>
      </c>
      <c r="H388" s="14">
        <v>11.59</v>
      </c>
      <c r="I388" s="14">
        <v>3.76</v>
      </c>
      <c r="J388" s="14"/>
      <c r="K388" s="13">
        <v>3</v>
      </c>
      <c r="L388" s="13">
        <f t="shared" ca="1" si="20"/>
        <v>19</v>
      </c>
      <c r="M388" s="13" t="s">
        <v>32</v>
      </c>
      <c r="N388" s="13">
        <v>3</v>
      </c>
      <c r="O388" s="97">
        <f t="shared" ca="1" si="22"/>
        <v>1.9</v>
      </c>
      <c r="P388" s="158"/>
    </row>
    <row r="389" spans="1:16">
      <c r="A389" s="205"/>
      <c r="B389" s="139"/>
      <c r="C389" s="184">
        <v>0.67361111111111116</v>
      </c>
      <c r="D389" s="164">
        <f t="shared" si="21"/>
        <v>39661.673611111109</v>
      </c>
      <c r="E389" s="13" t="s">
        <v>56</v>
      </c>
      <c r="F389" s="13">
        <v>5</v>
      </c>
      <c r="G389" s="13">
        <f>IF(OR(F389="",F389&lt;5),"",VLOOKUP(F389,'Tabla de Caudal'!$A$4:$B$19,2,TRUE))</f>
        <v>82</v>
      </c>
      <c r="H389" s="14">
        <v>12.14</v>
      </c>
      <c r="I389" s="14">
        <v>3.04</v>
      </c>
      <c r="J389" s="14"/>
      <c r="K389" s="13">
        <v>3</v>
      </c>
      <c r="L389" s="13">
        <f t="shared" ca="1" si="20"/>
        <v>19</v>
      </c>
      <c r="M389" s="22" t="s">
        <v>32</v>
      </c>
      <c r="N389" s="13">
        <v>3</v>
      </c>
      <c r="O389" s="97">
        <f t="shared" ca="1" si="22"/>
        <v>1.9</v>
      </c>
      <c r="P389" s="158"/>
    </row>
    <row r="390" spans="1:16">
      <c r="A390" s="205"/>
      <c r="B390" s="139"/>
      <c r="C390" s="184">
        <v>0.86805555555555547</v>
      </c>
      <c r="D390" s="164">
        <f t="shared" si="21"/>
        <v>39661.868055555555</v>
      </c>
      <c r="E390" s="13" t="s">
        <v>56</v>
      </c>
      <c r="F390" s="13">
        <v>5</v>
      </c>
      <c r="G390" s="13">
        <f>IF(OR(F390="",F390&lt;5),"",VLOOKUP(F390,'Tabla de Caudal'!$A$4:$B$19,2,TRUE))</f>
        <v>82</v>
      </c>
      <c r="H390" s="14">
        <v>12.67</v>
      </c>
      <c r="I390" s="14">
        <v>3.88</v>
      </c>
      <c r="J390" s="14"/>
      <c r="K390" s="13">
        <v>3</v>
      </c>
      <c r="L390" s="13">
        <f t="shared" ca="1" si="20"/>
        <v>19</v>
      </c>
      <c r="M390" s="13" t="s">
        <v>32</v>
      </c>
      <c r="N390" s="13">
        <v>3</v>
      </c>
      <c r="O390" s="97">
        <f t="shared" ca="1" si="22"/>
        <v>1.9</v>
      </c>
      <c r="P390" s="158"/>
    </row>
    <row r="391" spans="1:16" ht="13.5" thickBot="1">
      <c r="A391" s="206"/>
      <c r="B391" s="140"/>
      <c r="C391" s="188">
        <v>0.99305555555555547</v>
      </c>
      <c r="D391" s="167">
        <f t="shared" si="21"/>
        <v>39661.993055555555</v>
      </c>
      <c r="E391" s="27" t="s">
        <v>56</v>
      </c>
      <c r="F391" s="27">
        <v>5</v>
      </c>
      <c r="G391" s="27">
        <f>IF(OR(F391="",F391&lt;5),"",VLOOKUP(F391,'Tabla de Caudal'!$A$4:$B$19,2,TRUE))</f>
        <v>82</v>
      </c>
      <c r="H391" s="26">
        <v>11.59</v>
      </c>
      <c r="I391" s="26">
        <v>3.66</v>
      </c>
      <c r="J391" s="26"/>
      <c r="K391" s="27">
        <v>3</v>
      </c>
      <c r="L391" s="27">
        <f t="shared" ref="L391:L454" ca="1" si="23">IF(OR(K391="",F391="",F391&lt;5),"",INDIRECT(ADDRESS(K391+4,F391,1,,"Tabla de Sulfato"),TRUE))</f>
        <v>19</v>
      </c>
      <c r="M391" s="27" t="s">
        <v>32</v>
      </c>
      <c r="N391" s="27">
        <v>3</v>
      </c>
      <c r="O391" s="98">
        <f t="shared" ca="1" si="22"/>
        <v>1.9</v>
      </c>
      <c r="P391" s="163"/>
    </row>
    <row r="392" spans="1:16">
      <c r="A392" s="223">
        <v>2</v>
      </c>
      <c r="B392" s="138" t="s">
        <v>29</v>
      </c>
      <c r="C392" s="191">
        <v>0.22916666666666666</v>
      </c>
      <c r="D392" s="168">
        <f t="shared" si="21"/>
        <v>39662.229166666664</v>
      </c>
      <c r="E392" s="17" t="s">
        <v>56</v>
      </c>
      <c r="F392" s="17">
        <v>5</v>
      </c>
      <c r="G392" s="17">
        <f>IF(OR(F392="",F392&lt;5),"",VLOOKUP(F392,'Tabla de Caudal'!$A$4:$B$19,2,TRUE))</f>
        <v>82</v>
      </c>
      <c r="H392" s="23">
        <v>11.05</v>
      </c>
      <c r="I392" s="23">
        <v>3.15</v>
      </c>
      <c r="J392" s="23"/>
      <c r="K392" s="17">
        <v>3</v>
      </c>
      <c r="L392" s="17">
        <f t="shared" ca="1" si="23"/>
        <v>19</v>
      </c>
      <c r="M392" s="24" t="s">
        <v>32</v>
      </c>
      <c r="N392" s="17">
        <v>3</v>
      </c>
      <c r="O392" s="96">
        <f t="shared" ca="1" si="22"/>
        <v>1.9</v>
      </c>
      <c r="P392" s="230"/>
    </row>
    <row r="393" spans="1:16">
      <c r="A393" s="223"/>
      <c r="B393" s="138"/>
      <c r="C393" s="191">
        <v>0.3611111111111111</v>
      </c>
      <c r="D393" s="168">
        <f t="shared" si="21"/>
        <v>39662.361111111109</v>
      </c>
      <c r="E393" s="17" t="s">
        <v>56</v>
      </c>
      <c r="F393" s="17">
        <v>5</v>
      </c>
      <c r="G393" s="17">
        <f>IF(OR(F393="",F393&lt;5),"",VLOOKUP(F393,'Tabla de Caudal'!$A$4:$B$19,2,TRUE))</f>
        <v>82</v>
      </c>
      <c r="H393" s="23">
        <v>11.61</v>
      </c>
      <c r="I393" s="23">
        <v>3.87</v>
      </c>
      <c r="J393" s="23"/>
      <c r="K393" s="17">
        <v>3</v>
      </c>
      <c r="L393" s="17">
        <f t="shared" ca="1" si="23"/>
        <v>19</v>
      </c>
      <c r="M393" s="24" t="s">
        <v>32</v>
      </c>
      <c r="N393" s="17">
        <v>3</v>
      </c>
      <c r="O393" s="96">
        <f t="shared" ca="1" si="22"/>
        <v>1.9</v>
      </c>
      <c r="P393" s="230"/>
    </row>
    <row r="394" spans="1:16">
      <c r="A394" s="205"/>
      <c r="B394" s="139"/>
      <c r="C394" s="184">
        <v>0.44097222222222227</v>
      </c>
      <c r="D394" s="164">
        <f>FLOOR(D393,1)+C394+IF(A394&gt;0,1,0)</f>
        <v>39662.440972222219</v>
      </c>
      <c r="E394" s="13" t="s">
        <v>56</v>
      </c>
      <c r="F394" s="13">
        <v>5</v>
      </c>
      <c r="G394" s="13">
        <f>IF(OR(F394="",F394&lt;5),"",VLOOKUP(F394,'Tabla de Caudal'!$A$4:$B$19,2,TRUE))</f>
        <v>82</v>
      </c>
      <c r="H394" s="14">
        <v>11.04</v>
      </c>
      <c r="I394" s="14">
        <v>3.13</v>
      </c>
      <c r="J394" s="14"/>
      <c r="K394" s="13">
        <v>3</v>
      </c>
      <c r="L394" s="13">
        <f t="shared" ca="1" si="23"/>
        <v>19</v>
      </c>
      <c r="M394" s="13" t="s">
        <v>32</v>
      </c>
      <c r="N394" s="13">
        <v>3</v>
      </c>
      <c r="O394" s="97">
        <f t="shared" ca="1" si="22"/>
        <v>1.9</v>
      </c>
      <c r="P394" s="158"/>
    </row>
    <row r="395" spans="1:16">
      <c r="A395" s="205"/>
      <c r="B395" s="139"/>
      <c r="C395" s="184">
        <v>0.56597222222222221</v>
      </c>
      <c r="D395" s="164">
        <f t="shared" si="21"/>
        <v>39662.565972222219</v>
      </c>
      <c r="E395" s="13" t="s">
        <v>56</v>
      </c>
      <c r="F395" s="13">
        <v>5</v>
      </c>
      <c r="G395" s="13">
        <f>IF(OR(F395="",F395&lt;5),"",VLOOKUP(F395,'Tabla de Caudal'!$A$4:$B$19,2,TRUE))</f>
        <v>82</v>
      </c>
      <c r="H395" s="14">
        <v>11.5</v>
      </c>
      <c r="I395" s="14">
        <v>3.79</v>
      </c>
      <c r="J395" s="14"/>
      <c r="K395" s="13">
        <v>3</v>
      </c>
      <c r="L395" s="13">
        <f t="shared" ca="1" si="23"/>
        <v>19</v>
      </c>
      <c r="M395" s="22" t="s">
        <v>32</v>
      </c>
      <c r="N395" s="13">
        <v>3</v>
      </c>
      <c r="O395" s="97">
        <f t="shared" ca="1" si="22"/>
        <v>1.9</v>
      </c>
      <c r="P395" s="158"/>
    </row>
    <row r="396" spans="1:16">
      <c r="A396" s="205"/>
      <c r="B396" s="139"/>
      <c r="C396" s="184">
        <v>0.6875</v>
      </c>
      <c r="D396" s="164">
        <f t="shared" ref="D396:D411" si="24">FLOOR(D395,1)+C396+IF(A396&gt;0,1,0)</f>
        <v>39662.6875</v>
      </c>
      <c r="E396" s="13" t="s">
        <v>56</v>
      </c>
      <c r="F396" s="13">
        <v>5</v>
      </c>
      <c r="G396" s="13">
        <f>IF(OR(F396="",F396&lt;5),"",VLOOKUP(F396,'Tabla de Caudal'!$A$4:$B$19,2,TRUE))</f>
        <v>82</v>
      </c>
      <c r="H396" s="14">
        <v>11.54</v>
      </c>
      <c r="I396" s="14">
        <v>3.57</v>
      </c>
      <c r="J396" s="14"/>
      <c r="K396" s="13">
        <v>3</v>
      </c>
      <c r="L396" s="13">
        <f t="shared" ca="1" si="23"/>
        <v>19</v>
      </c>
      <c r="M396" s="22" t="s">
        <v>32</v>
      </c>
      <c r="N396" s="13">
        <v>3</v>
      </c>
      <c r="O396" s="97">
        <f t="shared" ref="O396:O459" ca="1" si="25">IF(OR(N396="",F396="",F396&lt;5),"",INDIRECT(ADDRESS(N396+4,F396,1,,"Tabla de Cloro"),TRUE))</f>
        <v>1.9</v>
      </c>
      <c r="P396" s="158"/>
    </row>
    <row r="397" spans="1:16">
      <c r="A397" s="205"/>
      <c r="B397" s="139"/>
      <c r="C397" s="184">
        <v>0.80902777777777779</v>
      </c>
      <c r="D397" s="164">
        <f t="shared" si="24"/>
        <v>39662.809027777781</v>
      </c>
      <c r="E397" s="13" t="s">
        <v>56</v>
      </c>
      <c r="F397" s="13">
        <v>5</v>
      </c>
      <c r="G397" s="13">
        <f>IF(OR(F397="",F397&lt;5),"",VLOOKUP(F397,'Tabla de Caudal'!$A$4:$B$19,2,TRUE))</f>
        <v>82</v>
      </c>
      <c r="H397" s="14">
        <v>11.15</v>
      </c>
      <c r="I397" s="14">
        <v>3.57</v>
      </c>
      <c r="J397" s="14"/>
      <c r="K397" s="13">
        <v>3</v>
      </c>
      <c r="L397" s="13">
        <f t="shared" ca="1" si="23"/>
        <v>19</v>
      </c>
      <c r="M397" s="13" t="s">
        <v>32</v>
      </c>
      <c r="N397" s="13">
        <v>3</v>
      </c>
      <c r="O397" s="97">
        <f t="shared" ca="1" si="25"/>
        <v>1.9</v>
      </c>
      <c r="P397" s="158"/>
    </row>
    <row r="398" spans="1:16" ht="13.5" thickBot="1">
      <c r="A398" s="206"/>
      <c r="B398" s="140"/>
      <c r="C398" s="188">
        <v>0.95833333333333337</v>
      </c>
      <c r="D398" s="167">
        <f t="shared" si="24"/>
        <v>39662.958333333336</v>
      </c>
      <c r="E398" s="27" t="s">
        <v>56</v>
      </c>
      <c r="F398" s="27">
        <v>5</v>
      </c>
      <c r="G398" s="27">
        <f>IF(OR(F398="",F398&lt;5),"",VLOOKUP(F398,'Tabla de Caudal'!$A$4:$B$19,2,TRUE))</f>
        <v>82</v>
      </c>
      <c r="H398" s="26">
        <v>11.54</v>
      </c>
      <c r="I398" s="26">
        <v>3.78</v>
      </c>
      <c r="J398" s="26"/>
      <c r="K398" s="27">
        <v>3</v>
      </c>
      <c r="L398" s="27">
        <f t="shared" ca="1" si="23"/>
        <v>19</v>
      </c>
      <c r="M398" s="27" t="s">
        <v>32</v>
      </c>
      <c r="N398" s="27">
        <v>3</v>
      </c>
      <c r="O398" s="98">
        <f t="shared" ca="1" si="25"/>
        <v>1.9</v>
      </c>
      <c r="P398" s="163"/>
    </row>
    <row r="399" spans="1:16">
      <c r="A399" s="223">
        <v>3</v>
      </c>
      <c r="B399" s="138" t="s">
        <v>26</v>
      </c>
      <c r="C399" s="191">
        <v>0.20833333333333334</v>
      </c>
      <c r="D399" s="168">
        <f t="shared" si="24"/>
        <v>39663.208333333336</v>
      </c>
      <c r="E399" s="17" t="s">
        <v>56</v>
      </c>
      <c r="F399" s="17">
        <v>5</v>
      </c>
      <c r="G399" s="17">
        <f>IF(OR(F399="",F399&lt;5),"",VLOOKUP(F399,'Tabla de Caudal'!$A$4:$B$19,2,TRUE))</f>
        <v>82</v>
      </c>
      <c r="H399" s="23">
        <v>10.92</v>
      </c>
      <c r="I399" s="23">
        <v>3.66</v>
      </c>
      <c r="J399" s="23"/>
      <c r="K399" s="17">
        <v>3</v>
      </c>
      <c r="L399" s="17">
        <f t="shared" ca="1" si="23"/>
        <v>19</v>
      </c>
      <c r="M399" s="24" t="s">
        <v>32</v>
      </c>
      <c r="N399" s="17">
        <v>3</v>
      </c>
      <c r="O399" s="96">
        <f t="shared" ca="1" si="25"/>
        <v>1.9</v>
      </c>
      <c r="P399" s="230"/>
    </row>
    <row r="400" spans="1:16">
      <c r="A400" s="223"/>
      <c r="B400" s="138"/>
      <c r="C400" s="191">
        <v>0.31597222222222221</v>
      </c>
      <c r="D400" s="168">
        <f t="shared" si="24"/>
        <v>39663.315972222219</v>
      </c>
      <c r="E400" s="17" t="s">
        <v>56</v>
      </c>
      <c r="F400" s="17">
        <v>5</v>
      </c>
      <c r="G400" s="17">
        <f>IF(OR(F400="",F400&lt;5),"",VLOOKUP(F400,'Tabla de Caudal'!$A$4:$B$19,2,TRUE))</f>
        <v>82</v>
      </c>
      <c r="H400" s="23">
        <v>11.49</v>
      </c>
      <c r="I400" s="23">
        <v>3.8</v>
      </c>
      <c r="J400" s="23"/>
      <c r="K400" s="17">
        <v>3</v>
      </c>
      <c r="L400" s="17">
        <f t="shared" ca="1" si="23"/>
        <v>19</v>
      </c>
      <c r="M400" s="24" t="s">
        <v>32</v>
      </c>
      <c r="N400" s="17">
        <v>3</v>
      </c>
      <c r="O400" s="96">
        <f t="shared" ca="1" si="25"/>
        <v>1.9</v>
      </c>
      <c r="P400" s="230"/>
    </row>
    <row r="401" spans="1:16">
      <c r="A401" s="205"/>
      <c r="B401" s="139"/>
      <c r="C401" s="184">
        <v>0.40972222222222227</v>
      </c>
      <c r="D401" s="164">
        <f t="shared" si="24"/>
        <v>39663.409722222219</v>
      </c>
      <c r="E401" s="13" t="s">
        <v>56</v>
      </c>
      <c r="F401" s="13">
        <v>5</v>
      </c>
      <c r="G401" s="13">
        <f>IF(OR(F401="",F401&lt;5),"",VLOOKUP(F401,'Tabla de Caudal'!$A$4:$B$19,2,TRUE))</f>
        <v>82</v>
      </c>
      <c r="H401" s="14">
        <v>11.55</v>
      </c>
      <c r="I401" s="14">
        <v>3.76</v>
      </c>
      <c r="J401" s="14"/>
      <c r="K401" s="13">
        <v>3</v>
      </c>
      <c r="L401" s="13">
        <f t="shared" ca="1" si="23"/>
        <v>19</v>
      </c>
      <c r="M401" s="13" t="s">
        <v>32</v>
      </c>
      <c r="N401" s="13">
        <v>3</v>
      </c>
      <c r="O401" s="97">
        <f t="shared" ca="1" si="25"/>
        <v>1.9</v>
      </c>
      <c r="P401" s="158"/>
    </row>
    <row r="402" spans="1:16" ht="13.5" thickBot="1">
      <c r="A402" s="206"/>
      <c r="B402" s="140"/>
      <c r="C402" s="188">
        <v>0.75</v>
      </c>
      <c r="D402" s="167">
        <f t="shared" si="24"/>
        <v>39663.75</v>
      </c>
      <c r="E402" s="27" t="s">
        <v>56</v>
      </c>
      <c r="F402" s="27">
        <v>5</v>
      </c>
      <c r="G402" s="27">
        <f>IF(OR(F402="",F402&lt;5),"",VLOOKUP(F402,'Tabla de Caudal'!$A$4:$B$19,2,TRUE))</f>
        <v>82</v>
      </c>
      <c r="H402" s="26">
        <v>11.79</v>
      </c>
      <c r="I402" s="26">
        <v>3.79</v>
      </c>
      <c r="J402" s="26"/>
      <c r="K402" s="27">
        <v>3</v>
      </c>
      <c r="L402" s="27">
        <f t="shared" ca="1" si="23"/>
        <v>19</v>
      </c>
      <c r="M402" s="27" t="s">
        <v>32</v>
      </c>
      <c r="N402" s="27">
        <v>3</v>
      </c>
      <c r="O402" s="98">
        <f t="shared" ca="1" si="25"/>
        <v>1.9</v>
      </c>
      <c r="P402" s="163"/>
    </row>
    <row r="403" spans="1:16" ht="13.5" thickBot="1">
      <c r="A403" s="237">
        <v>4</v>
      </c>
      <c r="B403" s="143" t="s">
        <v>27</v>
      </c>
      <c r="C403" s="192">
        <v>0.20833333333333334</v>
      </c>
      <c r="D403" s="174">
        <f>FLOOR(D402,1)+C403+IF(A403&gt;0,1,0)</f>
        <v>39664.208333333336</v>
      </c>
      <c r="E403" s="113" t="s">
        <v>56</v>
      </c>
      <c r="F403" s="113">
        <v>2</v>
      </c>
      <c r="G403" s="113" t="str">
        <f>IF(OR(F403="",F403&lt;5),"",VLOOKUP(F403,'Tabla de Caudal'!$A$4:$B$19,2,TRUE))</f>
        <v/>
      </c>
      <c r="H403" s="112">
        <v>15.28</v>
      </c>
      <c r="I403" s="112">
        <v>3.29</v>
      </c>
      <c r="J403" s="112"/>
      <c r="K403" s="113">
        <v>3</v>
      </c>
      <c r="L403" s="113" t="str">
        <f t="shared" ca="1" si="23"/>
        <v/>
      </c>
      <c r="M403" s="118" t="s">
        <v>32</v>
      </c>
      <c r="N403" s="113">
        <v>3</v>
      </c>
      <c r="O403" s="114" t="str">
        <f t="shared" ca="1" si="25"/>
        <v/>
      </c>
      <c r="P403" s="238"/>
    </row>
    <row r="404" spans="1:16" ht="13.5" thickBot="1">
      <c r="A404" s="206">
        <v>5</v>
      </c>
      <c r="B404" s="140" t="s">
        <v>24</v>
      </c>
      <c r="C404" s="188">
        <v>0.29166666666666669</v>
      </c>
      <c r="D404" s="167">
        <f t="shared" si="24"/>
        <v>39665.291666666664</v>
      </c>
      <c r="E404" s="27" t="s">
        <v>56</v>
      </c>
      <c r="F404" s="27">
        <v>2</v>
      </c>
      <c r="G404" s="27" t="str">
        <f>IF(OR(F404="",F404&lt;5),"",VLOOKUP(F404,'Tabla de Caudal'!$A$4:$B$19,2,TRUE))</f>
        <v/>
      </c>
      <c r="H404" s="26">
        <v>16.3</v>
      </c>
      <c r="I404" s="26">
        <v>3.44</v>
      </c>
      <c r="J404" s="26"/>
      <c r="K404" s="27">
        <v>3</v>
      </c>
      <c r="L404" s="27" t="str">
        <f t="shared" ca="1" si="23"/>
        <v/>
      </c>
      <c r="M404" s="88" t="s">
        <v>32</v>
      </c>
      <c r="N404" s="27">
        <v>3</v>
      </c>
      <c r="O404" s="98" t="str">
        <f t="shared" ca="1" si="25"/>
        <v/>
      </c>
      <c r="P404" s="163"/>
    </row>
    <row r="405" spans="1:16">
      <c r="A405" s="204">
        <v>6</v>
      </c>
      <c r="B405" s="137" t="s">
        <v>31</v>
      </c>
      <c r="C405" s="193">
        <v>0.2951388888888889</v>
      </c>
      <c r="D405" s="175">
        <f t="shared" si="24"/>
        <v>39666.295138888891</v>
      </c>
      <c r="E405" s="11" t="s">
        <v>56</v>
      </c>
      <c r="F405" s="11">
        <v>5</v>
      </c>
      <c r="G405" s="11">
        <f>IF(OR(F405="",F405&lt;5),"",VLOOKUP(F405,'Tabla de Caudal'!$A$4:$B$19,2,TRUE))</f>
        <v>82</v>
      </c>
      <c r="H405" s="10">
        <v>15.81</v>
      </c>
      <c r="I405" s="10">
        <v>5.19</v>
      </c>
      <c r="J405" s="10"/>
      <c r="K405" s="11">
        <v>3</v>
      </c>
      <c r="L405" s="11">
        <f t="shared" ca="1" si="23"/>
        <v>19</v>
      </c>
      <c r="M405" s="21" t="s">
        <v>32</v>
      </c>
      <c r="N405" s="11">
        <v>3</v>
      </c>
      <c r="O405" s="101">
        <f t="shared" ca="1" si="25"/>
        <v>1.9</v>
      </c>
      <c r="P405" s="156"/>
    </row>
    <row r="406" spans="1:16">
      <c r="A406" s="223"/>
      <c r="B406" s="138"/>
      <c r="C406" s="191">
        <v>0.47916666666666669</v>
      </c>
      <c r="D406" s="168">
        <f t="shared" si="24"/>
        <v>39666.479166666664</v>
      </c>
      <c r="E406" s="17" t="s">
        <v>56</v>
      </c>
      <c r="F406" s="17">
        <v>5</v>
      </c>
      <c r="G406" s="17">
        <f>IF(OR(F406="",F406&lt;5),"",VLOOKUP(F406,'Tabla de Caudal'!$A$4:$B$19,2,TRUE))</f>
        <v>82</v>
      </c>
      <c r="H406" s="23">
        <v>17.16</v>
      </c>
      <c r="I406" s="23">
        <v>3.51</v>
      </c>
      <c r="J406" s="23"/>
      <c r="K406" s="17">
        <v>3</v>
      </c>
      <c r="L406" s="17">
        <f t="shared" ca="1" si="23"/>
        <v>19</v>
      </c>
      <c r="M406" s="24" t="s">
        <v>32</v>
      </c>
      <c r="N406" s="17">
        <v>3</v>
      </c>
      <c r="O406" s="96">
        <f t="shared" ca="1" si="25"/>
        <v>1.9</v>
      </c>
      <c r="P406" s="230"/>
    </row>
    <row r="407" spans="1:16">
      <c r="A407" s="205"/>
      <c r="B407" s="139"/>
      <c r="C407" s="184">
        <v>0.53819444444444442</v>
      </c>
      <c r="D407" s="164">
        <f t="shared" si="24"/>
        <v>39666.538194444445</v>
      </c>
      <c r="E407" s="13" t="s">
        <v>56</v>
      </c>
      <c r="F407" s="13">
        <v>5</v>
      </c>
      <c r="G407" s="13">
        <f>IF(OR(F407="",F407&lt;5),"",VLOOKUP(F407,'Tabla de Caudal'!$A$4:$B$19,2,TRUE))</f>
        <v>82</v>
      </c>
      <c r="H407" s="14">
        <v>17.899999999999999</v>
      </c>
      <c r="I407" s="14">
        <v>4.0199999999999996</v>
      </c>
      <c r="J407" s="14"/>
      <c r="K407" s="13">
        <v>3</v>
      </c>
      <c r="L407" s="13">
        <f t="shared" ca="1" si="23"/>
        <v>19</v>
      </c>
      <c r="M407" s="13" t="s">
        <v>32</v>
      </c>
      <c r="N407" s="13">
        <v>3</v>
      </c>
      <c r="O407" s="97">
        <f t="shared" ca="1" si="25"/>
        <v>1.9</v>
      </c>
      <c r="P407" s="158"/>
    </row>
    <row r="408" spans="1:16" ht="13.5" thickBot="1">
      <c r="A408" s="206"/>
      <c r="B408" s="140"/>
      <c r="C408" s="188">
        <v>0.59722222222222221</v>
      </c>
      <c r="D408" s="167">
        <f t="shared" si="24"/>
        <v>39666.597222222219</v>
      </c>
      <c r="E408" s="27" t="s">
        <v>56</v>
      </c>
      <c r="F408" s="27">
        <v>5</v>
      </c>
      <c r="G408" s="27">
        <f>IF(OR(F408="",F408&lt;5),"",VLOOKUP(F408,'Tabla de Caudal'!$A$4:$B$19,2,TRUE))</f>
        <v>82</v>
      </c>
      <c r="H408" s="26">
        <v>18.88</v>
      </c>
      <c r="I408" s="26">
        <v>3.71</v>
      </c>
      <c r="J408" s="26"/>
      <c r="K408" s="27">
        <v>3</v>
      </c>
      <c r="L408" s="27">
        <f t="shared" ca="1" si="23"/>
        <v>19</v>
      </c>
      <c r="M408" s="88" t="s">
        <v>32</v>
      </c>
      <c r="N408" s="27">
        <v>3</v>
      </c>
      <c r="O408" s="98">
        <f t="shared" ca="1" si="25"/>
        <v>1.9</v>
      </c>
      <c r="P408" s="163"/>
    </row>
    <row r="409" spans="1:16">
      <c r="A409" s="223">
        <v>7</v>
      </c>
      <c r="B409" s="138" t="s">
        <v>25</v>
      </c>
      <c r="C409" s="191">
        <v>0.29166666666666669</v>
      </c>
      <c r="D409" s="168">
        <f t="shared" si="24"/>
        <v>39667.291666666664</v>
      </c>
      <c r="E409" s="17" t="s">
        <v>56</v>
      </c>
      <c r="F409" s="17">
        <v>5</v>
      </c>
      <c r="G409" s="17">
        <f>IF(OR(F409="",F409&lt;5),"",VLOOKUP(F409,'Tabla de Caudal'!$A$4:$B$19,2,TRUE))</f>
        <v>82</v>
      </c>
      <c r="H409" s="23">
        <v>13.47</v>
      </c>
      <c r="I409" s="23">
        <v>4.05</v>
      </c>
      <c r="J409" s="23"/>
      <c r="K409" s="17">
        <v>3</v>
      </c>
      <c r="L409" s="17">
        <f t="shared" ca="1" si="23"/>
        <v>19</v>
      </c>
      <c r="M409" s="24" t="s">
        <v>32</v>
      </c>
      <c r="N409" s="17">
        <v>3</v>
      </c>
      <c r="O409" s="96">
        <f t="shared" ca="1" si="25"/>
        <v>1.9</v>
      </c>
      <c r="P409" s="230"/>
    </row>
    <row r="410" spans="1:16">
      <c r="A410" s="223"/>
      <c r="B410" s="138"/>
      <c r="C410" s="191">
        <v>0.40972222222222227</v>
      </c>
      <c r="D410" s="168">
        <f t="shared" si="24"/>
        <v>39667.409722222219</v>
      </c>
      <c r="E410" s="17" t="s">
        <v>56</v>
      </c>
      <c r="F410" s="17">
        <v>5</v>
      </c>
      <c r="G410" s="17">
        <f>IF(OR(F410="",F410&lt;5),"",VLOOKUP(F410,'Tabla de Caudal'!$A$4:$B$19,2,TRUE))</f>
        <v>82</v>
      </c>
      <c r="H410" s="23">
        <v>18.55</v>
      </c>
      <c r="I410" s="23">
        <v>3.87</v>
      </c>
      <c r="J410" s="23"/>
      <c r="K410" s="17">
        <v>3</v>
      </c>
      <c r="L410" s="17">
        <f t="shared" ca="1" si="23"/>
        <v>19</v>
      </c>
      <c r="M410" s="24" t="s">
        <v>32</v>
      </c>
      <c r="N410" s="17">
        <v>3</v>
      </c>
      <c r="O410" s="96">
        <f t="shared" ca="1" si="25"/>
        <v>1.9</v>
      </c>
      <c r="P410" s="230"/>
    </row>
    <row r="411" spans="1:16" ht="13.5" thickBot="1">
      <c r="A411" s="206"/>
      <c r="B411" s="140"/>
      <c r="C411" s="188">
        <v>0.51736111111111105</v>
      </c>
      <c r="D411" s="167">
        <f t="shared" si="24"/>
        <v>39667.517361111109</v>
      </c>
      <c r="E411" s="27" t="s">
        <v>56</v>
      </c>
      <c r="F411" s="27">
        <v>5</v>
      </c>
      <c r="G411" s="27">
        <f>IF(OR(F411="",F411&lt;5),"",VLOOKUP(F411,'Tabla de Caudal'!$A$4:$B$19,2,TRUE))</f>
        <v>82</v>
      </c>
      <c r="H411" s="26">
        <v>17.11</v>
      </c>
      <c r="I411" s="26">
        <v>3.48</v>
      </c>
      <c r="J411" s="26"/>
      <c r="K411" s="27">
        <v>3</v>
      </c>
      <c r="L411" s="27">
        <f t="shared" ca="1" si="23"/>
        <v>19</v>
      </c>
      <c r="M411" s="27" t="s">
        <v>32</v>
      </c>
      <c r="N411" s="27">
        <v>3</v>
      </c>
      <c r="O411" s="98">
        <f t="shared" ca="1" si="25"/>
        <v>1.9</v>
      </c>
      <c r="P411" s="163"/>
    </row>
    <row r="412" spans="1:16">
      <c r="A412" s="223">
        <v>8</v>
      </c>
      <c r="B412" s="138" t="s">
        <v>28</v>
      </c>
      <c r="C412" s="191">
        <v>0.29166666666666669</v>
      </c>
      <c r="D412" s="168">
        <f>FLOOR(D411,1)+C412+IF(A412&gt;0,1,0)</f>
        <v>39668.291666666664</v>
      </c>
      <c r="E412" s="17" t="s">
        <v>56</v>
      </c>
      <c r="F412" s="17">
        <v>3</v>
      </c>
      <c r="G412" s="17" t="str">
        <f>IF(OR(F412="",F412&lt;5),"",VLOOKUP(F412,'Tabla de Caudal'!$A$4:$B$19,2,TRUE))</f>
        <v/>
      </c>
      <c r="H412" s="23">
        <v>17.27</v>
      </c>
      <c r="I412" s="23">
        <v>3.08</v>
      </c>
      <c r="J412" s="23"/>
      <c r="K412" s="17">
        <v>3</v>
      </c>
      <c r="L412" s="17" t="str">
        <f t="shared" ca="1" si="23"/>
        <v/>
      </c>
      <c r="M412" s="24" t="s">
        <v>32</v>
      </c>
      <c r="N412" s="17">
        <v>3</v>
      </c>
      <c r="O412" s="96" t="str">
        <f t="shared" ca="1" si="25"/>
        <v/>
      </c>
      <c r="P412" s="230"/>
    </row>
    <row r="413" spans="1:16">
      <c r="A413" s="223"/>
      <c r="B413" s="138"/>
      <c r="C413" s="191">
        <v>0.49305555555555558</v>
      </c>
      <c r="D413" s="168">
        <f t="shared" ref="D413:D476" si="26">FLOOR(D412,1)+C413+IF(A413&gt;0,1,0)</f>
        <v>39668.493055555555</v>
      </c>
      <c r="E413" s="17" t="s">
        <v>56</v>
      </c>
      <c r="F413" s="17">
        <v>3</v>
      </c>
      <c r="G413" s="17" t="str">
        <f>IF(OR(F413="",F413&lt;5),"",VLOOKUP(F413,'Tabla de Caudal'!$A$4:$B$19,2,TRUE))</f>
        <v/>
      </c>
      <c r="H413" s="23">
        <v>17.71</v>
      </c>
      <c r="I413" s="23">
        <v>2.94</v>
      </c>
      <c r="J413" s="23"/>
      <c r="K413" s="17">
        <v>3</v>
      </c>
      <c r="L413" s="17" t="str">
        <f t="shared" ca="1" si="23"/>
        <v/>
      </c>
      <c r="M413" s="24" t="s">
        <v>32</v>
      </c>
      <c r="N413" s="17">
        <v>3</v>
      </c>
      <c r="O413" s="96" t="str">
        <f t="shared" ca="1" si="25"/>
        <v/>
      </c>
      <c r="P413" s="230"/>
    </row>
    <row r="414" spans="1:16">
      <c r="A414" s="205"/>
      <c r="B414" s="139"/>
      <c r="C414" s="184">
        <v>0.7583333333333333</v>
      </c>
      <c r="D414" s="164">
        <f t="shared" si="26"/>
        <v>39668.758333333331</v>
      </c>
      <c r="E414" s="13" t="s">
        <v>56</v>
      </c>
      <c r="F414" s="13">
        <v>3</v>
      </c>
      <c r="G414" s="13" t="str">
        <f>IF(OR(F414="",F414&lt;5),"",VLOOKUP(F414,'Tabla de Caudal'!$A$4:$B$19,2,TRUE))</f>
        <v/>
      </c>
      <c r="H414" s="14">
        <v>17.309999999999999</v>
      </c>
      <c r="I414" s="14">
        <v>2.88</v>
      </c>
      <c r="J414" s="14"/>
      <c r="K414" s="13">
        <v>3</v>
      </c>
      <c r="L414" s="13" t="str">
        <f t="shared" ca="1" si="23"/>
        <v/>
      </c>
      <c r="M414" s="13" t="s">
        <v>32</v>
      </c>
      <c r="N414" s="13">
        <v>3</v>
      </c>
      <c r="O414" s="97" t="str">
        <f t="shared" ca="1" si="25"/>
        <v/>
      </c>
      <c r="P414" s="158"/>
    </row>
    <row r="415" spans="1:16">
      <c r="A415" s="205"/>
      <c r="B415" s="139"/>
      <c r="C415" s="184">
        <v>0.89583333333333337</v>
      </c>
      <c r="D415" s="164">
        <f t="shared" si="26"/>
        <v>39668.895833333336</v>
      </c>
      <c r="E415" s="13" t="s">
        <v>56</v>
      </c>
      <c r="F415" s="13">
        <v>3</v>
      </c>
      <c r="G415" s="13" t="str">
        <f>IF(OR(F415="",F415&lt;5),"",VLOOKUP(F415,'Tabla de Caudal'!$A$4:$B$19,2,TRUE))</f>
        <v/>
      </c>
      <c r="H415" s="14">
        <v>17.329999999999998</v>
      </c>
      <c r="I415" s="14">
        <v>2.6</v>
      </c>
      <c r="J415" s="14"/>
      <c r="K415" s="13">
        <v>3</v>
      </c>
      <c r="L415" s="13" t="str">
        <f t="shared" ca="1" si="23"/>
        <v/>
      </c>
      <c r="M415" s="13" t="s">
        <v>32</v>
      </c>
      <c r="N415" s="13">
        <v>3</v>
      </c>
      <c r="O415" s="97" t="str">
        <f t="shared" ca="1" si="25"/>
        <v/>
      </c>
      <c r="P415" s="158"/>
    </row>
    <row r="416" spans="1:16" ht="13.5" thickBot="1">
      <c r="A416" s="206"/>
      <c r="B416" s="140"/>
      <c r="C416" s="188">
        <v>0.99652777777777779</v>
      </c>
      <c r="D416" s="167">
        <f t="shared" si="26"/>
        <v>39668.996527777781</v>
      </c>
      <c r="E416" s="27" t="s">
        <v>56</v>
      </c>
      <c r="F416" s="27">
        <v>3</v>
      </c>
      <c r="G416" s="27" t="str">
        <f>IF(OR(F416="",F416&lt;5),"",VLOOKUP(F416,'Tabla de Caudal'!$A$4:$B$19,2,TRUE))</f>
        <v/>
      </c>
      <c r="H416" s="26">
        <v>17.96</v>
      </c>
      <c r="I416" s="26">
        <v>2.71</v>
      </c>
      <c r="J416" s="26"/>
      <c r="K416" s="27">
        <v>3</v>
      </c>
      <c r="L416" s="27" t="str">
        <f t="shared" ca="1" si="23"/>
        <v/>
      </c>
      <c r="M416" s="27" t="s">
        <v>32</v>
      </c>
      <c r="N416" s="27">
        <v>3</v>
      </c>
      <c r="O416" s="98" t="str">
        <f t="shared" ca="1" si="25"/>
        <v/>
      </c>
      <c r="P416" s="163"/>
    </row>
    <row r="417" spans="1:16">
      <c r="A417" s="223">
        <v>9</v>
      </c>
      <c r="B417" s="138" t="s">
        <v>29</v>
      </c>
      <c r="C417" s="191">
        <v>0.27083333333333331</v>
      </c>
      <c r="D417" s="168">
        <f t="shared" si="26"/>
        <v>39669.270833333336</v>
      </c>
      <c r="E417" s="17" t="s">
        <v>56</v>
      </c>
      <c r="F417" s="17">
        <v>3</v>
      </c>
      <c r="G417" s="17" t="str">
        <f>IF(OR(F417="",F417&lt;5),"",VLOOKUP(F417,'Tabla de Caudal'!$A$4:$B$19,2,TRUE))</f>
        <v/>
      </c>
      <c r="H417" s="23">
        <v>16.98</v>
      </c>
      <c r="I417" s="23">
        <v>2.69</v>
      </c>
      <c r="J417" s="23"/>
      <c r="K417" s="17">
        <v>3</v>
      </c>
      <c r="L417" s="17" t="str">
        <f t="shared" ca="1" si="23"/>
        <v/>
      </c>
      <c r="M417" s="24" t="s">
        <v>32</v>
      </c>
      <c r="N417" s="17">
        <v>3</v>
      </c>
      <c r="O417" s="96" t="str">
        <f t="shared" ca="1" si="25"/>
        <v/>
      </c>
      <c r="P417" s="230"/>
    </row>
    <row r="418" spans="1:16">
      <c r="A418" s="223"/>
      <c r="B418" s="138"/>
      <c r="C418" s="191">
        <v>0.41666666666666669</v>
      </c>
      <c r="D418" s="168">
        <f t="shared" si="26"/>
        <v>39669.416666666664</v>
      </c>
      <c r="E418" s="17" t="s">
        <v>56</v>
      </c>
      <c r="F418" s="17">
        <v>3</v>
      </c>
      <c r="G418" s="17" t="str">
        <f>IF(OR(F418="",F418&lt;5),"",VLOOKUP(F418,'Tabla de Caudal'!$A$4:$B$19,2,TRUE))</f>
        <v/>
      </c>
      <c r="H418" s="23">
        <v>16.45</v>
      </c>
      <c r="I418" s="23">
        <v>2.88</v>
      </c>
      <c r="J418" s="23"/>
      <c r="K418" s="17">
        <v>3</v>
      </c>
      <c r="L418" s="17" t="str">
        <f t="shared" ca="1" si="23"/>
        <v/>
      </c>
      <c r="M418" s="24" t="s">
        <v>32</v>
      </c>
      <c r="N418" s="17">
        <v>3</v>
      </c>
      <c r="O418" s="96" t="str">
        <f t="shared" ca="1" si="25"/>
        <v/>
      </c>
      <c r="P418" s="230"/>
    </row>
    <row r="419" spans="1:16">
      <c r="A419" s="205"/>
      <c r="B419" s="139"/>
      <c r="C419" s="184">
        <v>0.10416666666666667</v>
      </c>
      <c r="D419" s="164">
        <f t="shared" si="26"/>
        <v>39669.104166666664</v>
      </c>
      <c r="E419" s="13" t="s">
        <v>56</v>
      </c>
      <c r="F419" s="13">
        <v>3</v>
      </c>
      <c r="G419" s="13" t="str">
        <f>IF(OR(F419="",F419&lt;5),"",VLOOKUP(F419,'Tabla de Caudal'!$A$4:$B$19,2,TRUE))</f>
        <v/>
      </c>
      <c r="H419" s="14">
        <v>17.28</v>
      </c>
      <c r="I419" s="14">
        <v>2.98</v>
      </c>
      <c r="J419" s="14"/>
      <c r="K419" s="13">
        <v>3</v>
      </c>
      <c r="L419" s="13" t="str">
        <f t="shared" ca="1" si="23"/>
        <v/>
      </c>
      <c r="M419" s="13" t="s">
        <v>32</v>
      </c>
      <c r="N419" s="13">
        <v>3</v>
      </c>
      <c r="O419" s="97" t="str">
        <f t="shared" ca="1" si="25"/>
        <v/>
      </c>
      <c r="P419" s="158"/>
    </row>
    <row r="420" spans="1:16">
      <c r="A420" s="205"/>
      <c r="B420" s="139"/>
      <c r="C420" s="184">
        <v>0.70833333333333337</v>
      </c>
      <c r="D420" s="164">
        <f t="shared" si="26"/>
        <v>39669.708333333336</v>
      </c>
      <c r="E420" s="13" t="s">
        <v>56</v>
      </c>
      <c r="F420" s="13">
        <v>3</v>
      </c>
      <c r="G420" s="13" t="str">
        <f>IF(OR(F420="",F420&lt;5),"",VLOOKUP(F420,'Tabla de Caudal'!$A$4:$B$19,2,TRUE))</f>
        <v/>
      </c>
      <c r="H420" s="14">
        <v>17.96</v>
      </c>
      <c r="I420" s="14">
        <v>2.06</v>
      </c>
      <c r="J420" s="14"/>
      <c r="K420" s="13">
        <v>3</v>
      </c>
      <c r="L420" s="13" t="str">
        <f t="shared" ca="1" si="23"/>
        <v/>
      </c>
      <c r="M420" s="13" t="s">
        <v>32</v>
      </c>
      <c r="N420" s="13">
        <v>3</v>
      </c>
      <c r="O420" s="97" t="str">
        <f t="shared" ca="1" si="25"/>
        <v/>
      </c>
      <c r="P420" s="158"/>
    </row>
    <row r="421" spans="1:16">
      <c r="A421" s="205"/>
      <c r="B421" s="139"/>
      <c r="C421" s="184">
        <v>0.80902777777777779</v>
      </c>
      <c r="D421" s="164">
        <f>FLOOR(D420,1)+C421+IF(A421&gt;0,1,0)</f>
        <v>39669.809027777781</v>
      </c>
      <c r="E421" s="13" t="s">
        <v>56</v>
      </c>
      <c r="F421" s="13">
        <v>3</v>
      </c>
      <c r="G421" s="13" t="str">
        <f>IF(OR(F421="",F421&lt;5),"",VLOOKUP(F421,'Tabla de Caudal'!$A$4:$B$19,2,TRUE))</f>
        <v/>
      </c>
      <c r="H421" s="14">
        <v>17.059999999999999</v>
      </c>
      <c r="I421" s="14">
        <v>2.9</v>
      </c>
      <c r="J421" s="14"/>
      <c r="K421" s="13">
        <v>3</v>
      </c>
      <c r="L421" s="13" t="str">
        <f t="shared" ca="1" si="23"/>
        <v/>
      </c>
      <c r="M421" s="22" t="s">
        <v>32</v>
      </c>
      <c r="N421" s="13">
        <v>3</v>
      </c>
      <c r="O421" s="97" t="str">
        <f t="shared" ca="1" si="25"/>
        <v/>
      </c>
      <c r="P421" s="158"/>
    </row>
    <row r="422" spans="1:16" ht="13.5" thickBot="1">
      <c r="A422" s="206"/>
      <c r="B422" s="140"/>
      <c r="C422" s="188">
        <v>0.99652777777777779</v>
      </c>
      <c r="D422" s="167">
        <f t="shared" si="26"/>
        <v>39669.996527777781</v>
      </c>
      <c r="E422" s="27" t="s">
        <v>56</v>
      </c>
      <c r="F422" s="27">
        <v>3</v>
      </c>
      <c r="G422" s="27" t="str">
        <f>IF(OR(F422="",F422&lt;5),"",VLOOKUP(F422,'Tabla de Caudal'!$A$4:$B$19,2,TRUE))</f>
        <v/>
      </c>
      <c r="H422" s="26">
        <v>16.54</v>
      </c>
      <c r="I422" s="26">
        <v>2.74</v>
      </c>
      <c r="J422" s="26"/>
      <c r="K422" s="27">
        <v>3</v>
      </c>
      <c r="L422" s="27" t="str">
        <f t="shared" ca="1" si="23"/>
        <v/>
      </c>
      <c r="M422" s="27" t="s">
        <v>32</v>
      </c>
      <c r="N422" s="27">
        <v>3</v>
      </c>
      <c r="O422" s="98" t="str">
        <f t="shared" ca="1" si="25"/>
        <v/>
      </c>
      <c r="P422" s="163"/>
    </row>
    <row r="423" spans="1:16">
      <c r="A423" s="223">
        <v>10</v>
      </c>
      <c r="B423" s="138" t="s">
        <v>26</v>
      </c>
      <c r="C423" s="191">
        <v>0.27083333333333331</v>
      </c>
      <c r="D423" s="168">
        <f t="shared" si="26"/>
        <v>39670.270833333336</v>
      </c>
      <c r="E423" s="17" t="s">
        <v>56</v>
      </c>
      <c r="F423" s="17">
        <v>3</v>
      </c>
      <c r="G423" s="17" t="str">
        <f>IF(OR(F423="",F423&lt;5),"",VLOOKUP(F423,'Tabla de Caudal'!$A$4:$B$19,2,TRUE))</f>
        <v/>
      </c>
      <c r="H423" s="23">
        <v>17.79</v>
      </c>
      <c r="I423" s="23">
        <v>2.8</v>
      </c>
      <c r="J423" s="23"/>
      <c r="K423" s="17">
        <v>3</v>
      </c>
      <c r="L423" s="17" t="str">
        <f t="shared" ca="1" si="23"/>
        <v/>
      </c>
      <c r="M423" s="24" t="s">
        <v>32</v>
      </c>
      <c r="N423" s="17">
        <v>3</v>
      </c>
      <c r="O423" s="96" t="str">
        <f t="shared" ca="1" si="25"/>
        <v/>
      </c>
      <c r="P423" s="230"/>
    </row>
    <row r="424" spans="1:16">
      <c r="A424" s="223"/>
      <c r="B424" s="138"/>
      <c r="C424" s="191">
        <v>0.72916666666666663</v>
      </c>
      <c r="D424" s="168">
        <f t="shared" si="26"/>
        <v>39670.729166666664</v>
      </c>
      <c r="E424" s="17" t="s">
        <v>56</v>
      </c>
      <c r="F424" s="17">
        <v>5</v>
      </c>
      <c r="G424" s="17">
        <f>IF(OR(F424="",F424&lt;5),"",VLOOKUP(F424,'Tabla de Caudal'!$A$4:$B$19,2,TRUE))</f>
        <v>82</v>
      </c>
      <c r="H424" s="23">
        <v>12.84</v>
      </c>
      <c r="I424" s="23">
        <v>3.81</v>
      </c>
      <c r="J424" s="23"/>
      <c r="K424" s="17">
        <v>4</v>
      </c>
      <c r="L424" s="17">
        <f t="shared" ca="1" si="23"/>
        <v>25</v>
      </c>
      <c r="M424" s="24" t="s">
        <v>32</v>
      </c>
      <c r="N424" s="17">
        <v>3</v>
      </c>
      <c r="O424" s="96">
        <f t="shared" ca="1" si="25"/>
        <v>1.9</v>
      </c>
      <c r="P424" s="230"/>
    </row>
    <row r="425" spans="1:16" ht="13.5" thickBot="1">
      <c r="A425" s="206"/>
      <c r="B425" s="140"/>
      <c r="C425" s="188">
        <v>0.90277777777777779</v>
      </c>
      <c r="D425" s="167">
        <f t="shared" si="26"/>
        <v>39670.902777777781</v>
      </c>
      <c r="E425" s="27" t="s">
        <v>56</v>
      </c>
      <c r="F425" s="27">
        <v>6</v>
      </c>
      <c r="G425" s="27">
        <f>IF(OR(F425="",F425&lt;5),"",VLOOKUP(F425,'Tabla de Caudal'!$A$4:$B$19,2,TRUE))</f>
        <v>95</v>
      </c>
      <c r="H425" s="26">
        <v>12.83</v>
      </c>
      <c r="I425" s="26">
        <v>3.92</v>
      </c>
      <c r="J425" s="26"/>
      <c r="K425" s="27">
        <v>4</v>
      </c>
      <c r="L425" s="27">
        <f t="shared" ca="1" si="23"/>
        <v>22</v>
      </c>
      <c r="M425" s="88" t="s">
        <v>32</v>
      </c>
      <c r="N425" s="27">
        <v>3</v>
      </c>
      <c r="O425" s="98">
        <f t="shared" ca="1" si="25"/>
        <v>1.7</v>
      </c>
      <c r="P425" s="163"/>
    </row>
    <row r="426" spans="1:16">
      <c r="A426" s="223">
        <v>11</v>
      </c>
      <c r="B426" s="138" t="s">
        <v>27</v>
      </c>
      <c r="C426" s="191">
        <v>0.20833333333333334</v>
      </c>
      <c r="D426" s="168">
        <f t="shared" si="26"/>
        <v>39671.208333333336</v>
      </c>
      <c r="E426" s="17" t="s">
        <v>56</v>
      </c>
      <c r="F426" s="17">
        <v>6</v>
      </c>
      <c r="G426" s="17">
        <f>IF(OR(F426="",F426&lt;5),"",VLOOKUP(F426,'Tabla de Caudal'!$A$4:$B$19,2,TRUE))</f>
        <v>95</v>
      </c>
      <c r="H426" s="23">
        <v>12.11</v>
      </c>
      <c r="I426" s="23">
        <v>3.95</v>
      </c>
      <c r="J426" s="23"/>
      <c r="K426" s="17">
        <v>4</v>
      </c>
      <c r="L426" s="17">
        <f t="shared" ca="1" si="23"/>
        <v>22</v>
      </c>
      <c r="M426" s="24" t="s">
        <v>32</v>
      </c>
      <c r="N426" s="17">
        <v>3</v>
      </c>
      <c r="O426" s="96">
        <f t="shared" ca="1" si="25"/>
        <v>1.7</v>
      </c>
      <c r="P426" s="230"/>
    </row>
    <row r="427" spans="1:16">
      <c r="A427" s="223"/>
      <c r="B427" s="138"/>
      <c r="C427" s="191">
        <v>0.3611111111111111</v>
      </c>
      <c r="D427" s="168">
        <f t="shared" si="26"/>
        <v>39671.361111111109</v>
      </c>
      <c r="E427" s="17" t="s">
        <v>56</v>
      </c>
      <c r="F427" s="17">
        <v>7</v>
      </c>
      <c r="G427" s="17">
        <f>IF(OR(F427="",F427&lt;5),"",VLOOKUP(F427,'Tabla de Caudal'!$A$4:$B$19,2,TRUE))</f>
        <v>106</v>
      </c>
      <c r="H427" s="23">
        <v>11.9</v>
      </c>
      <c r="I427" s="23">
        <v>3.37</v>
      </c>
      <c r="J427" s="23"/>
      <c r="K427" s="17">
        <v>4</v>
      </c>
      <c r="L427" s="17">
        <f t="shared" ca="1" si="23"/>
        <v>19</v>
      </c>
      <c r="M427" s="24" t="s">
        <v>32</v>
      </c>
      <c r="N427" s="17">
        <v>3</v>
      </c>
      <c r="O427" s="96">
        <f t="shared" ca="1" si="25"/>
        <v>1.5</v>
      </c>
      <c r="P427" s="230"/>
    </row>
    <row r="428" spans="1:16">
      <c r="A428" s="205"/>
      <c r="B428" s="139"/>
      <c r="C428" s="184">
        <v>0.42430555555555555</v>
      </c>
      <c r="D428" s="164">
        <f t="shared" si="26"/>
        <v>39671.424305555556</v>
      </c>
      <c r="E428" s="13" t="s">
        <v>56</v>
      </c>
      <c r="F428" s="13">
        <v>5</v>
      </c>
      <c r="G428" s="13">
        <f>IF(OR(F428="",F428&lt;5),"",VLOOKUP(F428,'Tabla de Caudal'!$A$4:$B$19,2,TRUE))</f>
        <v>82</v>
      </c>
      <c r="H428" s="14">
        <v>12.04</v>
      </c>
      <c r="I428" s="14">
        <v>3.02</v>
      </c>
      <c r="J428" s="14"/>
      <c r="K428" s="13">
        <v>4</v>
      </c>
      <c r="L428" s="13">
        <f t="shared" ca="1" si="23"/>
        <v>25</v>
      </c>
      <c r="M428" s="13" t="s">
        <v>32</v>
      </c>
      <c r="N428" s="13">
        <v>4</v>
      </c>
      <c r="O428" s="97">
        <f t="shared" ca="1" si="25"/>
        <v>2.6</v>
      </c>
      <c r="P428" s="158"/>
    </row>
    <row r="429" spans="1:16">
      <c r="A429" s="205"/>
      <c r="B429" s="139"/>
      <c r="C429" s="184">
        <v>0.49305555555555558</v>
      </c>
      <c r="D429" s="164">
        <f t="shared" si="26"/>
        <v>39671.493055555555</v>
      </c>
      <c r="E429" s="13" t="s">
        <v>56</v>
      </c>
      <c r="F429" s="13">
        <v>6</v>
      </c>
      <c r="G429" s="13">
        <f>IF(OR(F429="",F429&lt;5),"",VLOOKUP(F429,'Tabla de Caudal'!$A$4:$B$19,2,TRUE))</f>
        <v>95</v>
      </c>
      <c r="H429" s="14">
        <v>11.66</v>
      </c>
      <c r="I429" s="14">
        <v>4.07</v>
      </c>
      <c r="J429" s="14"/>
      <c r="K429" s="13">
        <v>4</v>
      </c>
      <c r="L429" s="13">
        <f t="shared" ca="1" si="23"/>
        <v>22</v>
      </c>
      <c r="M429" s="13" t="s">
        <v>32</v>
      </c>
      <c r="N429" s="13">
        <v>4</v>
      </c>
      <c r="O429" s="97">
        <f t="shared" ca="1" si="25"/>
        <v>2.2000000000000002</v>
      </c>
      <c r="P429" s="158"/>
    </row>
    <row r="430" spans="1:16">
      <c r="A430" s="205"/>
      <c r="B430" s="139"/>
      <c r="C430" s="184">
        <v>0.55138888888888882</v>
      </c>
      <c r="D430" s="164">
        <f>FLOOR(D429,1)+C430+IF(A430&gt;0,1,0)</f>
        <v>39671.551388888889</v>
      </c>
      <c r="E430" s="13" t="s">
        <v>56</v>
      </c>
      <c r="F430" s="13">
        <v>5</v>
      </c>
      <c r="G430" s="13">
        <f>IF(OR(F430="",F430&lt;5),"",VLOOKUP(F430,'Tabla de Caudal'!$A$4:$B$19,2,TRUE))</f>
        <v>82</v>
      </c>
      <c r="H430" s="14">
        <v>11.18</v>
      </c>
      <c r="I430" s="14">
        <v>3.39</v>
      </c>
      <c r="J430" s="14"/>
      <c r="K430" s="13">
        <v>4</v>
      </c>
      <c r="L430" s="13">
        <f t="shared" ca="1" si="23"/>
        <v>25</v>
      </c>
      <c r="M430" s="13" t="s">
        <v>32</v>
      </c>
      <c r="N430" s="13">
        <v>4</v>
      </c>
      <c r="O430" s="97">
        <f t="shared" ca="1" si="25"/>
        <v>2.6</v>
      </c>
      <c r="P430" s="158"/>
    </row>
    <row r="431" spans="1:16">
      <c r="A431" s="205"/>
      <c r="B431" s="139"/>
      <c r="C431" s="184">
        <v>0.77083333333333337</v>
      </c>
      <c r="D431" s="164">
        <f t="shared" si="26"/>
        <v>39671.770833333336</v>
      </c>
      <c r="E431" s="13" t="s">
        <v>56</v>
      </c>
      <c r="F431" s="13">
        <v>3</v>
      </c>
      <c r="G431" s="13" t="str">
        <f>IF(OR(F431="",F431&lt;5),"",VLOOKUP(F431,'Tabla de Caudal'!$A$4:$B$19,2,TRUE))</f>
        <v/>
      </c>
      <c r="H431" s="14">
        <v>17.79</v>
      </c>
      <c r="I431" s="14">
        <v>2.8</v>
      </c>
      <c r="J431" s="14"/>
      <c r="K431" s="13">
        <v>3</v>
      </c>
      <c r="L431" s="13" t="str">
        <f t="shared" ca="1" si="23"/>
        <v/>
      </c>
      <c r="M431" s="13" t="s">
        <v>32</v>
      </c>
      <c r="N431" s="13">
        <v>3</v>
      </c>
      <c r="O431" s="97" t="str">
        <f t="shared" ca="1" si="25"/>
        <v/>
      </c>
      <c r="P431" s="158"/>
    </row>
    <row r="432" spans="1:16" ht="13.5" thickBot="1">
      <c r="A432" s="206"/>
      <c r="B432" s="140"/>
      <c r="C432" s="188">
        <v>0.80555555555555547</v>
      </c>
      <c r="D432" s="167">
        <f t="shared" si="26"/>
        <v>39671.805555555555</v>
      </c>
      <c r="E432" s="27" t="s">
        <v>56</v>
      </c>
      <c r="F432" s="27">
        <v>6</v>
      </c>
      <c r="G432" s="27">
        <f>IF(OR(F432="",F432&lt;5),"",VLOOKUP(F432,'Tabla de Caudal'!$A$4:$B$19,2,TRUE))</f>
        <v>95</v>
      </c>
      <c r="H432" s="26">
        <v>12.7</v>
      </c>
      <c r="I432" s="26">
        <v>3.53</v>
      </c>
      <c r="J432" s="26"/>
      <c r="K432" s="27">
        <v>4</v>
      </c>
      <c r="L432" s="27">
        <f t="shared" ca="1" si="23"/>
        <v>22</v>
      </c>
      <c r="M432" s="27" t="s">
        <v>32</v>
      </c>
      <c r="N432" s="27">
        <v>5</v>
      </c>
      <c r="O432" s="98">
        <f t="shared" ca="1" si="25"/>
        <v>2.8</v>
      </c>
      <c r="P432" s="163"/>
    </row>
    <row r="433" spans="1:16">
      <c r="A433" s="204">
        <v>12</v>
      </c>
      <c r="B433" s="137" t="s">
        <v>24</v>
      </c>
      <c r="C433" s="193">
        <v>0.25</v>
      </c>
      <c r="D433" s="175">
        <f t="shared" si="26"/>
        <v>39672.25</v>
      </c>
      <c r="E433" s="11" t="s">
        <v>56</v>
      </c>
      <c r="F433" s="11">
        <v>10</v>
      </c>
      <c r="G433" s="11">
        <f>IF(OR(F433="",F433&lt;5),"",VLOOKUP(F433,'Tabla de Caudal'!$A$4:$B$19,2,TRUE))</f>
        <v>133</v>
      </c>
      <c r="H433" s="10">
        <v>12.06</v>
      </c>
      <c r="I433" s="10">
        <v>3.43</v>
      </c>
      <c r="J433" s="10"/>
      <c r="K433" s="11">
        <v>4</v>
      </c>
      <c r="L433" s="11">
        <f t="shared" ca="1" si="23"/>
        <v>15</v>
      </c>
      <c r="M433" s="21" t="s">
        <v>32</v>
      </c>
      <c r="N433" s="11">
        <v>5</v>
      </c>
      <c r="O433" s="101">
        <f t="shared" ca="1" si="25"/>
        <v>2</v>
      </c>
      <c r="P433" s="156"/>
    </row>
    <row r="434" spans="1:16">
      <c r="A434" s="223"/>
      <c r="B434" s="138"/>
      <c r="C434" s="191">
        <v>0.41666666666666669</v>
      </c>
      <c r="D434" s="168">
        <f t="shared" si="26"/>
        <v>39672.416666666664</v>
      </c>
      <c r="E434" s="17" t="s">
        <v>56</v>
      </c>
      <c r="F434" s="17">
        <v>5</v>
      </c>
      <c r="G434" s="17">
        <f>IF(OR(F434="",F434&lt;5),"",VLOOKUP(F434,'Tabla de Caudal'!$A$4:$B$19,2,TRUE))</f>
        <v>82</v>
      </c>
      <c r="H434" s="23">
        <v>14.34</v>
      </c>
      <c r="I434" s="23">
        <v>3.9</v>
      </c>
      <c r="J434" s="23"/>
      <c r="K434" s="17">
        <v>4</v>
      </c>
      <c r="L434" s="17">
        <f t="shared" ca="1" si="23"/>
        <v>25</v>
      </c>
      <c r="M434" s="24" t="s">
        <v>32</v>
      </c>
      <c r="N434" s="17">
        <v>5</v>
      </c>
      <c r="O434" s="96">
        <f t="shared" ca="1" si="25"/>
        <v>3.2</v>
      </c>
      <c r="P434" s="230"/>
    </row>
    <row r="435" spans="1:16">
      <c r="A435" s="205"/>
      <c r="B435" s="139"/>
      <c r="C435" s="184">
        <v>0.62152777777777779</v>
      </c>
      <c r="D435" s="164">
        <f t="shared" si="26"/>
        <v>39672.621527777781</v>
      </c>
      <c r="E435" s="13" t="s">
        <v>56</v>
      </c>
      <c r="F435" s="13">
        <v>6</v>
      </c>
      <c r="G435" s="13">
        <f>IF(OR(F435="",F435&lt;5),"",VLOOKUP(F435,'Tabla de Caudal'!$A$4:$B$19,2,TRUE))</f>
        <v>95</v>
      </c>
      <c r="H435" s="14">
        <v>11.48</v>
      </c>
      <c r="I435" s="14">
        <v>3.72</v>
      </c>
      <c r="J435" s="14"/>
      <c r="K435" s="13">
        <v>4</v>
      </c>
      <c r="L435" s="13">
        <f t="shared" ca="1" si="23"/>
        <v>22</v>
      </c>
      <c r="M435" s="13" t="s">
        <v>32</v>
      </c>
      <c r="N435" s="13">
        <v>5</v>
      </c>
      <c r="O435" s="97">
        <f t="shared" ca="1" si="25"/>
        <v>2.8</v>
      </c>
      <c r="P435" s="158"/>
    </row>
    <row r="436" spans="1:16">
      <c r="A436" s="205"/>
      <c r="B436" s="139"/>
      <c r="C436" s="184">
        <v>0.70833333333333337</v>
      </c>
      <c r="D436" s="164">
        <f t="shared" si="26"/>
        <v>39672.708333333336</v>
      </c>
      <c r="E436" s="13" t="s">
        <v>56</v>
      </c>
      <c r="F436" s="13">
        <v>10</v>
      </c>
      <c r="G436" s="13">
        <f>IF(OR(F436="",F436&lt;5),"",VLOOKUP(F436,'Tabla de Caudal'!$A$4:$B$19,2,TRUE))</f>
        <v>133</v>
      </c>
      <c r="H436" s="14">
        <v>11.23</v>
      </c>
      <c r="I436" s="14">
        <v>2.06</v>
      </c>
      <c r="J436" s="14"/>
      <c r="K436" s="13">
        <v>4</v>
      </c>
      <c r="L436" s="13">
        <f t="shared" ca="1" si="23"/>
        <v>15</v>
      </c>
      <c r="M436" s="22" t="s">
        <v>32</v>
      </c>
      <c r="N436" s="13">
        <v>5</v>
      </c>
      <c r="O436" s="97">
        <f t="shared" ca="1" si="25"/>
        <v>2</v>
      </c>
      <c r="P436" s="158"/>
    </row>
    <row r="437" spans="1:16">
      <c r="A437" s="205"/>
      <c r="B437" s="139"/>
      <c r="C437" s="184">
        <v>0.82291666666666663</v>
      </c>
      <c r="D437" s="164">
        <f t="shared" si="26"/>
        <v>39672.822916666664</v>
      </c>
      <c r="E437" s="13" t="s">
        <v>56</v>
      </c>
      <c r="F437" s="13">
        <v>10</v>
      </c>
      <c r="G437" s="13">
        <f>IF(OR(F437="",F437&lt;5),"",VLOOKUP(F437,'Tabla de Caudal'!$A$4:$B$19,2,TRUE))</f>
        <v>133</v>
      </c>
      <c r="H437" s="14">
        <v>11.03</v>
      </c>
      <c r="I437" s="14">
        <v>2.29</v>
      </c>
      <c r="J437" s="14"/>
      <c r="K437" s="13">
        <v>4</v>
      </c>
      <c r="L437" s="13">
        <f t="shared" ca="1" si="23"/>
        <v>15</v>
      </c>
      <c r="M437" s="13" t="s">
        <v>32</v>
      </c>
      <c r="N437" s="13">
        <v>5</v>
      </c>
      <c r="O437" s="97">
        <f t="shared" ca="1" si="25"/>
        <v>2</v>
      </c>
      <c r="P437" s="158"/>
    </row>
    <row r="438" spans="1:16" ht="13.5" thickBot="1">
      <c r="A438" s="206"/>
      <c r="B438" s="140"/>
      <c r="C438" s="188">
        <v>0.99305555555555547</v>
      </c>
      <c r="D438" s="167">
        <f t="shared" si="26"/>
        <v>39672.993055555555</v>
      </c>
      <c r="E438" s="27" t="s">
        <v>56</v>
      </c>
      <c r="F438" s="27">
        <v>10</v>
      </c>
      <c r="G438" s="27">
        <f>IF(OR(F438="",F438&lt;5),"",VLOOKUP(F438,'Tabla de Caudal'!$A$4:$B$19,2,TRUE))</f>
        <v>133</v>
      </c>
      <c r="H438" s="26">
        <v>10.39</v>
      </c>
      <c r="I438" s="26">
        <v>2.15</v>
      </c>
      <c r="J438" s="26"/>
      <c r="K438" s="27">
        <v>4</v>
      </c>
      <c r="L438" s="27">
        <f t="shared" ca="1" si="23"/>
        <v>15</v>
      </c>
      <c r="M438" s="27" t="s">
        <v>32</v>
      </c>
      <c r="N438" s="27">
        <v>5</v>
      </c>
      <c r="O438" s="98">
        <f t="shared" ca="1" si="25"/>
        <v>2</v>
      </c>
      <c r="P438" s="163"/>
    </row>
    <row r="439" spans="1:16">
      <c r="A439" s="204">
        <v>13</v>
      </c>
      <c r="B439" s="137" t="s">
        <v>31</v>
      </c>
      <c r="C439" s="193">
        <v>0.25</v>
      </c>
      <c r="D439" s="175">
        <f>FLOOR(D438,1)+C439+IF(A439&gt;0,1,0)</f>
        <v>39673.25</v>
      </c>
      <c r="E439" s="11" t="s">
        <v>56</v>
      </c>
      <c r="F439" s="11">
        <v>5</v>
      </c>
      <c r="G439" s="11">
        <f>IF(OR(F439="",F439&lt;5),"",VLOOKUP(F439,'Tabla de Caudal'!$A$4:$B$19,2,TRUE))</f>
        <v>82</v>
      </c>
      <c r="H439" s="10">
        <v>13.34</v>
      </c>
      <c r="I439" s="10">
        <v>3.36</v>
      </c>
      <c r="J439" s="10"/>
      <c r="K439" s="11">
        <v>4</v>
      </c>
      <c r="L439" s="11">
        <f t="shared" ca="1" si="23"/>
        <v>25</v>
      </c>
      <c r="M439" s="21" t="s">
        <v>32</v>
      </c>
      <c r="N439" s="11">
        <v>5</v>
      </c>
      <c r="O439" s="101">
        <f t="shared" ca="1" si="25"/>
        <v>3.2</v>
      </c>
      <c r="P439" s="156"/>
    </row>
    <row r="440" spans="1:16">
      <c r="A440" s="223"/>
      <c r="B440" s="138"/>
      <c r="C440" s="191">
        <v>0.4548611111111111</v>
      </c>
      <c r="D440" s="168">
        <f t="shared" si="26"/>
        <v>39673.454861111109</v>
      </c>
      <c r="E440" s="17" t="s">
        <v>56</v>
      </c>
      <c r="F440" s="17">
        <v>5</v>
      </c>
      <c r="G440" s="17">
        <f>IF(OR(F440="",F440&lt;5),"",VLOOKUP(F440,'Tabla de Caudal'!$A$4:$B$19,2,TRUE))</f>
        <v>82</v>
      </c>
      <c r="H440" s="23">
        <v>23.56</v>
      </c>
      <c r="I440" s="23">
        <v>3.73</v>
      </c>
      <c r="J440" s="23"/>
      <c r="K440" s="17">
        <v>3</v>
      </c>
      <c r="L440" s="17">
        <f t="shared" ca="1" si="23"/>
        <v>19</v>
      </c>
      <c r="M440" s="24" t="s">
        <v>32</v>
      </c>
      <c r="N440" s="17">
        <v>5</v>
      </c>
      <c r="O440" s="96">
        <f t="shared" ca="1" si="25"/>
        <v>3.2</v>
      </c>
      <c r="P440" s="230"/>
    </row>
    <row r="441" spans="1:16">
      <c r="A441" s="205"/>
      <c r="B441" s="139"/>
      <c r="C441" s="184">
        <v>0.59722222222222221</v>
      </c>
      <c r="D441" s="164">
        <f t="shared" si="26"/>
        <v>39673.597222222219</v>
      </c>
      <c r="E441" s="13" t="s">
        <v>56</v>
      </c>
      <c r="F441" s="13">
        <v>3</v>
      </c>
      <c r="G441" s="13" t="str">
        <f>IF(OR(F441="",F441&lt;5),"",VLOOKUP(F441,'Tabla de Caudal'!$A$4:$B$19,2,TRUE))</f>
        <v/>
      </c>
      <c r="H441" s="14">
        <v>25.14</v>
      </c>
      <c r="I441" s="14">
        <v>3.36</v>
      </c>
      <c r="J441" s="14"/>
      <c r="K441" s="13">
        <v>4</v>
      </c>
      <c r="L441" s="13" t="str">
        <f t="shared" ca="1" si="23"/>
        <v/>
      </c>
      <c r="M441" s="13" t="s">
        <v>32</v>
      </c>
      <c r="N441" s="13">
        <v>5</v>
      </c>
      <c r="O441" s="97" t="str">
        <f t="shared" ca="1" si="25"/>
        <v/>
      </c>
      <c r="P441" s="158"/>
    </row>
    <row r="442" spans="1:16">
      <c r="A442" s="205"/>
      <c r="B442" s="139"/>
      <c r="C442" s="184">
        <v>0.72916666666666663</v>
      </c>
      <c r="D442" s="164">
        <f t="shared" si="26"/>
        <v>39673.729166666664</v>
      </c>
      <c r="E442" s="13" t="s">
        <v>56</v>
      </c>
      <c r="F442" s="13">
        <v>5</v>
      </c>
      <c r="G442" s="13">
        <f>IF(OR(F442="",F442&lt;5),"",VLOOKUP(F442,'Tabla de Caudal'!$A$4:$B$19,2,TRUE))</f>
        <v>82</v>
      </c>
      <c r="H442" s="14">
        <v>16.2</v>
      </c>
      <c r="I442" s="14">
        <v>3.69</v>
      </c>
      <c r="J442" s="14"/>
      <c r="K442" s="13">
        <v>4</v>
      </c>
      <c r="L442" s="13">
        <f t="shared" ca="1" si="23"/>
        <v>25</v>
      </c>
      <c r="M442" s="13" t="s">
        <v>32</v>
      </c>
      <c r="N442" s="13">
        <v>3</v>
      </c>
      <c r="O442" s="97">
        <f t="shared" ca="1" si="25"/>
        <v>1.9</v>
      </c>
      <c r="P442" s="158"/>
    </row>
    <row r="443" spans="1:16">
      <c r="A443" s="205"/>
      <c r="B443" s="139"/>
      <c r="C443" s="184">
        <v>0.86805555555555547</v>
      </c>
      <c r="D443" s="164">
        <f t="shared" si="26"/>
        <v>39673.868055555555</v>
      </c>
      <c r="E443" s="13" t="s">
        <v>56</v>
      </c>
      <c r="F443" s="13">
        <v>5</v>
      </c>
      <c r="G443" s="13">
        <f>IF(OR(F443="",F443&lt;5),"",VLOOKUP(F443,'Tabla de Caudal'!$A$4:$B$19,2,TRUE))</f>
        <v>82</v>
      </c>
      <c r="H443" s="14">
        <v>16.059999999999999</v>
      </c>
      <c r="I443" s="14">
        <v>3.52</v>
      </c>
      <c r="J443" s="14"/>
      <c r="K443" s="13">
        <v>3</v>
      </c>
      <c r="L443" s="13">
        <f t="shared" ca="1" si="23"/>
        <v>19</v>
      </c>
      <c r="M443" s="13" t="s">
        <v>32</v>
      </c>
      <c r="N443" s="13">
        <v>3</v>
      </c>
      <c r="O443" s="97">
        <f t="shared" ca="1" si="25"/>
        <v>1.9</v>
      </c>
      <c r="P443" s="158"/>
    </row>
    <row r="444" spans="1:16" ht="13.5" thickBot="1">
      <c r="A444" s="206"/>
      <c r="B444" s="140"/>
      <c r="C444" s="188">
        <v>0.98611111111111116</v>
      </c>
      <c r="D444" s="167">
        <f t="shared" si="26"/>
        <v>39673.986111111109</v>
      </c>
      <c r="E444" s="27" t="s">
        <v>56</v>
      </c>
      <c r="F444" s="27">
        <v>5</v>
      </c>
      <c r="G444" s="27">
        <f>IF(OR(F444="",F444&lt;5),"",VLOOKUP(F444,'Tabla de Caudal'!$A$4:$B$19,2,TRUE))</f>
        <v>82</v>
      </c>
      <c r="H444" s="26">
        <v>19.89</v>
      </c>
      <c r="I444" s="26">
        <v>3.87</v>
      </c>
      <c r="J444" s="26"/>
      <c r="K444" s="27">
        <v>3</v>
      </c>
      <c r="L444" s="27">
        <f t="shared" ca="1" si="23"/>
        <v>19</v>
      </c>
      <c r="M444" s="27" t="s">
        <v>32</v>
      </c>
      <c r="N444" s="27">
        <v>3</v>
      </c>
      <c r="O444" s="98">
        <f t="shared" ca="1" si="25"/>
        <v>1.9</v>
      </c>
      <c r="P444" s="163"/>
    </row>
    <row r="445" spans="1:16">
      <c r="A445" s="204">
        <v>14</v>
      </c>
      <c r="B445" s="137" t="s">
        <v>25</v>
      </c>
      <c r="C445" s="193">
        <v>0.29166666666666669</v>
      </c>
      <c r="D445" s="175">
        <f t="shared" si="26"/>
        <v>39674.291666666664</v>
      </c>
      <c r="E445" s="11" t="s">
        <v>56</v>
      </c>
      <c r="F445" s="11">
        <v>3</v>
      </c>
      <c r="G445" s="11" t="str">
        <f>IF(OR(F445="",F445&lt;5),"",VLOOKUP(F445,'Tabla de Caudal'!$A$4:$B$19,2,TRUE))</f>
        <v/>
      </c>
      <c r="H445" s="10">
        <v>16.14</v>
      </c>
      <c r="I445" s="10">
        <v>3.05</v>
      </c>
      <c r="J445" s="10"/>
      <c r="K445" s="11">
        <v>3</v>
      </c>
      <c r="L445" s="11" t="str">
        <f t="shared" ca="1" si="23"/>
        <v/>
      </c>
      <c r="M445" s="21" t="s">
        <v>32</v>
      </c>
      <c r="N445" s="11">
        <v>3</v>
      </c>
      <c r="O445" s="101" t="str">
        <f t="shared" ca="1" si="25"/>
        <v/>
      </c>
      <c r="P445" s="156"/>
    </row>
    <row r="446" spans="1:16">
      <c r="A446" s="223"/>
      <c r="B446" s="138"/>
      <c r="C446" s="191">
        <v>0.60416666666666663</v>
      </c>
      <c r="D446" s="168">
        <f t="shared" si="26"/>
        <v>39674.604166666664</v>
      </c>
      <c r="E446" s="17" t="s">
        <v>56</v>
      </c>
      <c r="F446" s="17">
        <v>3</v>
      </c>
      <c r="G446" s="17" t="str">
        <f>IF(OR(F446="",F446&lt;5),"",VLOOKUP(F446,'Tabla de Caudal'!$A$4:$B$19,2,TRUE))</f>
        <v/>
      </c>
      <c r="H446" s="23">
        <v>17.39</v>
      </c>
      <c r="I446" s="23">
        <v>2.2000000000000002</v>
      </c>
      <c r="J446" s="23"/>
      <c r="K446" s="17">
        <v>3</v>
      </c>
      <c r="L446" s="17" t="str">
        <f t="shared" ca="1" si="23"/>
        <v/>
      </c>
      <c r="M446" s="24" t="s">
        <v>32</v>
      </c>
      <c r="N446" s="17">
        <v>3</v>
      </c>
      <c r="O446" s="96" t="str">
        <f t="shared" ca="1" si="25"/>
        <v/>
      </c>
      <c r="P446" s="230"/>
    </row>
    <row r="447" spans="1:16">
      <c r="A447" s="205"/>
      <c r="B447" s="139"/>
      <c r="C447" s="184">
        <v>0.75</v>
      </c>
      <c r="D447" s="164">
        <f t="shared" si="26"/>
        <v>39674.75</v>
      </c>
      <c r="E447" s="13" t="s">
        <v>56</v>
      </c>
      <c r="F447" s="13">
        <v>3</v>
      </c>
      <c r="G447" s="13" t="str">
        <f>IF(OR(F447="",F447&lt;5),"",VLOOKUP(F447,'Tabla de Caudal'!$A$4:$B$19,2,TRUE))</f>
        <v/>
      </c>
      <c r="H447" s="14">
        <v>17.37</v>
      </c>
      <c r="I447" s="14">
        <v>2.35</v>
      </c>
      <c r="J447" s="14"/>
      <c r="K447" s="13">
        <v>3</v>
      </c>
      <c r="L447" s="13" t="str">
        <f t="shared" ca="1" si="23"/>
        <v/>
      </c>
      <c r="M447" s="13" t="s">
        <v>32</v>
      </c>
      <c r="N447" s="13">
        <v>3</v>
      </c>
      <c r="O447" s="97" t="str">
        <f t="shared" ca="1" si="25"/>
        <v/>
      </c>
      <c r="P447" s="158"/>
    </row>
    <row r="448" spans="1:16" ht="13.5" thickBot="1">
      <c r="A448" s="206"/>
      <c r="B448" s="140"/>
      <c r="C448" s="188">
        <v>0.95138888888888884</v>
      </c>
      <c r="D448" s="167">
        <f>FLOOR(D447,1)+C448+IF(A448&gt;0,1,0)</f>
        <v>39674.951388888891</v>
      </c>
      <c r="E448" s="27" t="s">
        <v>56</v>
      </c>
      <c r="F448" s="27">
        <v>3</v>
      </c>
      <c r="G448" s="27" t="str">
        <f>IF(OR(F448="",F448&lt;5),"",VLOOKUP(F448,'Tabla de Caudal'!$A$4:$B$19,2,TRUE))</f>
        <v/>
      </c>
      <c r="H448" s="26">
        <v>17.48</v>
      </c>
      <c r="I448" s="26">
        <v>2.61</v>
      </c>
      <c r="J448" s="26"/>
      <c r="K448" s="27">
        <v>3</v>
      </c>
      <c r="L448" s="27" t="str">
        <f t="shared" ca="1" si="23"/>
        <v/>
      </c>
      <c r="M448" s="27" t="s">
        <v>32</v>
      </c>
      <c r="N448" s="27">
        <v>3</v>
      </c>
      <c r="O448" s="98" t="str">
        <f t="shared" ca="1" si="25"/>
        <v/>
      </c>
      <c r="P448" s="163"/>
    </row>
    <row r="449" spans="1:16">
      <c r="A449" s="204">
        <v>15</v>
      </c>
      <c r="B449" s="137" t="s">
        <v>28</v>
      </c>
      <c r="C449" s="193">
        <v>0.25694444444444448</v>
      </c>
      <c r="D449" s="175">
        <f t="shared" si="26"/>
        <v>39675.256944444445</v>
      </c>
      <c r="E449" s="11" t="s">
        <v>56</v>
      </c>
      <c r="F449" s="11">
        <v>3</v>
      </c>
      <c r="G449" s="11" t="str">
        <f>IF(OR(F449="",F449&lt;5),"",VLOOKUP(F449,'Tabla de Caudal'!$A$4:$B$19,2,TRUE))</f>
        <v/>
      </c>
      <c r="H449" s="10">
        <v>17.88</v>
      </c>
      <c r="I449" s="10">
        <v>3.04</v>
      </c>
      <c r="J449" s="10"/>
      <c r="K449" s="11">
        <v>3</v>
      </c>
      <c r="L449" s="11" t="str">
        <f t="shared" ca="1" si="23"/>
        <v/>
      </c>
      <c r="M449" s="21" t="s">
        <v>32</v>
      </c>
      <c r="N449" s="11">
        <v>3</v>
      </c>
      <c r="O449" s="101" t="str">
        <f t="shared" ca="1" si="25"/>
        <v/>
      </c>
      <c r="P449" s="156"/>
    </row>
    <row r="450" spans="1:16">
      <c r="A450" s="223"/>
      <c r="B450" s="138"/>
      <c r="C450" s="191">
        <v>0.38194444444444442</v>
      </c>
      <c r="D450" s="168">
        <f t="shared" si="26"/>
        <v>39675.381944444445</v>
      </c>
      <c r="E450" s="17" t="s">
        <v>56</v>
      </c>
      <c r="F450" s="17">
        <v>3</v>
      </c>
      <c r="G450" s="17" t="str">
        <f>IF(OR(F450="",F450&lt;5),"",VLOOKUP(F450,'Tabla de Caudal'!$A$4:$B$19,2,TRUE))</f>
        <v/>
      </c>
      <c r="H450" s="23">
        <v>16.87</v>
      </c>
      <c r="I450" s="23">
        <v>3.09</v>
      </c>
      <c r="J450" s="23"/>
      <c r="K450" s="17">
        <v>3</v>
      </c>
      <c r="L450" s="17" t="str">
        <f t="shared" ca="1" si="23"/>
        <v/>
      </c>
      <c r="M450" s="24" t="s">
        <v>32</v>
      </c>
      <c r="N450" s="17">
        <v>3</v>
      </c>
      <c r="O450" s="96" t="str">
        <f t="shared" ca="1" si="25"/>
        <v/>
      </c>
      <c r="P450" s="230"/>
    </row>
    <row r="451" spans="1:16" ht="13.5" thickBot="1">
      <c r="A451" s="206"/>
      <c r="B451" s="140"/>
      <c r="C451" s="188">
        <v>0.62152777777777779</v>
      </c>
      <c r="D451" s="167">
        <f t="shared" si="26"/>
        <v>39675.621527777781</v>
      </c>
      <c r="E451" s="27" t="s">
        <v>56</v>
      </c>
      <c r="F451" s="27">
        <v>3</v>
      </c>
      <c r="G451" s="27" t="str">
        <f>IF(OR(F451="",F451&lt;5),"",VLOOKUP(F451,'Tabla de Caudal'!$A$4:$B$19,2,TRUE))</f>
        <v/>
      </c>
      <c r="H451" s="26">
        <v>17.21</v>
      </c>
      <c r="I451" s="26">
        <v>2.41</v>
      </c>
      <c r="J451" s="26"/>
      <c r="K451" s="27">
        <v>3</v>
      </c>
      <c r="L451" s="27" t="str">
        <f t="shared" ca="1" si="23"/>
        <v/>
      </c>
      <c r="M451" s="27" t="s">
        <v>32</v>
      </c>
      <c r="N451" s="27">
        <v>2</v>
      </c>
      <c r="O451" s="98" t="str">
        <f t="shared" ca="1" si="25"/>
        <v/>
      </c>
      <c r="P451" s="163"/>
    </row>
    <row r="452" spans="1:16">
      <c r="A452" s="204">
        <v>16</v>
      </c>
      <c r="B452" s="137" t="s">
        <v>29</v>
      </c>
      <c r="C452" s="193">
        <v>0.25</v>
      </c>
      <c r="D452" s="175">
        <f t="shared" si="26"/>
        <v>39676.25</v>
      </c>
      <c r="E452" s="11" t="s">
        <v>56</v>
      </c>
      <c r="F452" s="11">
        <v>3</v>
      </c>
      <c r="G452" s="11" t="str">
        <f>IF(OR(F452="",F452&lt;5),"",VLOOKUP(F452,'Tabla de Caudal'!$A$4:$B$19,2,TRUE))</f>
        <v/>
      </c>
      <c r="H452" s="10">
        <v>12.6</v>
      </c>
      <c r="I452" s="10">
        <v>2.37</v>
      </c>
      <c r="J452" s="10"/>
      <c r="K452" s="11">
        <v>3</v>
      </c>
      <c r="L452" s="11" t="str">
        <f t="shared" ca="1" si="23"/>
        <v/>
      </c>
      <c r="M452" s="21" t="s">
        <v>32</v>
      </c>
      <c r="N452" s="11">
        <v>3</v>
      </c>
      <c r="O452" s="101" t="str">
        <f t="shared" ca="1" si="25"/>
        <v/>
      </c>
      <c r="P452" s="156"/>
    </row>
    <row r="453" spans="1:16">
      <c r="A453" s="223"/>
      <c r="B453" s="138"/>
      <c r="C453" s="191">
        <v>0.39583333333333331</v>
      </c>
      <c r="D453" s="168">
        <f t="shared" si="26"/>
        <v>39676.395833333336</v>
      </c>
      <c r="E453" s="17" t="s">
        <v>56</v>
      </c>
      <c r="F453" s="17">
        <v>3</v>
      </c>
      <c r="G453" s="17" t="str">
        <f>IF(OR(F453="",F453&lt;5),"",VLOOKUP(F453,'Tabla de Caudal'!$A$4:$B$19,2,TRUE))</f>
        <v/>
      </c>
      <c r="H453" s="23">
        <v>15.82</v>
      </c>
      <c r="I453" s="23">
        <v>2.63</v>
      </c>
      <c r="J453" s="23"/>
      <c r="K453" s="17">
        <v>3</v>
      </c>
      <c r="L453" s="17" t="str">
        <f t="shared" ca="1" si="23"/>
        <v/>
      </c>
      <c r="M453" s="24" t="s">
        <v>32</v>
      </c>
      <c r="N453" s="17">
        <v>3</v>
      </c>
      <c r="O453" s="96" t="str">
        <f t="shared" ca="1" si="25"/>
        <v/>
      </c>
      <c r="P453" s="230"/>
    </row>
    <row r="454" spans="1:16" ht="13.5" thickBot="1">
      <c r="A454" s="206"/>
      <c r="B454" s="140"/>
      <c r="C454" s="188">
        <v>0.45833333333333331</v>
      </c>
      <c r="D454" s="167">
        <f t="shared" si="26"/>
        <v>39676.458333333336</v>
      </c>
      <c r="E454" s="27" t="s">
        <v>56</v>
      </c>
      <c r="F454" s="27">
        <v>3</v>
      </c>
      <c r="G454" s="27" t="str">
        <f>IF(OR(F454="",F454&lt;5),"",VLOOKUP(F454,'Tabla de Caudal'!$A$4:$B$19,2,TRUE))</f>
        <v/>
      </c>
      <c r="H454" s="26">
        <v>17</v>
      </c>
      <c r="I454" s="26">
        <v>2.23</v>
      </c>
      <c r="J454" s="26"/>
      <c r="K454" s="27">
        <v>3</v>
      </c>
      <c r="L454" s="27" t="str">
        <f t="shared" ca="1" si="23"/>
        <v/>
      </c>
      <c r="M454" s="27" t="s">
        <v>32</v>
      </c>
      <c r="N454" s="27">
        <v>3</v>
      </c>
      <c r="O454" s="98" t="str">
        <f t="shared" ca="1" si="25"/>
        <v/>
      </c>
      <c r="P454" s="163"/>
    </row>
    <row r="455" spans="1:16">
      <c r="A455" s="204">
        <v>17</v>
      </c>
      <c r="B455" s="137" t="s">
        <v>26</v>
      </c>
      <c r="C455" s="193">
        <v>0.28819444444444448</v>
      </c>
      <c r="D455" s="175">
        <f t="shared" si="26"/>
        <v>39677.288194444445</v>
      </c>
      <c r="E455" s="11" t="s">
        <v>56</v>
      </c>
      <c r="F455" s="11">
        <v>3</v>
      </c>
      <c r="G455" s="11" t="str">
        <f>IF(OR(F455="",F455&lt;5),"",VLOOKUP(F455,'Tabla de Caudal'!$A$4:$B$19,2,TRUE))</f>
        <v/>
      </c>
      <c r="H455" s="10">
        <v>16.23</v>
      </c>
      <c r="I455" s="10">
        <v>2.5499999999999998</v>
      </c>
      <c r="J455" s="10"/>
      <c r="K455" s="11">
        <v>3</v>
      </c>
      <c r="L455" s="11" t="str">
        <f t="shared" ref="L455:L518" ca="1" si="27">IF(OR(K455="",F455="",F455&lt;5),"",INDIRECT(ADDRESS(K455+4,F455,1,,"Tabla de Sulfato"),TRUE))</f>
        <v/>
      </c>
      <c r="M455" s="21" t="s">
        <v>32</v>
      </c>
      <c r="N455" s="11">
        <v>3</v>
      </c>
      <c r="O455" s="101" t="str">
        <f t="shared" ca="1" si="25"/>
        <v/>
      </c>
      <c r="P455" s="156"/>
    </row>
    <row r="456" spans="1:16">
      <c r="A456" s="223"/>
      <c r="B456" s="138"/>
      <c r="C456" s="191">
        <v>0.40277777777777773</v>
      </c>
      <c r="D456" s="168">
        <f t="shared" si="26"/>
        <v>39677.402777777781</v>
      </c>
      <c r="E456" s="17" t="s">
        <v>56</v>
      </c>
      <c r="F456" s="17">
        <v>3</v>
      </c>
      <c r="G456" s="17" t="str">
        <f>IF(OR(F456="",F456&lt;5),"",VLOOKUP(F456,'Tabla de Caudal'!$A$4:$B$19,2,TRUE))</f>
        <v/>
      </c>
      <c r="H456" s="23">
        <v>17.02</v>
      </c>
      <c r="I456" s="23">
        <v>2.88</v>
      </c>
      <c r="J456" s="23"/>
      <c r="K456" s="17">
        <v>3</v>
      </c>
      <c r="L456" s="17" t="str">
        <f t="shared" ca="1" si="27"/>
        <v/>
      </c>
      <c r="M456" s="24" t="s">
        <v>32</v>
      </c>
      <c r="N456" s="17">
        <v>3</v>
      </c>
      <c r="O456" s="96" t="str">
        <f t="shared" ca="1" si="25"/>
        <v/>
      </c>
      <c r="P456" s="230"/>
    </row>
    <row r="457" spans="1:16" ht="13.5" thickBot="1">
      <c r="A457" s="206"/>
      <c r="B457" s="140"/>
      <c r="C457" s="188">
        <v>0.61805555555555558</v>
      </c>
      <c r="D457" s="167">
        <f>FLOOR(D456,1)+C457+IF(A457&gt;0,1,0)</f>
        <v>39677.618055555555</v>
      </c>
      <c r="E457" s="27" t="s">
        <v>56</v>
      </c>
      <c r="F457" s="27">
        <v>3</v>
      </c>
      <c r="G457" s="27" t="str">
        <f>IF(OR(F457="",F457&lt;5),"",VLOOKUP(F457,'Tabla de Caudal'!$A$4:$B$19,2,TRUE))</f>
        <v/>
      </c>
      <c r="H457" s="26">
        <v>17.600000000000001</v>
      </c>
      <c r="I457" s="26">
        <v>2.64</v>
      </c>
      <c r="J457" s="26"/>
      <c r="K457" s="27">
        <v>3</v>
      </c>
      <c r="L457" s="27" t="str">
        <f t="shared" ca="1" si="27"/>
        <v/>
      </c>
      <c r="M457" s="27" t="s">
        <v>32</v>
      </c>
      <c r="N457" s="27">
        <v>3</v>
      </c>
      <c r="O457" s="98" t="str">
        <f t="shared" ca="1" si="25"/>
        <v/>
      </c>
      <c r="P457" s="163"/>
    </row>
    <row r="458" spans="1:16">
      <c r="A458" s="204">
        <v>18</v>
      </c>
      <c r="B458" s="137" t="s">
        <v>27</v>
      </c>
      <c r="C458" s="193">
        <v>0.20833333333333334</v>
      </c>
      <c r="D458" s="175">
        <f t="shared" si="26"/>
        <v>39678.208333333336</v>
      </c>
      <c r="E458" s="11" t="s">
        <v>56</v>
      </c>
      <c r="F458" s="11">
        <v>3</v>
      </c>
      <c r="G458" s="11" t="str">
        <f>IF(OR(F458="",F458&lt;5),"",VLOOKUP(F458,'Tabla de Caudal'!$A$4:$B$19,2,TRUE))</f>
        <v/>
      </c>
      <c r="H458" s="10">
        <v>17.63</v>
      </c>
      <c r="I458" s="10">
        <v>2.7</v>
      </c>
      <c r="J458" s="10"/>
      <c r="K458" s="11">
        <v>3</v>
      </c>
      <c r="L458" s="11" t="str">
        <f t="shared" ca="1" si="27"/>
        <v/>
      </c>
      <c r="M458" s="21" t="s">
        <v>32</v>
      </c>
      <c r="N458" s="11">
        <v>3</v>
      </c>
      <c r="O458" s="101" t="str">
        <f t="shared" ca="1" si="25"/>
        <v/>
      </c>
      <c r="P458" s="156"/>
    </row>
    <row r="459" spans="1:16">
      <c r="A459" s="223"/>
      <c r="B459" s="138"/>
      <c r="C459" s="191">
        <v>0.40972222222222227</v>
      </c>
      <c r="D459" s="168">
        <f t="shared" si="26"/>
        <v>39678.409722222219</v>
      </c>
      <c r="E459" s="17" t="s">
        <v>56</v>
      </c>
      <c r="F459" s="17">
        <v>3</v>
      </c>
      <c r="G459" s="17" t="str">
        <f>IF(OR(F459="",F459&lt;5),"",VLOOKUP(F459,'Tabla de Caudal'!$A$4:$B$19,2,TRUE))</f>
        <v/>
      </c>
      <c r="H459" s="23">
        <v>17.440000000000001</v>
      </c>
      <c r="I459" s="23">
        <v>2.35</v>
      </c>
      <c r="J459" s="23"/>
      <c r="K459" s="17">
        <v>3</v>
      </c>
      <c r="L459" s="17" t="str">
        <f t="shared" ca="1" si="27"/>
        <v/>
      </c>
      <c r="M459" s="24" t="s">
        <v>32</v>
      </c>
      <c r="N459" s="17">
        <v>3</v>
      </c>
      <c r="O459" s="96" t="str">
        <f t="shared" ca="1" si="25"/>
        <v/>
      </c>
      <c r="P459" s="230"/>
    </row>
    <row r="460" spans="1:16">
      <c r="A460" s="205"/>
      <c r="B460" s="139"/>
      <c r="C460" s="184">
        <v>0.59375</v>
      </c>
      <c r="D460" s="164">
        <f t="shared" si="26"/>
        <v>39678.59375</v>
      </c>
      <c r="E460" s="13" t="s">
        <v>56</v>
      </c>
      <c r="F460" s="13">
        <v>3</v>
      </c>
      <c r="G460" s="13" t="str">
        <f>IF(OR(F460="",F460&lt;5),"",VLOOKUP(F460,'Tabla de Caudal'!$A$4:$B$19,2,TRUE))</f>
        <v/>
      </c>
      <c r="H460" s="14">
        <v>17.440000000000001</v>
      </c>
      <c r="I460" s="14">
        <v>2.74</v>
      </c>
      <c r="J460" s="14"/>
      <c r="K460" s="13">
        <v>3</v>
      </c>
      <c r="L460" s="13" t="str">
        <f t="shared" ca="1" si="27"/>
        <v/>
      </c>
      <c r="M460" s="13" t="s">
        <v>32</v>
      </c>
      <c r="N460" s="13">
        <v>3</v>
      </c>
      <c r="O460" s="97" t="str">
        <f t="shared" ref="O460:O523" ca="1" si="28">IF(OR(N460="",F460="",F460&lt;5),"",INDIRECT(ADDRESS(N460+4,F460,1,,"Tabla de Cloro"),TRUE))</f>
        <v/>
      </c>
      <c r="P460" s="158"/>
    </row>
    <row r="461" spans="1:16" ht="13.5" thickBot="1">
      <c r="A461" s="206"/>
      <c r="B461" s="140"/>
      <c r="C461" s="188">
        <v>0.75</v>
      </c>
      <c r="D461" s="167">
        <f t="shared" si="26"/>
        <v>39678.75</v>
      </c>
      <c r="E461" s="27" t="s">
        <v>56</v>
      </c>
      <c r="F461" s="27">
        <v>3</v>
      </c>
      <c r="G461" s="27" t="str">
        <f>IF(OR(F461="",F461&lt;5),"",VLOOKUP(F461,'Tabla de Caudal'!$A$4:$B$19,2,TRUE))</f>
        <v/>
      </c>
      <c r="H461" s="26">
        <v>16.96</v>
      </c>
      <c r="I461" s="26">
        <v>2.41</v>
      </c>
      <c r="J461" s="26"/>
      <c r="K461" s="27">
        <v>3</v>
      </c>
      <c r="L461" s="27" t="str">
        <f t="shared" ca="1" si="27"/>
        <v/>
      </c>
      <c r="M461" s="27" t="s">
        <v>32</v>
      </c>
      <c r="N461" s="27">
        <v>3</v>
      </c>
      <c r="O461" s="98" t="str">
        <f t="shared" ca="1" si="28"/>
        <v/>
      </c>
      <c r="P461" s="163"/>
    </row>
    <row r="462" spans="1:16">
      <c r="A462" s="204">
        <v>19</v>
      </c>
      <c r="B462" s="137" t="s">
        <v>24</v>
      </c>
      <c r="C462" s="193">
        <v>0.46875</v>
      </c>
      <c r="D462" s="175">
        <f t="shared" si="26"/>
        <v>39679.46875</v>
      </c>
      <c r="E462" s="11" t="s">
        <v>56</v>
      </c>
      <c r="F462" s="11">
        <v>3</v>
      </c>
      <c r="G462" s="11" t="str">
        <f>IF(OR(F462="",F462&lt;5),"",VLOOKUP(F462,'Tabla de Caudal'!$A$4:$B$19,2,TRUE))</f>
        <v/>
      </c>
      <c r="H462" s="10">
        <v>18.440000000000001</v>
      </c>
      <c r="I462" s="10">
        <v>2.88</v>
      </c>
      <c r="J462" s="10"/>
      <c r="K462" s="11">
        <v>3</v>
      </c>
      <c r="L462" s="11" t="str">
        <f t="shared" ca="1" si="27"/>
        <v/>
      </c>
      <c r="M462" s="21" t="s">
        <v>32</v>
      </c>
      <c r="N462" s="11">
        <v>3</v>
      </c>
      <c r="O462" s="101" t="str">
        <f t="shared" ca="1" si="28"/>
        <v/>
      </c>
      <c r="P462" s="156"/>
    </row>
    <row r="463" spans="1:16" ht="13.5" thickBot="1">
      <c r="A463" s="237"/>
      <c r="B463" s="143"/>
      <c r="C463" s="192">
        <v>0.625</v>
      </c>
      <c r="D463" s="174">
        <f t="shared" si="26"/>
        <v>39679.625</v>
      </c>
      <c r="E463" s="113" t="s">
        <v>56</v>
      </c>
      <c r="F463" s="113">
        <v>3</v>
      </c>
      <c r="G463" s="113" t="str">
        <f>IF(OR(F463="",F463&lt;5),"",VLOOKUP(F463,'Tabla de Caudal'!$A$4:$B$19,2,TRUE))</f>
        <v/>
      </c>
      <c r="H463" s="112">
        <v>17.72</v>
      </c>
      <c r="I463" s="112">
        <v>2.66</v>
      </c>
      <c r="J463" s="112"/>
      <c r="K463" s="113">
        <v>3</v>
      </c>
      <c r="L463" s="113" t="str">
        <f t="shared" ca="1" si="27"/>
        <v/>
      </c>
      <c r="M463" s="118" t="s">
        <v>32</v>
      </c>
      <c r="N463" s="113">
        <v>2</v>
      </c>
      <c r="O463" s="114" t="str">
        <f t="shared" ca="1" si="28"/>
        <v/>
      </c>
      <c r="P463" s="238"/>
    </row>
    <row r="464" spans="1:16">
      <c r="A464" s="204">
        <v>20</v>
      </c>
      <c r="B464" s="137" t="s">
        <v>31</v>
      </c>
      <c r="C464" s="193">
        <v>0.25</v>
      </c>
      <c r="D464" s="175">
        <f t="shared" si="26"/>
        <v>39680.25</v>
      </c>
      <c r="E464" s="11" t="s">
        <v>56</v>
      </c>
      <c r="F464" s="11">
        <v>3</v>
      </c>
      <c r="G464" s="11" t="str">
        <f>IF(OR(F464="",F464&lt;5),"",VLOOKUP(F464,'Tabla de Caudal'!$A$4:$B$19,2,TRUE))</f>
        <v/>
      </c>
      <c r="H464" s="10">
        <v>16.93</v>
      </c>
      <c r="I464" s="10">
        <v>2.54</v>
      </c>
      <c r="J464" s="10"/>
      <c r="K464" s="11">
        <v>3</v>
      </c>
      <c r="L464" s="11" t="str">
        <f t="shared" ca="1" si="27"/>
        <v/>
      </c>
      <c r="M464" s="21" t="s">
        <v>32</v>
      </c>
      <c r="N464" s="11">
        <v>2</v>
      </c>
      <c r="O464" s="101" t="str">
        <f t="shared" ca="1" si="28"/>
        <v/>
      </c>
      <c r="P464" s="156"/>
    </row>
    <row r="465" spans="1:16">
      <c r="A465" s="223"/>
      <c r="B465" s="138"/>
      <c r="C465" s="191">
        <v>0.34375</v>
      </c>
      <c r="D465" s="168">
        <f t="shared" si="26"/>
        <v>39680.34375</v>
      </c>
      <c r="E465" s="17" t="s">
        <v>56</v>
      </c>
      <c r="F465" s="17">
        <v>3</v>
      </c>
      <c r="G465" s="17" t="str">
        <f>IF(OR(F465="",F465&lt;5),"",VLOOKUP(F465,'Tabla de Caudal'!$A$4:$B$19,2,TRUE))</f>
        <v/>
      </c>
      <c r="H465" s="23">
        <v>16.77</v>
      </c>
      <c r="I465" s="23">
        <v>2.71</v>
      </c>
      <c r="J465" s="23"/>
      <c r="K465" s="17">
        <v>3</v>
      </c>
      <c r="L465" s="17" t="str">
        <f t="shared" ca="1" si="27"/>
        <v/>
      </c>
      <c r="M465" s="24" t="s">
        <v>32</v>
      </c>
      <c r="N465" s="17">
        <v>2</v>
      </c>
      <c r="O465" s="96" t="str">
        <f t="shared" ca="1" si="28"/>
        <v/>
      </c>
      <c r="P465" s="230"/>
    </row>
    <row r="466" spans="1:16">
      <c r="A466" s="205"/>
      <c r="B466" s="139"/>
      <c r="C466" s="184">
        <v>0.5</v>
      </c>
      <c r="D466" s="164">
        <f>FLOOR(D465,1)+C466+IF(A466&gt;0,1,0)</f>
        <v>39680.5</v>
      </c>
      <c r="E466" s="13" t="s">
        <v>56</v>
      </c>
      <c r="F466" s="13">
        <v>3</v>
      </c>
      <c r="G466" s="13" t="str">
        <f>IF(OR(F466="",F466&lt;5),"",VLOOKUP(F466,'Tabla de Caudal'!$A$4:$B$19,2,TRUE))</f>
        <v/>
      </c>
      <c r="H466" s="14">
        <v>17.329999999999998</v>
      </c>
      <c r="I466" s="14">
        <v>2.69</v>
      </c>
      <c r="J466" s="14"/>
      <c r="K466" s="13">
        <v>3</v>
      </c>
      <c r="L466" s="13" t="str">
        <f t="shared" ca="1" si="27"/>
        <v/>
      </c>
      <c r="M466" s="13" t="s">
        <v>32</v>
      </c>
      <c r="N466" s="13">
        <v>2</v>
      </c>
      <c r="O466" s="97" t="str">
        <f t="shared" ca="1" si="28"/>
        <v/>
      </c>
      <c r="P466" s="158"/>
    </row>
    <row r="467" spans="1:16">
      <c r="A467" s="205"/>
      <c r="B467" s="139"/>
      <c r="C467" s="184">
        <v>0.66666666666666663</v>
      </c>
      <c r="D467" s="164">
        <f t="shared" si="26"/>
        <v>39680.666666666664</v>
      </c>
      <c r="E467" s="13" t="s">
        <v>56</v>
      </c>
      <c r="F467" s="13">
        <v>3</v>
      </c>
      <c r="G467" s="13" t="str">
        <f>IF(OR(F467="",F467&lt;5),"",VLOOKUP(F467,'Tabla de Caudal'!$A$4:$B$19,2,TRUE))</f>
        <v/>
      </c>
      <c r="H467" s="14">
        <v>17.47</v>
      </c>
      <c r="I467" s="14">
        <v>2.63</v>
      </c>
      <c r="J467" s="14"/>
      <c r="K467" s="13">
        <v>3</v>
      </c>
      <c r="L467" s="13" t="str">
        <f t="shared" ca="1" si="27"/>
        <v/>
      </c>
      <c r="M467" s="13" t="s">
        <v>32</v>
      </c>
      <c r="N467" s="13">
        <v>2</v>
      </c>
      <c r="O467" s="97" t="str">
        <f t="shared" ca="1" si="28"/>
        <v/>
      </c>
      <c r="P467" s="158"/>
    </row>
    <row r="468" spans="1:16" ht="13.5" thickBot="1">
      <c r="A468" s="206"/>
      <c r="B468" s="140"/>
      <c r="C468" s="188">
        <v>0.79861111111111116</v>
      </c>
      <c r="D468" s="167">
        <f t="shared" si="26"/>
        <v>39680.798611111109</v>
      </c>
      <c r="E468" s="27" t="s">
        <v>56</v>
      </c>
      <c r="F468" s="27">
        <v>3</v>
      </c>
      <c r="G468" s="27" t="str">
        <f>IF(OR(F468="",F468&lt;5),"",VLOOKUP(F468,'Tabla de Caudal'!$A$4:$B$19,2,TRUE))</f>
        <v/>
      </c>
      <c r="H468" s="26">
        <v>17.489999999999998</v>
      </c>
      <c r="I468" s="26">
        <v>2.72</v>
      </c>
      <c r="J468" s="26"/>
      <c r="K468" s="27">
        <v>3</v>
      </c>
      <c r="L468" s="27" t="str">
        <f t="shared" ca="1" si="27"/>
        <v/>
      </c>
      <c r="M468" s="27" t="s">
        <v>32</v>
      </c>
      <c r="N468" s="27">
        <v>3</v>
      </c>
      <c r="O468" s="98" t="str">
        <f t="shared" ca="1" si="28"/>
        <v/>
      </c>
      <c r="P468" s="163"/>
    </row>
    <row r="469" spans="1:16">
      <c r="A469" s="204">
        <v>21</v>
      </c>
      <c r="B469" s="137" t="s">
        <v>25</v>
      </c>
      <c r="C469" s="193">
        <v>0.20833333333333334</v>
      </c>
      <c r="D469" s="175">
        <f t="shared" si="26"/>
        <v>39681.208333333336</v>
      </c>
      <c r="E469" s="11" t="s">
        <v>56</v>
      </c>
      <c r="F469" s="11">
        <v>3</v>
      </c>
      <c r="G469" s="11" t="str">
        <f>IF(OR(F469="",F469&lt;5),"",VLOOKUP(F469,'Tabla de Caudal'!$A$4:$B$19,2,TRUE))</f>
        <v/>
      </c>
      <c r="H469" s="10">
        <v>17.34</v>
      </c>
      <c r="I469" s="10">
        <v>2.37</v>
      </c>
      <c r="J469" s="10"/>
      <c r="K469" s="11">
        <v>3</v>
      </c>
      <c r="L469" s="11" t="str">
        <f t="shared" ca="1" si="27"/>
        <v/>
      </c>
      <c r="M469" s="21" t="s">
        <v>32</v>
      </c>
      <c r="N469" s="11">
        <v>3</v>
      </c>
      <c r="O469" s="101" t="str">
        <f t="shared" ca="1" si="28"/>
        <v/>
      </c>
      <c r="P469" s="156"/>
    </row>
    <row r="470" spans="1:16">
      <c r="A470" s="223"/>
      <c r="B470" s="138"/>
      <c r="C470" s="191">
        <v>0.40972222222222227</v>
      </c>
      <c r="D470" s="168">
        <f t="shared" si="26"/>
        <v>39681.409722222219</v>
      </c>
      <c r="E470" s="17" t="s">
        <v>56</v>
      </c>
      <c r="F470" s="17">
        <v>3</v>
      </c>
      <c r="G470" s="17" t="str">
        <f>IF(OR(F470="",F470&lt;5),"",VLOOKUP(F470,'Tabla de Caudal'!$A$4:$B$19,2,TRUE))</f>
        <v/>
      </c>
      <c r="H470" s="23">
        <v>16.899999999999999</v>
      </c>
      <c r="I470" s="23">
        <v>2.36</v>
      </c>
      <c r="J470" s="23"/>
      <c r="K470" s="17">
        <v>3</v>
      </c>
      <c r="L470" s="17" t="str">
        <f t="shared" ca="1" si="27"/>
        <v/>
      </c>
      <c r="M470" s="24" t="s">
        <v>32</v>
      </c>
      <c r="N470" s="17">
        <v>3</v>
      </c>
      <c r="O470" s="96" t="str">
        <f t="shared" ca="1" si="28"/>
        <v/>
      </c>
      <c r="P470" s="230"/>
    </row>
    <row r="471" spans="1:16">
      <c r="A471" s="205"/>
      <c r="B471" s="139"/>
      <c r="C471" s="184">
        <v>0.53472222222222221</v>
      </c>
      <c r="D471" s="164">
        <f t="shared" si="26"/>
        <v>39681.534722222219</v>
      </c>
      <c r="E471" s="13" t="s">
        <v>56</v>
      </c>
      <c r="F471" s="13">
        <v>3</v>
      </c>
      <c r="G471" s="13" t="str">
        <f>IF(OR(F471="",F471&lt;5),"",VLOOKUP(F471,'Tabla de Caudal'!$A$4:$B$19,2,TRUE))</f>
        <v/>
      </c>
      <c r="H471" s="14">
        <v>17.66</v>
      </c>
      <c r="I471" s="14">
        <v>1.41</v>
      </c>
      <c r="J471" s="14"/>
      <c r="K471" s="13">
        <v>3</v>
      </c>
      <c r="L471" s="13" t="str">
        <f t="shared" ca="1" si="27"/>
        <v/>
      </c>
      <c r="M471" s="13" t="s">
        <v>32</v>
      </c>
      <c r="N471" s="13">
        <v>3</v>
      </c>
      <c r="O471" s="97" t="str">
        <f t="shared" ca="1" si="28"/>
        <v/>
      </c>
      <c r="P471" s="158"/>
    </row>
    <row r="472" spans="1:16">
      <c r="A472" s="205"/>
      <c r="B472" s="139"/>
      <c r="C472" s="184">
        <v>0.66666666666666663</v>
      </c>
      <c r="D472" s="164">
        <f t="shared" si="26"/>
        <v>39681.666666666664</v>
      </c>
      <c r="E472" s="13" t="s">
        <v>56</v>
      </c>
      <c r="F472" s="13">
        <v>3</v>
      </c>
      <c r="G472" s="13" t="str">
        <f>IF(OR(F472="",F472&lt;5),"",VLOOKUP(F472,'Tabla de Caudal'!$A$4:$B$19,2,TRUE))</f>
        <v/>
      </c>
      <c r="H472" s="14">
        <v>17.27</v>
      </c>
      <c r="I472" s="14">
        <v>1.75</v>
      </c>
      <c r="J472" s="14"/>
      <c r="K472" s="13">
        <v>3</v>
      </c>
      <c r="L472" s="13" t="str">
        <f t="shared" ca="1" si="27"/>
        <v/>
      </c>
      <c r="M472" s="13" t="s">
        <v>32</v>
      </c>
      <c r="N472" s="13">
        <v>3</v>
      </c>
      <c r="O472" s="97" t="str">
        <f t="shared" ca="1" si="28"/>
        <v/>
      </c>
      <c r="P472" s="158"/>
    </row>
    <row r="473" spans="1:16">
      <c r="A473" s="205"/>
      <c r="B473" s="139"/>
      <c r="C473" s="184">
        <v>0.86805555555555547</v>
      </c>
      <c r="D473" s="164">
        <f t="shared" si="26"/>
        <v>39681.868055555555</v>
      </c>
      <c r="E473" s="13" t="s">
        <v>56</v>
      </c>
      <c r="F473" s="13">
        <v>3</v>
      </c>
      <c r="G473" s="13" t="str">
        <f>IF(OR(F473="",F473&lt;5),"",VLOOKUP(F473,'Tabla de Caudal'!$A$4:$B$19,2,TRUE))</f>
        <v/>
      </c>
      <c r="H473" s="14">
        <v>17.22</v>
      </c>
      <c r="I473" s="14">
        <v>1.33</v>
      </c>
      <c r="J473" s="14"/>
      <c r="K473" s="13">
        <v>3</v>
      </c>
      <c r="L473" s="13" t="str">
        <f t="shared" ca="1" si="27"/>
        <v/>
      </c>
      <c r="M473" s="13" t="s">
        <v>32</v>
      </c>
      <c r="N473" s="13">
        <v>3</v>
      </c>
      <c r="O473" s="97" t="str">
        <f t="shared" ca="1" si="28"/>
        <v/>
      </c>
      <c r="P473" s="158"/>
    </row>
    <row r="474" spans="1:16" ht="13.5" thickBot="1">
      <c r="A474" s="206"/>
      <c r="B474" s="140"/>
      <c r="C474" s="188">
        <v>0.97916666666666663</v>
      </c>
      <c r="D474" s="167">
        <f t="shared" si="26"/>
        <v>39681.979166666664</v>
      </c>
      <c r="E474" s="27" t="s">
        <v>56</v>
      </c>
      <c r="F474" s="27">
        <v>3</v>
      </c>
      <c r="G474" s="27" t="str">
        <f>IF(OR(F474="",F474&lt;5),"",VLOOKUP(F474,'Tabla de Caudal'!$A$4:$B$19,2,TRUE))</f>
        <v/>
      </c>
      <c r="H474" s="26">
        <v>17.559999999999999</v>
      </c>
      <c r="I474" s="26">
        <v>1.49</v>
      </c>
      <c r="J474" s="26"/>
      <c r="K474" s="27">
        <v>3</v>
      </c>
      <c r="L474" s="27" t="str">
        <f t="shared" ca="1" si="27"/>
        <v/>
      </c>
      <c r="M474" s="27" t="s">
        <v>32</v>
      </c>
      <c r="N474" s="27">
        <v>3</v>
      </c>
      <c r="O474" s="98" t="str">
        <f t="shared" ca="1" si="28"/>
        <v/>
      </c>
      <c r="P474" s="163"/>
    </row>
    <row r="475" spans="1:16" ht="13.5" thickBot="1">
      <c r="A475" s="237">
        <v>22</v>
      </c>
      <c r="B475" s="143" t="s">
        <v>28</v>
      </c>
      <c r="C475" s="192">
        <v>0.25</v>
      </c>
      <c r="D475" s="174">
        <f>FLOOR(D474,1)+C475+IF(A475&gt;0,1,0)</f>
        <v>39682.25</v>
      </c>
      <c r="E475" s="113" t="s">
        <v>56</v>
      </c>
      <c r="F475" s="113">
        <v>5</v>
      </c>
      <c r="G475" s="113">
        <f>IF(OR(F475="",F475&lt;5),"",VLOOKUP(F475,'Tabla de Caudal'!$A$4:$B$19,2,TRUE))</f>
        <v>82</v>
      </c>
      <c r="H475" s="112">
        <v>14.65</v>
      </c>
      <c r="I475" s="112">
        <v>2.56</v>
      </c>
      <c r="J475" s="112"/>
      <c r="K475" s="113">
        <v>3</v>
      </c>
      <c r="L475" s="113">
        <f t="shared" ca="1" si="27"/>
        <v>19</v>
      </c>
      <c r="M475" s="118" t="s">
        <v>32</v>
      </c>
      <c r="N475" s="113">
        <v>4</v>
      </c>
      <c r="O475" s="114">
        <f t="shared" ca="1" si="28"/>
        <v>2.6</v>
      </c>
      <c r="P475" s="238"/>
    </row>
    <row r="476" spans="1:16">
      <c r="A476" s="204">
        <v>23</v>
      </c>
      <c r="B476" s="137" t="s">
        <v>29</v>
      </c>
      <c r="C476" s="193">
        <v>0.25</v>
      </c>
      <c r="D476" s="175">
        <f t="shared" si="26"/>
        <v>39683.25</v>
      </c>
      <c r="E476" s="11" t="s">
        <v>56</v>
      </c>
      <c r="F476" s="11">
        <v>5</v>
      </c>
      <c r="G476" s="11">
        <f>IF(OR(F476="",F476&lt;5),"",VLOOKUP(F476,'Tabla de Caudal'!$A$4:$B$19,2,TRUE))</f>
        <v>82</v>
      </c>
      <c r="H476" s="10">
        <v>14.22</v>
      </c>
      <c r="I476" s="10">
        <v>2.88</v>
      </c>
      <c r="J476" s="10"/>
      <c r="K476" s="11">
        <v>3</v>
      </c>
      <c r="L476" s="11">
        <f t="shared" ca="1" si="27"/>
        <v>19</v>
      </c>
      <c r="M476" s="21" t="s">
        <v>32</v>
      </c>
      <c r="N476" s="11">
        <v>4</v>
      </c>
      <c r="O476" s="101">
        <f t="shared" ca="1" si="28"/>
        <v>2.6</v>
      </c>
      <c r="P476" s="156"/>
    </row>
    <row r="477" spans="1:16">
      <c r="A477" s="223"/>
      <c r="B477" s="138"/>
      <c r="C477" s="191">
        <v>0.35416666666666669</v>
      </c>
      <c r="D477" s="168">
        <f t="shared" ref="D477:D492" si="29">FLOOR(D476,1)+C477+IF(A477&gt;0,1,0)</f>
        <v>39683.354166666664</v>
      </c>
      <c r="E477" s="17" t="s">
        <v>56</v>
      </c>
      <c r="F477" s="17">
        <v>5</v>
      </c>
      <c r="G477" s="17">
        <f>IF(OR(F477="",F477&lt;5),"",VLOOKUP(F477,'Tabla de Caudal'!$A$4:$B$19,2,TRUE))</f>
        <v>82</v>
      </c>
      <c r="H477" s="23">
        <v>14.43</v>
      </c>
      <c r="I477" s="23">
        <v>2.86</v>
      </c>
      <c r="J477" s="23"/>
      <c r="K477" s="17">
        <v>3</v>
      </c>
      <c r="L477" s="17">
        <f t="shared" ca="1" si="27"/>
        <v>19</v>
      </c>
      <c r="M477" s="24" t="s">
        <v>32</v>
      </c>
      <c r="N477" s="17">
        <v>4</v>
      </c>
      <c r="O477" s="96">
        <f t="shared" ca="1" si="28"/>
        <v>2.6</v>
      </c>
      <c r="P477" s="230"/>
    </row>
    <row r="478" spans="1:16">
      <c r="A478" s="205"/>
      <c r="B478" s="139"/>
      <c r="C478" s="184">
        <v>0.54166666666666663</v>
      </c>
      <c r="D478" s="164">
        <f t="shared" si="29"/>
        <v>39683.541666666664</v>
      </c>
      <c r="E478" s="13" t="s">
        <v>56</v>
      </c>
      <c r="F478" s="13">
        <v>5</v>
      </c>
      <c r="G478" s="13">
        <f>IF(OR(F478="",F478&lt;5),"",VLOOKUP(F478,'Tabla de Caudal'!$A$4:$B$19,2,TRUE))</f>
        <v>82</v>
      </c>
      <c r="H478" s="14">
        <v>14.98</v>
      </c>
      <c r="I478" s="14">
        <v>2.61</v>
      </c>
      <c r="J478" s="14"/>
      <c r="K478" s="13">
        <v>3</v>
      </c>
      <c r="L478" s="13">
        <f t="shared" ca="1" si="27"/>
        <v>19</v>
      </c>
      <c r="M478" s="13" t="s">
        <v>32</v>
      </c>
      <c r="N478" s="13">
        <v>4</v>
      </c>
      <c r="O478" s="97">
        <f t="shared" ca="1" si="28"/>
        <v>2.6</v>
      </c>
      <c r="P478" s="158"/>
    </row>
    <row r="479" spans="1:16">
      <c r="A479" s="205"/>
      <c r="B479" s="139"/>
      <c r="C479" s="184">
        <v>0.77083333333333337</v>
      </c>
      <c r="D479" s="164">
        <f t="shared" si="29"/>
        <v>39683.770833333336</v>
      </c>
      <c r="E479" s="13" t="s">
        <v>56</v>
      </c>
      <c r="F479" s="13">
        <v>5</v>
      </c>
      <c r="G479" s="13">
        <f>IF(OR(F479="",F479&lt;5),"",VLOOKUP(F479,'Tabla de Caudal'!$A$4:$B$19,2,TRUE))</f>
        <v>82</v>
      </c>
      <c r="H479" s="14">
        <v>14.31</v>
      </c>
      <c r="I479" s="14">
        <v>2.2799999999999998</v>
      </c>
      <c r="J479" s="14"/>
      <c r="K479" s="13">
        <v>3</v>
      </c>
      <c r="L479" s="13">
        <f t="shared" ca="1" si="27"/>
        <v>19</v>
      </c>
      <c r="M479" s="13" t="s">
        <v>32</v>
      </c>
      <c r="N479" s="13">
        <v>3</v>
      </c>
      <c r="O479" s="97">
        <f t="shared" ca="1" si="28"/>
        <v>1.9</v>
      </c>
      <c r="P479" s="158"/>
    </row>
    <row r="480" spans="1:16" ht="13.5" thickBot="1">
      <c r="A480" s="205"/>
      <c r="B480" s="139"/>
      <c r="C480" s="184">
        <v>0.97916666666666663</v>
      </c>
      <c r="D480" s="164">
        <f t="shared" si="29"/>
        <v>39683.979166666664</v>
      </c>
      <c r="E480" s="13" t="s">
        <v>56</v>
      </c>
      <c r="F480" s="13">
        <v>5</v>
      </c>
      <c r="G480" s="13">
        <f>IF(OR(F480="",F480&lt;5),"",VLOOKUP(F480,'Tabla de Caudal'!$A$4:$B$19,2,TRUE))</f>
        <v>82</v>
      </c>
      <c r="H480" s="14">
        <v>14.22</v>
      </c>
      <c r="I480" s="14">
        <v>2.4500000000000002</v>
      </c>
      <c r="J480" s="14"/>
      <c r="K480" s="13">
        <v>3</v>
      </c>
      <c r="L480" s="13">
        <f t="shared" ca="1" si="27"/>
        <v>19</v>
      </c>
      <c r="M480" s="13" t="s">
        <v>32</v>
      </c>
      <c r="N480" s="13">
        <v>4</v>
      </c>
      <c r="O480" s="97">
        <f t="shared" ca="1" si="28"/>
        <v>2.6</v>
      </c>
      <c r="P480" s="158"/>
    </row>
    <row r="481" spans="1:16">
      <c r="A481" s="204">
        <v>24</v>
      </c>
      <c r="B481" s="137" t="s">
        <v>26</v>
      </c>
      <c r="C481" s="193">
        <v>0.25</v>
      </c>
      <c r="D481" s="175">
        <f t="shared" si="29"/>
        <v>39684.25</v>
      </c>
      <c r="E481" s="11" t="s">
        <v>56</v>
      </c>
      <c r="F481" s="11">
        <v>5</v>
      </c>
      <c r="G481" s="11">
        <f>IF(OR(F481="",F481&lt;5),"",VLOOKUP(F481,'Tabla de Caudal'!$A$4:$B$19,2,TRUE))</f>
        <v>82</v>
      </c>
      <c r="H481" s="10">
        <v>13.06</v>
      </c>
      <c r="I481" s="10">
        <v>2.14</v>
      </c>
      <c r="J481" s="10"/>
      <c r="K481" s="11">
        <v>3</v>
      </c>
      <c r="L481" s="11">
        <f t="shared" ca="1" si="27"/>
        <v>19</v>
      </c>
      <c r="M481" s="21" t="s">
        <v>32</v>
      </c>
      <c r="N481" s="11">
        <v>4</v>
      </c>
      <c r="O481" s="101">
        <f t="shared" ca="1" si="28"/>
        <v>2.6</v>
      </c>
      <c r="P481" s="156"/>
    </row>
    <row r="482" spans="1:16">
      <c r="A482" s="205"/>
      <c r="B482" s="139"/>
      <c r="C482" s="184">
        <v>0.44444444444444442</v>
      </c>
      <c r="D482" s="164">
        <f t="shared" si="29"/>
        <v>39684.444444444445</v>
      </c>
      <c r="E482" s="13" t="s">
        <v>56</v>
      </c>
      <c r="F482" s="13">
        <v>5</v>
      </c>
      <c r="G482" s="13">
        <f>IF(OR(F482="",F482&lt;5),"",VLOOKUP(F482,'Tabla de Caudal'!$A$4:$B$19,2,TRUE))</f>
        <v>82</v>
      </c>
      <c r="H482" s="14">
        <v>14.07</v>
      </c>
      <c r="I482" s="14">
        <v>4.66</v>
      </c>
      <c r="J482" s="14"/>
      <c r="K482" s="13">
        <v>3</v>
      </c>
      <c r="L482" s="13">
        <f t="shared" ca="1" si="27"/>
        <v>19</v>
      </c>
      <c r="M482" s="13" t="s">
        <v>32</v>
      </c>
      <c r="N482" s="13">
        <v>4</v>
      </c>
      <c r="O482" s="97">
        <f t="shared" ca="1" si="28"/>
        <v>2.6</v>
      </c>
      <c r="P482" s="158"/>
    </row>
    <row r="483" spans="1:16">
      <c r="A483" s="205"/>
      <c r="B483" s="139"/>
      <c r="C483" s="184">
        <v>0.55625000000000002</v>
      </c>
      <c r="D483" s="164">
        <f t="shared" si="29"/>
        <v>39684.556250000001</v>
      </c>
      <c r="E483" s="13" t="s">
        <v>56</v>
      </c>
      <c r="F483" s="13">
        <v>5</v>
      </c>
      <c r="G483" s="13">
        <f>IF(OR(F483="",F483&lt;5),"",VLOOKUP(F483,'Tabla de Caudal'!$A$4:$B$19,2,TRUE))</f>
        <v>82</v>
      </c>
      <c r="H483" s="14">
        <v>14.12</v>
      </c>
      <c r="I483" s="14">
        <v>2.95</v>
      </c>
      <c r="J483" s="14"/>
      <c r="K483" s="13">
        <v>4</v>
      </c>
      <c r="L483" s="13">
        <f t="shared" ca="1" si="27"/>
        <v>25</v>
      </c>
      <c r="M483" s="13" t="s">
        <v>32</v>
      </c>
      <c r="N483" s="13">
        <v>4</v>
      </c>
      <c r="O483" s="97">
        <f t="shared" ca="1" si="28"/>
        <v>2.6</v>
      </c>
      <c r="P483" s="158"/>
    </row>
    <row r="484" spans="1:16">
      <c r="A484" s="205"/>
      <c r="B484" s="139"/>
      <c r="C484" s="184">
        <v>0.66666666666666663</v>
      </c>
      <c r="D484" s="164">
        <f>FLOOR(D483,1)+C484+IF(A484&gt;0,1,0)</f>
        <v>39684.666666666664</v>
      </c>
      <c r="E484" s="13" t="s">
        <v>56</v>
      </c>
      <c r="F484" s="13">
        <v>5</v>
      </c>
      <c r="G484" s="13">
        <f>IF(OR(F484="",F484&lt;5),"",VLOOKUP(F484,'Tabla de Caudal'!$A$4:$B$19,2,TRUE))</f>
        <v>82</v>
      </c>
      <c r="H484" s="14">
        <v>13.61</v>
      </c>
      <c r="I484" s="14">
        <v>2.19</v>
      </c>
      <c r="J484" s="14"/>
      <c r="K484" s="13">
        <v>4</v>
      </c>
      <c r="L484" s="13">
        <f t="shared" ca="1" si="27"/>
        <v>25</v>
      </c>
      <c r="M484" s="13" t="s">
        <v>32</v>
      </c>
      <c r="N484" s="13">
        <v>4</v>
      </c>
      <c r="O484" s="97">
        <f t="shared" ca="1" si="28"/>
        <v>2.6</v>
      </c>
      <c r="P484" s="158"/>
    </row>
    <row r="485" spans="1:16">
      <c r="A485" s="205"/>
      <c r="B485" s="139"/>
      <c r="C485" s="184">
        <v>0.85416666666666663</v>
      </c>
      <c r="D485" s="164">
        <f t="shared" si="29"/>
        <v>39684.854166666664</v>
      </c>
      <c r="E485" s="13" t="s">
        <v>56</v>
      </c>
      <c r="F485" s="13">
        <v>5</v>
      </c>
      <c r="G485" s="13">
        <f>IF(OR(F485="",F485&lt;5),"",VLOOKUP(F485,'Tabla de Caudal'!$A$4:$B$19,2,TRUE))</f>
        <v>82</v>
      </c>
      <c r="H485" s="14">
        <v>14.33</v>
      </c>
      <c r="I485" s="14">
        <v>2.56</v>
      </c>
      <c r="J485" s="14"/>
      <c r="K485" s="13">
        <v>4</v>
      </c>
      <c r="L485" s="13">
        <f t="shared" ca="1" si="27"/>
        <v>25</v>
      </c>
      <c r="M485" s="13" t="s">
        <v>32</v>
      </c>
      <c r="N485" s="13">
        <v>4</v>
      </c>
      <c r="O485" s="97">
        <f t="shared" ca="1" si="28"/>
        <v>2.6</v>
      </c>
      <c r="P485" s="158"/>
    </row>
    <row r="486" spans="1:16" ht="13.5" thickBot="1">
      <c r="A486" s="206"/>
      <c r="B486" s="140"/>
      <c r="C486" s="188">
        <v>0.99305555555555547</v>
      </c>
      <c r="D486" s="167">
        <f t="shared" si="29"/>
        <v>39684.993055555555</v>
      </c>
      <c r="E486" s="27" t="s">
        <v>56</v>
      </c>
      <c r="F486" s="27">
        <v>5</v>
      </c>
      <c r="G486" s="27">
        <f>IF(OR(F486="",F486&lt;5),"",VLOOKUP(F486,'Tabla de Caudal'!$A$4:$B$19,2,TRUE))</f>
        <v>82</v>
      </c>
      <c r="H486" s="26">
        <v>13.84</v>
      </c>
      <c r="I486" s="26">
        <v>3.17</v>
      </c>
      <c r="J486" s="26"/>
      <c r="K486" s="27">
        <v>4</v>
      </c>
      <c r="L486" s="27">
        <f t="shared" ca="1" si="27"/>
        <v>25</v>
      </c>
      <c r="M486" s="27" t="s">
        <v>32</v>
      </c>
      <c r="N486" s="27">
        <v>4</v>
      </c>
      <c r="O486" s="98">
        <f t="shared" ca="1" si="28"/>
        <v>2.6</v>
      </c>
      <c r="P486" s="163"/>
    </row>
    <row r="487" spans="1:16">
      <c r="A487" s="223">
        <v>25</v>
      </c>
      <c r="B487" s="138" t="s">
        <v>27</v>
      </c>
      <c r="C487" s="191">
        <v>0.25694444444444448</v>
      </c>
      <c r="D487" s="168">
        <f t="shared" si="29"/>
        <v>39685.256944444445</v>
      </c>
      <c r="E487" s="17" t="s">
        <v>56</v>
      </c>
      <c r="F487" s="17">
        <v>5</v>
      </c>
      <c r="G487" s="17">
        <f>IF(OR(F487="",F487&lt;5),"",VLOOKUP(F487,'Tabla de Caudal'!$A$4:$B$19,2,TRUE))</f>
        <v>82</v>
      </c>
      <c r="H487" s="23">
        <v>16.03</v>
      </c>
      <c r="I487" s="23">
        <v>2.19</v>
      </c>
      <c r="J487" s="23"/>
      <c r="K487" s="17">
        <v>3</v>
      </c>
      <c r="L487" s="17">
        <f t="shared" ca="1" si="27"/>
        <v>19</v>
      </c>
      <c r="M487" s="17" t="s">
        <v>32</v>
      </c>
      <c r="N487" s="17">
        <v>4</v>
      </c>
      <c r="O487" s="96">
        <f t="shared" ca="1" si="28"/>
        <v>2.6</v>
      </c>
      <c r="P487" s="230"/>
    </row>
    <row r="488" spans="1:16">
      <c r="A488" s="205"/>
      <c r="B488" s="139"/>
      <c r="C488" s="184">
        <v>0.39583333333333331</v>
      </c>
      <c r="D488" s="164">
        <f t="shared" si="29"/>
        <v>39685.395833333336</v>
      </c>
      <c r="E488" s="13" t="s">
        <v>56</v>
      </c>
      <c r="F488" s="13">
        <v>5</v>
      </c>
      <c r="G488" s="13">
        <f>IF(OR(F488="",F488&lt;5),"",VLOOKUP(F488,'Tabla de Caudal'!$A$4:$B$19,2,TRUE))</f>
        <v>82</v>
      </c>
      <c r="H488" s="14">
        <v>16.350000000000001</v>
      </c>
      <c r="I488" s="14">
        <v>3.23</v>
      </c>
      <c r="J488" s="14"/>
      <c r="K488" s="13">
        <v>3</v>
      </c>
      <c r="L488" s="13">
        <f t="shared" ca="1" si="27"/>
        <v>19</v>
      </c>
      <c r="M488" s="13" t="s">
        <v>32</v>
      </c>
      <c r="N488" s="13">
        <v>4</v>
      </c>
      <c r="O488" s="97">
        <f t="shared" ca="1" si="28"/>
        <v>2.6</v>
      </c>
      <c r="P488" s="158"/>
    </row>
    <row r="489" spans="1:16">
      <c r="A489" s="205"/>
      <c r="B489" s="139"/>
      <c r="C489" s="184">
        <v>0.52083333333333337</v>
      </c>
      <c r="D489" s="164">
        <f t="shared" si="29"/>
        <v>39685.520833333336</v>
      </c>
      <c r="E489" s="13" t="s">
        <v>56</v>
      </c>
      <c r="F489" s="13">
        <v>5</v>
      </c>
      <c r="G489" s="13">
        <f>IF(OR(F489="",F489&lt;5),"",VLOOKUP(F489,'Tabla de Caudal'!$A$4:$B$19,2,TRUE))</f>
        <v>82</v>
      </c>
      <c r="H489" s="14">
        <v>15.93</v>
      </c>
      <c r="I489" s="14">
        <v>3.34</v>
      </c>
      <c r="J489" s="14"/>
      <c r="K489" s="13">
        <v>3</v>
      </c>
      <c r="L489" s="13">
        <f t="shared" ca="1" si="27"/>
        <v>19</v>
      </c>
      <c r="M489" s="13" t="s">
        <v>32</v>
      </c>
      <c r="N489" s="13">
        <v>4</v>
      </c>
      <c r="O489" s="97">
        <f t="shared" ca="1" si="28"/>
        <v>2.6</v>
      </c>
      <c r="P489" s="158"/>
    </row>
    <row r="490" spans="1:16">
      <c r="A490" s="205"/>
      <c r="B490" s="139"/>
      <c r="C490" s="184">
        <v>0.58333333333333337</v>
      </c>
      <c r="D490" s="164">
        <f t="shared" si="29"/>
        <v>39685.583333333336</v>
      </c>
      <c r="E490" s="13" t="s">
        <v>56</v>
      </c>
      <c r="F490" s="13">
        <v>5</v>
      </c>
      <c r="G490" s="13">
        <f>IF(OR(F490="",F490&lt;5),"",VLOOKUP(F490,'Tabla de Caudal'!$A$4:$B$19,2,TRUE))</f>
        <v>82</v>
      </c>
      <c r="H490" s="14">
        <v>16.920000000000002</v>
      </c>
      <c r="I490" s="14">
        <v>2.5</v>
      </c>
      <c r="J490" s="14"/>
      <c r="K490" s="13">
        <v>3</v>
      </c>
      <c r="L490" s="13">
        <f t="shared" ca="1" si="27"/>
        <v>19</v>
      </c>
      <c r="M490" s="13" t="s">
        <v>32</v>
      </c>
      <c r="N490" s="13">
        <v>4</v>
      </c>
      <c r="O490" s="97">
        <f t="shared" ca="1" si="28"/>
        <v>2.6</v>
      </c>
      <c r="P490" s="158"/>
    </row>
    <row r="491" spans="1:16">
      <c r="A491" s="205"/>
      <c r="B491" s="139"/>
      <c r="C491" s="184">
        <v>0.66666666666666663</v>
      </c>
      <c r="D491" s="164">
        <f t="shared" si="29"/>
        <v>39685.666666666664</v>
      </c>
      <c r="E491" s="13" t="s">
        <v>56</v>
      </c>
      <c r="F491" s="13">
        <v>5</v>
      </c>
      <c r="G491" s="13">
        <f>IF(OR(F491="",F491&lt;5),"",VLOOKUP(F491,'Tabla de Caudal'!$A$4:$B$19,2,TRUE))</f>
        <v>82</v>
      </c>
      <c r="H491" s="14">
        <v>16.97</v>
      </c>
      <c r="I491" s="14">
        <v>2.5099999999999998</v>
      </c>
      <c r="J491" s="14"/>
      <c r="K491" s="13">
        <v>3</v>
      </c>
      <c r="L491" s="13">
        <f t="shared" ca="1" si="27"/>
        <v>19</v>
      </c>
      <c r="M491" s="13" t="s">
        <v>32</v>
      </c>
      <c r="N491" s="13">
        <v>4</v>
      </c>
      <c r="O491" s="97">
        <f t="shared" ca="1" si="28"/>
        <v>2.6</v>
      </c>
      <c r="P491" s="158"/>
    </row>
    <row r="492" spans="1:16">
      <c r="A492" s="205"/>
      <c r="B492" s="139"/>
      <c r="C492" s="184">
        <v>0.79722222222222217</v>
      </c>
      <c r="D492" s="164">
        <f t="shared" si="29"/>
        <v>39685.797222222223</v>
      </c>
      <c r="E492" s="13" t="s">
        <v>56</v>
      </c>
      <c r="F492" s="13">
        <v>5</v>
      </c>
      <c r="G492" s="13">
        <f>IF(OR(F492="",F492&lt;5),"",VLOOKUP(F492,'Tabla de Caudal'!$A$4:$B$19,2,TRUE))</f>
        <v>82</v>
      </c>
      <c r="H492" s="14">
        <v>16.77</v>
      </c>
      <c r="I492" s="14">
        <v>2.63</v>
      </c>
      <c r="J492" s="14"/>
      <c r="K492" s="13">
        <v>3</v>
      </c>
      <c r="L492" s="13">
        <f t="shared" ca="1" si="27"/>
        <v>19</v>
      </c>
      <c r="M492" s="13" t="s">
        <v>32</v>
      </c>
      <c r="N492" s="13">
        <v>4</v>
      </c>
      <c r="O492" s="97">
        <f t="shared" ca="1" si="28"/>
        <v>2.6</v>
      </c>
      <c r="P492" s="158"/>
    </row>
    <row r="493" spans="1:16">
      <c r="A493" s="205"/>
      <c r="B493" s="139"/>
      <c r="C493" s="184">
        <v>0.875</v>
      </c>
      <c r="D493" s="164">
        <f>FLOOR(D492,1)+C493+IF(A493&gt;0,1,0)</f>
        <v>39685.875</v>
      </c>
      <c r="E493" s="13" t="s">
        <v>56</v>
      </c>
      <c r="F493" s="13">
        <v>5</v>
      </c>
      <c r="G493" s="13">
        <f>IF(OR(F493="",F493&lt;5),"",VLOOKUP(F493,'Tabla de Caudal'!$A$4:$B$19,2,TRUE))</f>
        <v>82</v>
      </c>
      <c r="H493" s="14">
        <v>16.829999999999998</v>
      </c>
      <c r="I493" s="14">
        <v>2.5499999999999998</v>
      </c>
      <c r="J493" s="14"/>
      <c r="K493" s="13">
        <v>3</v>
      </c>
      <c r="L493" s="13">
        <f t="shared" ca="1" si="27"/>
        <v>19</v>
      </c>
      <c r="M493" s="13" t="s">
        <v>32</v>
      </c>
      <c r="N493" s="13">
        <v>4</v>
      </c>
      <c r="O493" s="97">
        <f t="shared" ca="1" si="28"/>
        <v>2.6</v>
      </c>
      <c r="P493" s="158"/>
    </row>
    <row r="494" spans="1:16" ht="13.5" thickBot="1">
      <c r="A494" s="206"/>
      <c r="B494" s="140"/>
      <c r="C494" s="188">
        <v>0.96180555555555547</v>
      </c>
      <c r="D494" s="167">
        <f t="shared" ref="D494:D556" si="30">FLOOR(D493,1)+C494+IF(A494&gt;0,1,0)</f>
        <v>39685.961805555555</v>
      </c>
      <c r="E494" s="27" t="s">
        <v>56</v>
      </c>
      <c r="F494" s="27">
        <v>5</v>
      </c>
      <c r="G494" s="27">
        <f>IF(OR(F494="",F494&lt;5),"",VLOOKUP(F494,'Tabla de Caudal'!$A$4:$B$19,2,TRUE))</f>
        <v>82</v>
      </c>
      <c r="H494" s="26">
        <v>16.62</v>
      </c>
      <c r="I494" s="26">
        <v>2.5299999999999998</v>
      </c>
      <c r="J494" s="26"/>
      <c r="K494" s="27">
        <v>3</v>
      </c>
      <c r="L494" s="27">
        <f t="shared" ca="1" si="27"/>
        <v>19</v>
      </c>
      <c r="M494" s="27" t="s">
        <v>32</v>
      </c>
      <c r="N494" s="27">
        <v>4</v>
      </c>
      <c r="O494" s="98">
        <f t="shared" ca="1" si="28"/>
        <v>2.6</v>
      </c>
      <c r="P494" s="163"/>
    </row>
    <row r="495" spans="1:16">
      <c r="A495" s="223">
        <v>26</v>
      </c>
      <c r="B495" s="138" t="s">
        <v>24</v>
      </c>
      <c r="C495" s="191">
        <v>0.25</v>
      </c>
      <c r="D495" s="168">
        <f t="shared" si="30"/>
        <v>39686.25</v>
      </c>
      <c r="E495" s="17" t="s">
        <v>56</v>
      </c>
      <c r="F495" s="17">
        <v>5</v>
      </c>
      <c r="G495" s="17">
        <f>IF(OR(F495="",F495&lt;5),"",VLOOKUP(F495,'Tabla de Caudal'!$A$4:$B$19,2,TRUE))</f>
        <v>82</v>
      </c>
      <c r="H495" s="23">
        <v>15.88</v>
      </c>
      <c r="I495" s="23">
        <v>3.19</v>
      </c>
      <c r="J495" s="23"/>
      <c r="K495" s="17">
        <v>3</v>
      </c>
      <c r="L495" s="17">
        <f t="shared" ca="1" si="27"/>
        <v>19</v>
      </c>
      <c r="M495" s="17" t="s">
        <v>32</v>
      </c>
      <c r="N495" s="17">
        <v>4</v>
      </c>
      <c r="O495" s="96">
        <f t="shared" ca="1" si="28"/>
        <v>2.6</v>
      </c>
      <c r="P495" s="230"/>
    </row>
    <row r="496" spans="1:16">
      <c r="A496" s="205"/>
      <c r="B496" s="139"/>
      <c r="C496" s="184">
        <v>0.43055555555555558</v>
      </c>
      <c r="D496" s="164">
        <f t="shared" si="30"/>
        <v>39686.430555555555</v>
      </c>
      <c r="E496" s="13" t="s">
        <v>56</v>
      </c>
      <c r="F496" s="13">
        <v>5</v>
      </c>
      <c r="G496" s="13">
        <f>IF(OR(F496="",F496&lt;5),"",VLOOKUP(F496,'Tabla de Caudal'!$A$4:$B$19,2,TRUE))</f>
        <v>82</v>
      </c>
      <c r="H496" s="14">
        <v>14.93</v>
      </c>
      <c r="I496" s="14">
        <v>3.22</v>
      </c>
      <c r="J496" s="14"/>
      <c r="K496" s="13">
        <v>4</v>
      </c>
      <c r="L496" s="13">
        <f t="shared" ca="1" si="27"/>
        <v>25</v>
      </c>
      <c r="M496" s="13" t="s">
        <v>32</v>
      </c>
      <c r="N496" s="13">
        <v>4</v>
      </c>
      <c r="O496" s="97">
        <f t="shared" ca="1" si="28"/>
        <v>2.6</v>
      </c>
      <c r="P496" s="158"/>
    </row>
    <row r="497" spans="1:16">
      <c r="A497" s="205"/>
      <c r="B497" s="139"/>
      <c r="C497" s="184">
        <v>0.61111111111111105</v>
      </c>
      <c r="D497" s="164">
        <f t="shared" si="30"/>
        <v>39686.611111111109</v>
      </c>
      <c r="E497" s="13" t="s">
        <v>56</v>
      </c>
      <c r="F497" s="13">
        <v>5</v>
      </c>
      <c r="G497" s="13">
        <f>IF(OR(F497="",F497&lt;5),"",VLOOKUP(F497,'Tabla de Caudal'!$A$4:$B$19,2,TRUE))</f>
        <v>82</v>
      </c>
      <c r="H497" s="14">
        <v>19.73</v>
      </c>
      <c r="I497" s="14">
        <v>2.33</v>
      </c>
      <c r="J497" s="14"/>
      <c r="K497" s="13">
        <v>4</v>
      </c>
      <c r="L497" s="13">
        <f t="shared" ca="1" si="27"/>
        <v>25</v>
      </c>
      <c r="M497" s="13" t="s">
        <v>32</v>
      </c>
      <c r="N497" s="13">
        <v>4</v>
      </c>
      <c r="O497" s="97">
        <f t="shared" ca="1" si="28"/>
        <v>2.6</v>
      </c>
      <c r="P497" s="158"/>
    </row>
    <row r="498" spans="1:16">
      <c r="A498" s="205"/>
      <c r="B498" s="139"/>
      <c r="C498" s="184">
        <v>0.75</v>
      </c>
      <c r="D498" s="164">
        <f t="shared" si="30"/>
        <v>39686.75</v>
      </c>
      <c r="E498" s="13" t="s">
        <v>56</v>
      </c>
      <c r="F498" s="13">
        <v>5</v>
      </c>
      <c r="G498" s="13">
        <f>IF(OR(F498="",F498&lt;5),"",VLOOKUP(F498,'Tabla de Caudal'!$A$4:$B$19,2,TRUE))</f>
        <v>82</v>
      </c>
      <c r="H498" s="14">
        <v>53.81</v>
      </c>
      <c r="I498" s="14">
        <v>3.77</v>
      </c>
      <c r="J498" s="14"/>
      <c r="K498" s="13">
        <v>4</v>
      </c>
      <c r="L498" s="13">
        <f t="shared" ca="1" si="27"/>
        <v>25</v>
      </c>
      <c r="M498" s="13" t="s">
        <v>32</v>
      </c>
      <c r="N498" s="13">
        <v>4</v>
      </c>
      <c r="O498" s="97">
        <f t="shared" ca="1" si="28"/>
        <v>2.6</v>
      </c>
      <c r="P498" s="158"/>
    </row>
    <row r="499" spans="1:16" ht="13.5" thickBot="1">
      <c r="A499" s="206"/>
      <c r="B499" s="140"/>
      <c r="C499" s="188">
        <v>0.90972222222222221</v>
      </c>
      <c r="D499" s="167">
        <f t="shared" si="30"/>
        <v>39686.909722222219</v>
      </c>
      <c r="E499" s="27" t="s">
        <v>56</v>
      </c>
      <c r="F499" s="27">
        <v>5</v>
      </c>
      <c r="G499" s="27">
        <f>IF(OR(F499="",F499&lt;5),"",VLOOKUP(F499,'Tabla de Caudal'!$A$4:$B$19,2,TRUE))</f>
        <v>82</v>
      </c>
      <c r="H499" s="26">
        <v>52.81</v>
      </c>
      <c r="I499" s="26">
        <v>2.5299999999999998</v>
      </c>
      <c r="J499" s="26"/>
      <c r="K499" s="27">
        <v>4</v>
      </c>
      <c r="L499" s="27">
        <f t="shared" ca="1" si="27"/>
        <v>25</v>
      </c>
      <c r="M499" s="27" t="s">
        <v>32</v>
      </c>
      <c r="N499" s="27">
        <v>4</v>
      </c>
      <c r="O499" s="98">
        <f t="shared" ca="1" si="28"/>
        <v>2.6</v>
      </c>
      <c r="P499" s="163"/>
    </row>
    <row r="500" spans="1:16" ht="13.5" thickBot="1">
      <c r="A500" s="237">
        <v>27</v>
      </c>
      <c r="B500" s="143" t="s">
        <v>31</v>
      </c>
      <c r="C500" s="190"/>
      <c r="D500" s="174">
        <f t="shared" si="30"/>
        <v>39687</v>
      </c>
      <c r="E500" s="111" t="s">
        <v>101</v>
      </c>
      <c r="F500" s="113"/>
      <c r="G500" s="113" t="str">
        <f>IF(OR(F500="",F500&lt;5),"",VLOOKUP(F500,'Tabla de Caudal'!$A$4:$B$19,2,TRUE))</f>
        <v/>
      </c>
      <c r="H500" s="112"/>
      <c r="I500" s="112"/>
      <c r="J500" s="112"/>
      <c r="K500" s="113"/>
      <c r="L500" s="113" t="str">
        <f t="shared" ca="1" si="27"/>
        <v/>
      </c>
      <c r="M500" s="113"/>
      <c r="N500" s="113"/>
      <c r="O500" s="114" t="str">
        <f t="shared" ca="1" si="28"/>
        <v/>
      </c>
      <c r="P500" s="238"/>
    </row>
    <row r="501" spans="1:16">
      <c r="A501" s="223">
        <v>28</v>
      </c>
      <c r="B501" s="138" t="s">
        <v>25</v>
      </c>
      <c r="C501" s="191">
        <v>0.27430555555555552</v>
      </c>
      <c r="D501" s="168">
        <f t="shared" si="30"/>
        <v>39688.274305555555</v>
      </c>
      <c r="E501" s="17" t="s">
        <v>56</v>
      </c>
      <c r="F501" s="17">
        <v>8</v>
      </c>
      <c r="G501" s="17">
        <f>IF(OR(F501="",F501&lt;5),"",VLOOKUP(F501,'Tabla de Caudal'!$A$4:$B$19,2,TRUE))</f>
        <v>116</v>
      </c>
      <c r="H501" s="23">
        <v>14.78</v>
      </c>
      <c r="I501" s="23">
        <v>4.83</v>
      </c>
      <c r="J501" s="23"/>
      <c r="K501" s="17">
        <v>4</v>
      </c>
      <c r="L501" s="17">
        <f t="shared" ca="1" si="27"/>
        <v>18</v>
      </c>
      <c r="M501" s="17" t="s">
        <v>32</v>
      </c>
      <c r="N501" s="17">
        <v>4</v>
      </c>
      <c r="O501" s="96">
        <f t="shared" ca="1" si="28"/>
        <v>1.8</v>
      </c>
      <c r="P501" s="230"/>
    </row>
    <row r="502" spans="1:16">
      <c r="A502" s="205"/>
      <c r="B502" s="139"/>
      <c r="C502" s="184">
        <v>0.40625</v>
      </c>
      <c r="D502" s="164">
        <f>FLOOR(D501,1)+C502+IF(A502&gt;0,1,0)</f>
        <v>39688.40625</v>
      </c>
      <c r="E502" s="13" t="s">
        <v>56</v>
      </c>
      <c r="F502" s="13">
        <v>8</v>
      </c>
      <c r="G502" s="13">
        <f>IF(OR(F502="",F502&lt;5),"",VLOOKUP(F502,'Tabla de Caudal'!$A$4:$B$19,2,TRUE))</f>
        <v>116</v>
      </c>
      <c r="H502" s="14">
        <v>14.67</v>
      </c>
      <c r="I502" s="14">
        <v>4.3</v>
      </c>
      <c r="J502" s="14"/>
      <c r="K502" s="13">
        <v>4</v>
      </c>
      <c r="L502" s="13">
        <f t="shared" ca="1" si="27"/>
        <v>18</v>
      </c>
      <c r="M502" s="13" t="s">
        <v>32</v>
      </c>
      <c r="N502" s="13">
        <v>4</v>
      </c>
      <c r="O502" s="97">
        <f t="shared" ca="1" si="28"/>
        <v>1.8</v>
      </c>
      <c r="P502" s="158"/>
    </row>
    <row r="503" spans="1:16">
      <c r="A503" s="205"/>
      <c r="B503" s="139"/>
      <c r="C503" s="184">
        <v>0.33333333333333331</v>
      </c>
      <c r="D503" s="164">
        <f t="shared" si="30"/>
        <v>39688.333333333336</v>
      </c>
      <c r="E503" s="13" t="s">
        <v>56</v>
      </c>
      <c r="F503" s="13">
        <v>8</v>
      </c>
      <c r="G503" s="13">
        <f>IF(OR(F503="",F503&lt;5),"",VLOOKUP(F503,'Tabla de Caudal'!$A$4:$B$19,2,TRUE))</f>
        <v>116</v>
      </c>
      <c r="H503" s="14">
        <v>20.36</v>
      </c>
      <c r="I503" s="14">
        <v>5.67</v>
      </c>
      <c r="J503" s="14"/>
      <c r="K503" s="13">
        <v>5</v>
      </c>
      <c r="L503" s="13">
        <f t="shared" ca="1" si="27"/>
        <v>22</v>
      </c>
      <c r="M503" s="13" t="s">
        <v>32</v>
      </c>
      <c r="N503" s="13">
        <v>4</v>
      </c>
      <c r="O503" s="97">
        <f t="shared" ca="1" si="28"/>
        <v>1.8</v>
      </c>
      <c r="P503" s="158"/>
    </row>
    <row r="504" spans="1:16">
      <c r="A504" s="205"/>
      <c r="B504" s="139"/>
      <c r="C504" s="184">
        <v>0.46527777777777773</v>
      </c>
      <c r="D504" s="164">
        <f t="shared" si="30"/>
        <v>39688.465277777781</v>
      </c>
      <c r="E504" s="13" t="s">
        <v>56</v>
      </c>
      <c r="F504" s="13">
        <v>8</v>
      </c>
      <c r="G504" s="13">
        <f>IF(OR(F504="",F504&lt;5),"",VLOOKUP(F504,'Tabla de Caudal'!$A$4:$B$19,2,TRUE))</f>
        <v>116</v>
      </c>
      <c r="H504" s="14">
        <v>19.510000000000002</v>
      </c>
      <c r="I504" s="14">
        <v>5.22</v>
      </c>
      <c r="J504" s="14"/>
      <c r="K504" s="13">
        <v>5</v>
      </c>
      <c r="L504" s="13">
        <f t="shared" ca="1" si="27"/>
        <v>22</v>
      </c>
      <c r="M504" s="13" t="s">
        <v>32</v>
      </c>
      <c r="N504" s="13">
        <v>4</v>
      </c>
      <c r="O504" s="97">
        <f t="shared" ca="1" si="28"/>
        <v>1.8</v>
      </c>
      <c r="P504" s="158"/>
    </row>
    <row r="505" spans="1:16" ht="13.5" thickBot="1">
      <c r="A505" s="206"/>
      <c r="B505" s="140"/>
      <c r="C505" s="188">
        <v>0.60416666666666663</v>
      </c>
      <c r="D505" s="167">
        <f t="shared" si="30"/>
        <v>39688.604166666664</v>
      </c>
      <c r="E505" s="27" t="s">
        <v>56</v>
      </c>
      <c r="F505" s="27">
        <v>8</v>
      </c>
      <c r="G505" s="27">
        <f>IF(OR(F505="",F505&lt;5),"",VLOOKUP(F505,'Tabla de Caudal'!$A$4:$B$19,2,TRUE))</f>
        <v>116</v>
      </c>
      <c r="H505" s="26">
        <v>17.850000000000001</v>
      </c>
      <c r="I505" s="26">
        <v>5.26</v>
      </c>
      <c r="J505" s="26"/>
      <c r="K505" s="27">
        <v>5</v>
      </c>
      <c r="L505" s="27">
        <f t="shared" ca="1" si="27"/>
        <v>22</v>
      </c>
      <c r="M505" s="27" t="s">
        <v>32</v>
      </c>
      <c r="N505" s="27">
        <v>4</v>
      </c>
      <c r="O505" s="98">
        <f t="shared" ca="1" si="28"/>
        <v>1.8</v>
      </c>
      <c r="P505" s="163"/>
    </row>
    <row r="506" spans="1:16" ht="13.5" thickBot="1">
      <c r="A506" s="227">
        <v>29</v>
      </c>
      <c r="B506" s="141" t="s">
        <v>28</v>
      </c>
      <c r="C506" s="190"/>
      <c r="D506" s="169">
        <f t="shared" si="30"/>
        <v>39689</v>
      </c>
      <c r="E506" s="25" t="s">
        <v>56</v>
      </c>
      <c r="F506" s="25"/>
      <c r="G506" s="25" t="str">
        <f>IF(OR(F506="",F506&lt;5),"",VLOOKUP(F506,'Tabla de Caudal'!$A$4:$B$19,2,TRUE))</f>
        <v/>
      </c>
      <c r="H506" s="77"/>
      <c r="I506" s="77"/>
      <c r="J506" s="77"/>
      <c r="K506" s="25"/>
      <c r="L506" s="25" t="str">
        <f t="shared" ca="1" si="27"/>
        <v/>
      </c>
      <c r="M506" s="25"/>
      <c r="N506" s="25"/>
      <c r="O506" s="99" t="str">
        <f t="shared" ca="1" si="28"/>
        <v/>
      </c>
      <c r="P506" s="236"/>
    </row>
    <row r="507" spans="1:16">
      <c r="A507" s="223">
        <v>30</v>
      </c>
      <c r="B507" s="138" t="s">
        <v>29</v>
      </c>
      <c r="C507" s="191">
        <v>0.27083333333333331</v>
      </c>
      <c r="D507" s="168">
        <f t="shared" si="30"/>
        <v>39690.270833333336</v>
      </c>
      <c r="E507" s="17" t="s">
        <v>56</v>
      </c>
      <c r="F507" s="17">
        <v>8</v>
      </c>
      <c r="G507" s="17">
        <f>IF(OR(F507="",F507&lt;5),"",VLOOKUP(F507,'Tabla de Caudal'!$A$4:$B$19,2,TRUE))</f>
        <v>116</v>
      </c>
      <c r="H507" s="23">
        <v>20.21</v>
      </c>
      <c r="I507" s="23">
        <v>5.33</v>
      </c>
      <c r="J507" s="23"/>
      <c r="K507" s="17">
        <v>5</v>
      </c>
      <c r="L507" s="17">
        <f t="shared" ca="1" si="27"/>
        <v>22</v>
      </c>
      <c r="M507" s="17" t="s">
        <v>32</v>
      </c>
      <c r="N507" s="17">
        <v>4</v>
      </c>
      <c r="O507" s="96">
        <f t="shared" ca="1" si="28"/>
        <v>1.8</v>
      </c>
      <c r="P507" s="230"/>
    </row>
    <row r="508" spans="1:16" ht="13.5" thickBot="1">
      <c r="A508" s="206"/>
      <c r="B508" s="140"/>
      <c r="C508" s="188">
        <v>0.40972222222222227</v>
      </c>
      <c r="D508" s="167">
        <f t="shared" si="30"/>
        <v>39690.409722222219</v>
      </c>
      <c r="E508" s="27" t="s">
        <v>56</v>
      </c>
      <c r="F508" s="27">
        <v>8</v>
      </c>
      <c r="G508" s="27">
        <f>IF(OR(F508="",F508&lt;5),"",VLOOKUP(F508,'Tabla de Caudal'!$A$4:$B$19,2,TRUE))</f>
        <v>116</v>
      </c>
      <c r="H508" s="26">
        <v>20.92</v>
      </c>
      <c r="I508" s="26">
        <v>5.55</v>
      </c>
      <c r="J508" s="26"/>
      <c r="K508" s="27">
        <v>5</v>
      </c>
      <c r="L508" s="27">
        <f t="shared" ca="1" si="27"/>
        <v>22</v>
      </c>
      <c r="M508" s="27" t="s">
        <v>32</v>
      </c>
      <c r="N508" s="27">
        <v>4</v>
      </c>
      <c r="O508" s="98">
        <f t="shared" ca="1" si="28"/>
        <v>1.8</v>
      </c>
      <c r="P508" s="163"/>
    </row>
    <row r="509" spans="1:16">
      <c r="A509" s="223">
        <v>31</v>
      </c>
      <c r="B509" s="138" t="s">
        <v>26</v>
      </c>
      <c r="C509" s="191">
        <v>0.25</v>
      </c>
      <c r="D509" s="168">
        <f t="shared" si="30"/>
        <v>39691.25</v>
      </c>
      <c r="E509" s="17" t="s">
        <v>56</v>
      </c>
      <c r="F509" s="17">
        <v>8</v>
      </c>
      <c r="G509" s="17">
        <f>IF(OR(F509="",F509&lt;5),"",VLOOKUP(F509,'Tabla de Caudal'!$A$4:$B$19,2,TRUE))</f>
        <v>116</v>
      </c>
      <c r="H509" s="23">
        <v>20.93</v>
      </c>
      <c r="I509" s="23">
        <v>5.48</v>
      </c>
      <c r="J509" s="23"/>
      <c r="K509" s="17">
        <v>5</v>
      </c>
      <c r="L509" s="17">
        <f t="shared" ca="1" si="27"/>
        <v>22</v>
      </c>
      <c r="M509" s="17" t="s">
        <v>32</v>
      </c>
      <c r="N509" s="17">
        <v>4</v>
      </c>
      <c r="O509" s="96">
        <f t="shared" ca="1" si="28"/>
        <v>1.8</v>
      </c>
      <c r="P509" s="230"/>
    </row>
    <row r="510" spans="1:16">
      <c r="A510" s="205"/>
      <c r="B510" s="139"/>
      <c r="C510" s="184">
        <v>0.42430555555555555</v>
      </c>
      <c r="D510" s="164">
        <f t="shared" si="30"/>
        <v>39691.424305555556</v>
      </c>
      <c r="E510" s="13" t="s">
        <v>56</v>
      </c>
      <c r="F510" s="13">
        <v>8</v>
      </c>
      <c r="G510" s="13">
        <f>IF(OR(F510="",F510&lt;5),"",VLOOKUP(F510,'Tabla de Caudal'!$A$4:$B$19,2,TRUE))</f>
        <v>116</v>
      </c>
      <c r="H510" s="14">
        <v>20.66</v>
      </c>
      <c r="I510" s="14">
        <v>5.56</v>
      </c>
      <c r="J510" s="14"/>
      <c r="K510" s="13">
        <v>5</v>
      </c>
      <c r="L510" s="13">
        <f t="shared" ca="1" si="27"/>
        <v>22</v>
      </c>
      <c r="M510" s="13" t="s">
        <v>32</v>
      </c>
      <c r="N510" s="13">
        <v>4</v>
      </c>
      <c r="O510" s="97">
        <f t="shared" ca="1" si="28"/>
        <v>1.8</v>
      </c>
      <c r="P510" s="158"/>
    </row>
    <row r="511" spans="1:16">
      <c r="A511" s="205"/>
      <c r="B511" s="139"/>
      <c r="C511" s="184">
        <v>0.60416666666666663</v>
      </c>
      <c r="D511" s="164">
        <f>FLOOR(D510,1)+C511+IF(A511&gt;0,1,0)</f>
        <v>39691.604166666664</v>
      </c>
      <c r="E511" s="13" t="s">
        <v>56</v>
      </c>
      <c r="F511" s="13">
        <v>8</v>
      </c>
      <c r="G511" s="13">
        <f>IF(OR(F511="",F511&lt;5),"",VLOOKUP(F511,'Tabla de Caudal'!$A$4:$B$19,2,TRUE))</f>
        <v>116</v>
      </c>
      <c r="H511" s="14">
        <v>20.82</v>
      </c>
      <c r="I511" s="14">
        <v>5.32</v>
      </c>
      <c r="J511" s="14"/>
      <c r="K511" s="13">
        <v>5</v>
      </c>
      <c r="L511" s="13">
        <f t="shared" ca="1" si="27"/>
        <v>22</v>
      </c>
      <c r="M511" s="13" t="s">
        <v>32</v>
      </c>
      <c r="N511" s="13">
        <v>4</v>
      </c>
      <c r="O511" s="97">
        <f t="shared" ca="1" si="28"/>
        <v>1.8</v>
      </c>
      <c r="P511" s="158"/>
    </row>
    <row r="512" spans="1:16">
      <c r="A512" s="205"/>
      <c r="B512" s="139"/>
      <c r="C512" s="184">
        <v>0.70833333333333337</v>
      </c>
      <c r="D512" s="164">
        <f t="shared" si="30"/>
        <v>39691.708333333336</v>
      </c>
      <c r="E512" s="13" t="s">
        <v>56</v>
      </c>
      <c r="F512" s="13">
        <v>8</v>
      </c>
      <c r="G512" s="13">
        <f>IF(OR(F512="",F512&lt;5),"",VLOOKUP(F512,'Tabla de Caudal'!$A$4:$B$19,2,TRUE))</f>
        <v>116</v>
      </c>
      <c r="H512" s="14">
        <v>20.74</v>
      </c>
      <c r="I512" s="14">
        <v>5.91</v>
      </c>
      <c r="J512" s="14"/>
      <c r="K512" s="13">
        <v>5</v>
      </c>
      <c r="L512" s="13">
        <f t="shared" ca="1" si="27"/>
        <v>22</v>
      </c>
      <c r="M512" s="13" t="s">
        <v>32</v>
      </c>
      <c r="N512" s="13">
        <v>4</v>
      </c>
      <c r="O512" s="97">
        <f t="shared" ca="1" si="28"/>
        <v>1.8</v>
      </c>
      <c r="P512" s="158"/>
    </row>
    <row r="513" spans="1:16">
      <c r="A513" s="205"/>
      <c r="B513" s="139"/>
      <c r="C513" s="184">
        <v>0.86805555555555547</v>
      </c>
      <c r="D513" s="164">
        <f t="shared" si="30"/>
        <v>39691.868055555555</v>
      </c>
      <c r="E513" s="13" t="s">
        <v>56</v>
      </c>
      <c r="F513" s="13">
        <v>8</v>
      </c>
      <c r="G513" s="13">
        <f>IF(OR(F513="",F513&lt;5),"",VLOOKUP(F513,'Tabla de Caudal'!$A$4:$B$19,2,TRUE))</f>
        <v>116</v>
      </c>
      <c r="H513" s="14">
        <v>20.329999999999998</v>
      </c>
      <c r="I513" s="14">
        <v>5.44</v>
      </c>
      <c r="J513" s="14"/>
      <c r="K513" s="13">
        <v>5</v>
      </c>
      <c r="L513" s="13">
        <f t="shared" ca="1" si="27"/>
        <v>22</v>
      </c>
      <c r="M513" s="13" t="s">
        <v>32</v>
      </c>
      <c r="N513" s="13">
        <v>4</v>
      </c>
      <c r="O513" s="97">
        <f t="shared" ca="1" si="28"/>
        <v>1.8</v>
      </c>
      <c r="P513" s="158"/>
    </row>
    <row r="514" spans="1:16">
      <c r="A514" s="205"/>
      <c r="B514" s="139"/>
      <c r="C514" s="184">
        <v>0.97916666666666663</v>
      </c>
      <c r="D514" s="164">
        <f t="shared" si="30"/>
        <v>39691.979166666664</v>
      </c>
      <c r="E514" s="13" t="s">
        <v>56</v>
      </c>
      <c r="F514" s="13">
        <v>8</v>
      </c>
      <c r="G514" s="13">
        <f>IF(OR(F514="",F514&lt;5),"",VLOOKUP(F514,'Tabla de Caudal'!$A$4:$B$19,2,TRUE))</f>
        <v>116</v>
      </c>
      <c r="H514" s="14">
        <v>20.55</v>
      </c>
      <c r="I514" s="14">
        <v>5.51</v>
      </c>
      <c r="J514" s="14"/>
      <c r="K514" s="13">
        <v>5</v>
      </c>
      <c r="L514" s="13">
        <f t="shared" ca="1" si="27"/>
        <v>22</v>
      </c>
      <c r="M514" s="13" t="s">
        <v>32</v>
      </c>
      <c r="N514" s="13">
        <v>4</v>
      </c>
      <c r="O514" s="97">
        <f t="shared" ca="1" si="28"/>
        <v>1.8</v>
      </c>
      <c r="P514" s="158"/>
    </row>
    <row r="515" spans="1:16" ht="13.5" thickBot="1">
      <c r="A515" s="206"/>
      <c r="B515" s="140" t="s">
        <v>102</v>
      </c>
      <c r="C515" s="188"/>
      <c r="D515" s="167">
        <f t="shared" si="30"/>
        <v>39691</v>
      </c>
      <c r="E515" s="27"/>
      <c r="F515" s="27"/>
      <c r="G515" s="27" t="str">
        <f>IF(OR(F515="",F515&lt;5),"",VLOOKUP(F515,'Tabla de Caudal'!$A$4:$B$19,2,TRUE))</f>
        <v/>
      </c>
      <c r="H515" s="26"/>
      <c r="I515" s="26"/>
      <c r="J515" s="26"/>
      <c r="K515" s="27"/>
      <c r="L515" s="27" t="str">
        <f t="shared" ca="1" si="27"/>
        <v/>
      </c>
      <c r="M515" s="27"/>
      <c r="N515" s="27"/>
      <c r="O515" s="98" t="str">
        <f t="shared" ca="1" si="28"/>
        <v/>
      </c>
      <c r="P515" s="163"/>
    </row>
    <row r="516" spans="1:16" ht="13.5" thickBot="1">
      <c r="A516" s="227">
        <v>1</v>
      </c>
      <c r="B516" s="141" t="s">
        <v>27</v>
      </c>
      <c r="C516" s="190"/>
      <c r="D516" s="169">
        <f t="shared" si="30"/>
        <v>39692</v>
      </c>
      <c r="E516" s="25" t="s">
        <v>103</v>
      </c>
      <c r="F516" s="25"/>
      <c r="G516" s="25" t="str">
        <f>IF(OR(F516="",F516&lt;5),"",VLOOKUP(F516,'Tabla de Caudal'!$A$4:$B$19,2,TRUE))</f>
        <v/>
      </c>
      <c r="H516" s="77"/>
      <c r="I516" s="77"/>
      <c r="J516" s="77"/>
      <c r="K516" s="25"/>
      <c r="L516" s="25" t="str">
        <f t="shared" ca="1" si="27"/>
        <v/>
      </c>
      <c r="M516" s="25"/>
      <c r="N516" s="25"/>
      <c r="O516" s="99" t="str">
        <f t="shared" ca="1" si="28"/>
        <v/>
      </c>
      <c r="P516" s="236"/>
    </row>
    <row r="517" spans="1:16">
      <c r="A517" s="204">
        <v>2</v>
      </c>
      <c r="B517" s="137" t="s">
        <v>24</v>
      </c>
      <c r="C517" s="193">
        <v>0.25</v>
      </c>
      <c r="D517" s="175">
        <f t="shared" si="30"/>
        <v>39693.25</v>
      </c>
      <c r="E517" s="11" t="s">
        <v>56</v>
      </c>
      <c r="F517" s="11">
        <v>3</v>
      </c>
      <c r="G517" s="11" t="str">
        <f>IF(OR(F517="",F517&lt;5),"",VLOOKUP(F517,'Tabla de Caudal'!$A$4:$B$19,2,TRUE))</f>
        <v/>
      </c>
      <c r="H517" s="10">
        <v>15.65</v>
      </c>
      <c r="I517" s="10">
        <v>4.8</v>
      </c>
      <c r="J517" s="10"/>
      <c r="K517" s="11">
        <v>4</v>
      </c>
      <c r="L517" s="11" t="str">
        <f t="shared" ca="1" si="27"/>
        <v/>
      </c>
      <c r="M517" s="11" t="s">
        <v>32</v>
      </c>
      <c r="N517" s="11">
        <v>4</v>
      </c>
      <c r="O517" s="101" t="str">
        <f t="shared" ca="1" si="28"/>
        <v/>
      </c>
      <c r="P517" s="156"/>
    </row>
    <row r="518" spans="1:16">
      <c r="A518" s="223"/>
      <c r="B518" s="138"/>
      <c r="C518" s="191">
        <v>0.3888888888888889</v>
      </c>
      <c r="D518" s="168">
        <f t="shared" si="30"/>
        <v>39693.388888888891</v>
      </c>
      <c r="E518" s="17" t="s">
        <v>56</v>
      </c>
      <c r="F518" s="17">
        <v>8</v>
      </c>
      <c r="G518" s="17">
        <f>IF(OR(F518="",F518&lt;5),"",VLOOKUP(F518,'Tabla de Caudal'!$A$4:$B$19,2,TRUE))</f>
        <v>116</v>
      </c>
      <c r="H518" s="23">
        <v>14.62</v>
      </c>
      <c r="I518" s="23">
        <v>3.26</v>
      </c>
      <c r="J518" s="23"/>
      <c r="K518" s="17">
        <v>4</v>
      </c>
      <c r="L518" s="17">
        <f t="shared" ca="1" si="27"/>
        <v>18</v>
      </c>
      <c r="M518" s="17" t="s">
        <v>32</v>
      </c>
      <c r="N518" s="17">
        <v>4</v>
      </c>
      <c r="O518" s="96">
        <f t="shared" ca="1" si="28"/>
        <v>1.8</v>
      </c>
      <c r="P518" s="230"/>
    </row>
    <row r="519" spans="1:16">
      <c r="A519" s="205"/>
      <c r="B519" s="139"/>
      <c r="C519" s="184">
        <v>0.5</v>
      </c>
      <c r="D519" s="164">
        <f t="shared" si="30"/>
        <v>39693.5</v>
      </c>
      <c r="E519" s="13" t="s">
        <v>56</v>
      </c>
      <c r="F519" s="13">
        <v>8</v>
      </c>
      <c r="G519" s="13">
        <f>IF(OR(F519="",F519&lt;5),"",VLOOKUP(F519,'Tabla de Caudal'!$A$4:$B$19,2,TRUE))</f>
        <v>116</v>
      </c>
      <c r="H519" s="14">
        <v>15.64</v>
      </c>
      <c r="I519" s="14">
        <v>3.78</v>
      </c>
      <c r="J519" s="14"/>
      <c r="K519" s="13">
        <v>4</v>
      </c>
      <c r="L519" s="13">
        <f t="shared" ref="L519:L531" ca="1" si="31">IF(OR(K519="",F519="",F519&lt;5),"",INDIRECT(ADDRESS(K519+4,F519,1,,"Tabla de Sulfato"),TRUE))</f>
        <v>18</v>
      </c>
      <c r="M519" s="13" t="s">
        <v>32</v>
      </c>
      <c r="N519" s="13">
        <v>4</v>
      </c>
      <c r="O519" s="97">
        <f t="shared" ca="1" si="28"/>
        <v>1.8</v>
      </c>
      <c r="P519" s="158"/>
    </row>
    <row r="520" spans="1:16">
      <c r="A520" s="205"/>
      <c r="B520" s="139"/>
      <c r="C520" s="184">
        <v>0.65972222222222221</v>
      </c>
      <c r="D520" s="164">
        <f>FLOOR(D519,1)+C520+IF(A520&gt;0,1,0)</f>
        <v>39693.659722222219</v>
      </c>
      <c r="E520" s="13" t="s">
        <v>56</v>
      </c>
      <c r="F520" s="13">
        <v>8</v>
      </c>
      <c r="G520" s="13">
        <f>IF(OR(F520="",F520&lt;5),"",VLOOKUP(F520,'Tabla de Caudal'!$A$4:$B$19,2,TRUE))</f>
        <v>116</v>
      </c>
      <c r="H520" s="14">
        <v>15.77</v>
      </c>
      <c r="I520" s="14">
        <v>3.81</v>
      </c>
      <c r="J520" s="14"/>
      <c r="K520" s="13">
        <v>4</v>
      </c>
      <c r="L520" s="13">
        <f t="shared" ca="1" si="31"/>
        <v>18</v>
      </c>
      <c r="M520" s="13" t="s">
        <v>32</v>
      </c>
      <c r="N520" s="13">
        <v>4</v>
      </c>
      <c r="O520" s="97">
        <f t="shared" ca="1" si="28"/>
        <v>1.8</v>
      </c>
      <c r="P520" s="158"/>
    </row>
    <row r="521" spans="1:16">
      <c r="A521" s="205"/>
      <c r="B521" s="139"/>
      <c r="C521" s="184">
        <v>0.79166666666666663</v>
      </c>
      <c r="D521" s="164">
        <f t="shared" si="30"/>
        <v>39693.791666666664</v>
      </c>
      <c r="E521" s="13" t="s">
        <v>56</v>
      </c>
      <c r="F521" s="13">
        <v>8</v>
      </c>
      <c r="G521" s="13">
        <f>IF(OR(F521="",F521&lt;5),"",VLOOKUP(F521,'Tabla de Caudal'!$A$4:$B$19,2,TRUE))</f>
        <v>116</v>
      </c>
      <c r="H521" s="14">
        <v>14.27</v>
      </c>
      <c r="I521" s="14">
        <v>4.1500000000000004</v>
      </c>
      <c r="J521" s="14"/>
      <c r="K521" s="13">
        <v>4</v>
      </c>
      <c r="L521" s="13">
        <f t="shared" ca="1" si="31"/>
        <v>18</v>
      </c>
      <c r="M521" s="13" t="s">
        <v>32</v>
      </c>
      <c r="N521" s="13">
        <v>4</v>
      </c>
      <c r="O521" s="97">
        <f t="shared" ca="1" si="28"/>
        <v>1.8</v>
      </c>
      <c r="P521" s="158"/>
    </row>
    <row r="522" spans="1:16">
      <c r="A522" s="205"/>
      <c r="B522" s="139"/>
      <c r="C522" s="184">
        <v>0.875</v>
      </c>
      <c r="D522" s="164">
        <f t="shared" si="30"/>
        <v>39693.875</v>
      </c>
      <c r="E522" s="13" t="s">
        <v>56</v>
      </c>
      <c r="F522" s="13">
        <v>8</v>
      </c>
      <c r="G522" s="13">
        <f>IF(OR(F522="",F522&lt;5),"",VLOOKUP(F522,'Tabla de Caudal'!$A$4:$B$19,2,TRUE))</f>
        <v>116</v>
      </c>
      <c r="H522" s="14">
        <v>15.21</v>
      </c>
      <c r="I522" s="14">
        <v>4.17</v>
      </c>
      <c r="J522" s="14"/>
      <c r="K522" s="13">
        <v>4</v>
      </c>
      <c r="L522" s="13">
        <f t="shared" ca="1" si="31"/>
        <v>18</v>
      </c>
      <c r="M522" s="13" t="s">
        <v>32</v>
      </c>
      <c r="N522" s="13">
        <v>4</v>
      </c>
      <c r="O522" s="97">
        <f t="shared" ca="1" si="28"/>
        <v>1.8</v>
      </c>
      <c r="P522" s="158"/>
    </row>
    <row r="523" spans="1:16" ht="13.5" thickBot="1">
      <c r="A523" s="206"/>
      <c r="B523" s="140"/>
      <c r="C523" s="188">
        <v>0.95833333333333337</v>
      </c>
      <c r="D523" s="167">
        <f t="shared" si="30"/>
        <v>39693.958333333336</v>
      </c>
      <c r="E523" s="27" t="s">
        <v>56</v>
      </c>
      <c r="F523" s="27">
        <v>8</v>
      </c>
      <c r="G523" s="27">
        <f>IF(OR(F523="",F523&lt;5),"",VLOOKUP(F523,'Tabla de Caudal'!$A$4:$B$19,2,TRUE))</f>
        <v>116</v>
      </c>
      <c r="H523" s="26">
        <v>14.29</v>
      </c>
      <c r="I523" s="26">
        <v>4.6100000000000003</v>
      </c>
      <c r="J523" s="26"/>
      <c r="K523" s="27">
        <v>4</v>
      </c>
      <c r="L523" s="27">
        <f t="shared" ca="1" si="31"/>
        <v>18</v>
      </c>
      <c r="M523" s="27" t="s">
        <v>32</v>
      </c>
      <c r="N523" s="27">
        <v>4</v>
      </c>
      <c r="O523" s="98">
        <f t="shared" ca="1" si="28"/>
        <v>1.8</v>
      </c>
      <c r="P523" s="163"/>
    </row>
    <row r="524" spans="1:16">
      <c r="A524" s="223">
        <v>3</v>
      </c>
      <c r="B524" s="138" t="s">
        <v>31</v>
      </c>
      <c r="C524" s="191">
        <v>0.25</v>
      </c>
      <c r="D524" s="168">
        <f t="shared" si="30"/>
        <v>39694.25</v>
      </c>
      <c r="E524" s="17" t="s">
        <v>56</v>
      </c>
      <c r="F524" s="17">
        <v>10</v>
      </c>
      <c r="G524" s="17">
        <f>IF(OR(F524="",F524&lt;5),"",VLOOKUP(F524,'Tabla de Caudal'!$A$4:$B$19,2,TRUE))</f>
        <v>133</v>
      </c>
      <c r="H524" s="23">
        <v>15.65</v>
      </c>
      <c r="I524" s="23">
        <v>4.8</v>
      </c>
      <c r="J524" s="23"/>
      <c r="K524" s="17">
        <v>4</v>
      </c>
      <c r="L524" s="17">
        <f t="shared" ca="1" si="31"/>
        <v>15</v>
      </c>
      <c r="M524" s="17" t="s">
        <v>32</v>
      </c>
      <c r="N524" s="17">
        <v>4</v>
      </c>
      <c r="O524" s="96">
        <f t="shared" ref="O524:O532" ca="1" si="32">IF(OR(N524="",F524="",F524&lt;5),"",INDIRECT(ADDRESS(N524+4,F524,1,,"Tabla de Cloro"),TRUE))</f>
        <v>1.6</v>
      </c>
      <c r="P524" s="230"/>
    </row>
    <row r="525" spans="1:16">
      <c r="A525" s="205"/>
      <c r="B525" s="139"/>
      <c r="C525" s="184">
        <v>0.38194444444444442</v>
      </c>
      <c r="D525" s="164">
        <f t="shared" si="30"/>
        <v>39694.381944444445</v>
      </c>
      <c r="E525" s="13" t="s">
        <v>56</v>
      </c>
      <c r="F525" s="13">
        <v>10</v>
      </c>
      <c r="G525" s="13">
        <f>IF(OR(F525="",F525&lt;5),"",VLOOKUP(F525,'Tabla de Caudal'!$A$4:$B$19,2,TRUE))</f>
        <v>133</v>
      </c>
      <c r="H525" s="14">
        <v>19.77</v>
      </c>
      <c r="I525" s="14">
        <v>4.68</v>
      </c>
      <c r="J525" s="14"/>
      <c r="K525" s="13">
        <v>4</v>
      </c>
      <c r="L525" s="13">
        <f t="shared" ca="1" si="31"/>
        <v>15</v>
      </c>
      <c r="M525" s="13" t="s">
        <v>32</v>
      </c>
      <c r="N525" s="13">
        <v>4</v>
      </c>
      <c r="O525" s="97">
        <f t="shared" ca="1" si="32"/>
        <v>1.6</v>
      </c>
      <c r="P525" s="158"/>
    </row>
    <row r="526" spans="1:16">
      <c r="A526" s="205"/>
      <c r="B526" s="139"/>
      <c r="C526" s="184">
        <v>0.50694444444444442</v>
      </c>
      <c r="D526" s="164">
        <f t="shared" si="30"/>
        <v>39694.506944444445</v>
      </c>
      <c r="E526" s="13" t="s">
        <v>56</v>
      </c>
      <c r="F526" s="13">
        <v>10</v>
      </c>
      <c r="G526" s="13">
        <f>IF(OR(F526="",F526&lt;5),"",VLOOKUP(F526,'Tabla de Caudal'!$A$4:$B$19,2,TRUE))</f>
        <v>133</v>
      </c>
      <c r="H526" s="14">
        <v>18.32</v>
      </c>
      <c r="I526" s="14">
        <v>5.87</v>
      </c>
      <c r="J526" s="14"/>
      <c r="K526" s="13">
        <v>4</v>
      </c>
      <c r="L526" s="13">
        <f t="shared" ca="1" si="31"/>
        <v>15</v>
      </c>
      <c r="M526" s="13" t="s">
        <v>32</v>
      </c>
      <c r="N526" s="13">
        <v>4</v>
      </c>
      <c r="O526" s="97">
        <f t="shared" ca="1" si="32"/>
        <v>1.6</v>
      </c>
      <c r="P526" s="158"/>
    </row>
    <row r="527" spans="1:16">
      <c r="A527" s="205"/>
      <c r="B527" s="139"/>
      <c r="C527" s="184">
        <v>0.5625</v>
      </c>
      <c r="D527" s="164">
        <f t="shared" si="30"/>
        <v>39694.5625</v>
      </c>
      <c r="E527" s="13" t="s">
        <v>56</v>
      </c>
      <c r="F527" s="13">
        <v>10</v>
      </c>
      <c r="G527" s="13">
        <f>IF(OR(F527="",F527&lt;5),"",VLOOKUP(F527,'Tabla de Caudal'!$A$4:$B$19,2,TRUE))</f>
        <v>133</v>
      </c>
      <c r="H527" s="14">
        <v>18.350000000000001</v>
      </c>
      <c r="I527" s="14">
        <v>5.83</v>
      </c>
      <c r="J527" s="14"/>
      <c r="K527" s="13">
        <v>4</v>
      </c>
      <c r="L527" s="13">
        <f t="shared" ca="1" si="31"/>
        <v>15</v>
      </c>
      <c r="M527" s="13" t="s">
        <v>32</v>
      </c>
      <c r="N527" s="13">
        <v>4</v>
      </c>
      <c r="O527" s="97">
        <f t="shared" ca="1" si="32"/>
        <v>1.6</v>
      </c>
      <c r="P527" s="158"/>
    </row>
    <row r="528" spans="1:16">
      <c r="A528" s="205"/>
      <c r="B528" s="139"/>
      <c r="C528" s="184">
        <v>0.64236111111111105</v>
      </c>
      <c r="D528" s="164">
        <f t="shared" si="30"/>
        <v>39694.642361111109</v>
      </c>
      <c r="E528" s="13" t="s">
        <v>56</v>
      </c>
      <c r="F528" s="13">
        <v>10</v>
      </c>
      <c r="G528" s="13">
        <f>IF(OR(F528="",F528&lt;5),"",VLOOKUP(F528,'Tabla de Caudal'!$A$4:$B$19,2,TRUE))</f>
        <v>133</v>
      </c>
      <c r="H528" s="14">
        <v>17.399999999999999</v>
      </c>
      <c r="I528" s="14">
        <v>5.33</v>
      </c>
      <c r="J528" s="14"/>
      <c r="K528" s="13">
        <v>4</v>
      </c>
      <c r="L528" s="13">
        <f t="shared" ca="1" si="31"/>
        <v>15</v>
      </c>
      <c r="M528" s="13" t="s">
        <v>32</v>
      </c>
      <c r="N528" s="13">
        <v>4</v>
      </c>
      <c r="O528" s="97">
        <f t="shared" ca="1" si="32"/>
        <v>1.6</v>
      </c>
      <c r="P528" s="158"/>
    </row>
    <row r="529" spans="1:16">
      <c r="A529" s="205"/>
      <c r="B529" s="139"/>
      <c r="C529" s="184">
        <v>0.76041666666666663</v>
      </c>
      <c r="D529" s="164">
        <f>FLOOR(D528,1)+C529+IF(A529&gt;0,1,0)</f>
        <v>39694.760416666664</v>
      </c>
      <c r="E529" s="13" t="s">
        <v>56</v>
      </c>
      <c r="F529" s="13">
        <v>10</v>
      </c>
      <c r="G529" s="13">
        <f>IF(OR(F529="",F529&lt;5),"",VLOOKUP(F529,'Tabla de Caudal'!$A$4:$B$19,2,TRUE))</f>
        <v>133</v>
      </c>
      <c r="H529" s="14">
        <v>18.77</v>
      </c>
      <c r="I529" s="14">
        <v>5.55</v>
      </c>
      <c r="J529" s="14"/>
      <c r="K529" s="13">
        <v>4</v>
      </c>
      <c r="L529" s="13">
        <f t="shared" ca="1" si="31"/>
        <v>15</v>
      </c>
      <c r="M529" s="13" t="s">
        <v>32</v>
      </c>
      <c r="N529" s="13">
        <v>4</v>
      </c>
      <c r="O529" s="97">
        <f t="shared" ca="1" si="32"/>
        <v>1.6</v>
      </c>
      <c r="P529" s="158"/>
    </row>
    <row r="530" spans="1:16">
      <c r="A530" s="205"/>
      <c r="B530" s="139"/>
      <c r="C530" s="184">
        <v>0.84722222222222221</v>
      </c>
      <c r="D530" s="164">
        <f t="shared" si="30"/>
        <v>39694.847222222219</v>
      </c>
      <c r="E530" s="13" t="s">
        <v>56</v>
      </c>
      <c r="F530" s="13">
        <v>10</v>
      </c>
      <c r="G530" s="13">
        <f>IF(OR(F530="",F530&lt;5),"",VLOOKUP(F530,'Tabla de Caudal'!$A$4:$B$19,2,TRUE))</f>
        <v>133</v>
      </c>
      <c r="H530" s="14">
        <v>18.739999999999998</v>
      </c>
      <c r="I530" s="14">
        <v>5.77</v>
      </c>
      <c r="J530" s="14"/>
      <c r="K530" s="13">
        <v>4</v>
      </c>
      <c r="L530" s="13">
        <f t="shared" ca="1" si="31"/>
        <v>15</v>
      </c>
      <c r="M530" s="13" t="s">
        <v>32</v>
      </c>
      <c r="N530" s="13">
        <v>4</v>
      </c>
      <c r="O530" s="97">
        <f t="shared" ca="1" si="32"/>
        <v>1.6</v>
      </c>
      <c r="P530" s="158"/>
    </row>
    <row r="531" spans="1:16" ht="13.5" thickBot="1">
      <c r="A531" s="206"/>
      <c r="B531" s="140"/>
      <c r="C531" s="188">
        <v>0.99305555555555547</v>
      </c>
      <c r="D531" s="167">
        <f t="shared" si="30"/>
        <v>39694.993055555555</v>
      </c>
      <c r="E531" s="27" t="s">
        <v>56</v>
      </c>
      <c r="F531" s="27">
        <v>10</v>
      </c>
      <c r="G531" s="27">
        <f>IF(OR(F531="",F531&lt;5),"",VLOOKUP(F531,'Tabla de Caudal'!$A$4:$B$19,2,TRUE))</f>
        <v>133</v>
      </c>
      <c r="H531" s="26">
        <v>18.66</v>
      </c>
      <c r="I531" s="26">
        <v>5.44</v>
      </c>
      <c r="J531" s="26"/>
      <c r="K531" s="27">
        <v>4</v>
      </c>
      <c r="L531" s="27">
        <f t="shared" ca="1" si="31"/>
        <v>15</v>
      </c>
      <c r="M531" s="27" t="s">
        <v>32</v>
      </c>
      <c r="N531" s="27">
        <v>4</v>
      </c>
      <c r="O531" s="98">
        <f t="shared" ca="1" si="32"/>
        <v>1.6</v>
      </c>
      <c r="P531" s="163"/>
    </row>
    <row r="532" spans="1:16" ht="13.5" thickBot="1">
      <c r="A532" s="223">
        <v>4</v>
      </c>
      <c r="B532" s="138" t="s">
        <v>25</v>
      </c>
      <c r="C532" s="191">
        <v>0.2673611111111111</v>
      </c>
      <c r="D532" s="168">
        <f t="shared" si="30"/>
        <v>39695.267361111109</v>
      </c>
      <c r="E532" s="27" t="s">
        <v>56</v>
      </c>
      <c r="F532" s="17">
        <v>10</v>
      </c>
      <c r="G532" s="27">
        <f>IF(OR(F532="",F532&lt;5),"",VLOOKUP(F532,'Tabla de Caudal'!$A$4:$B$19,2,TRUE))</f>
        <v>133</v>
      </c>
      <c r="H532" s="23">
        <v>20</v>
      </c>
      <c r="I532" s="23">
        <v>6.58</v>
      </c>
      <c r="J532" s="23"/>
      <c r="K532" s="8">
        <v>4</v>
      </c>
      <c r="L532" s="17">
        <v>10</v>
      </c>
      <c r="M532" s="8" t="s">
        <v>32</v>
      </c>
      <c r="N532" s="8">
        <v>4</v>
      </c>
      <c r="O532" s="102">
        <f t="shared" ca="1" si="32"/>
        <v>1.6</v>
      </c>
      <c r="P532" s="230"/>
    </row>
    <row r="533" spans="1:16" ht="13.5" thickBot="1">
      <c r="A533" s="205"/>
      <c r="B533" s="139"/>
      <c r="C533" s="184">
        <v>0.38055555555555554</v>
      </c>
      <c r="D533" s="164">
        <f t="shared" si="30"/>
        <v>39695.380555555559</v>
      </c>
      <c r="E533" s="27" t="s">
        <v>56</v>
      </c>
      <c r="F533" s="13">
        <v>10</v>
      </c>
      <c r="G533" s="27">
        <f>IF(OR(F533="",F533&lt;5),"",VLOOKUP(F533,'Tabla de Caudal'!$A$4:$B$19,2,TRUE))</f>
        <v>133</v>
      </c>
      <c r="H533" s="14">
        <v>14</v>
      </c>
      <c r="I533" s="14">
        <v>3.98</v>
      </c>
      <c r="J533" s="14"/>
      <c r="K533" s="13">
        <v>4</v>
      </c>
      <c r="L533" s="13">
        <v>10</v>
      </c>
      <c r="M533" s="13" t="s">
        <v>32</v>
      </c>
      <c r="N533" s="13">
        <v>4</v>
      </c>
      <c r="O533" s="97">
        <v>1.6</v>
      </c>
      <c r="P533" s="158"/>
    </row>
    <row r="534" spans="1:16" ht="13.5" thickBot="1">
      <c r="A534" s="205"/>
      <c r="B534" s="139"/>
      <c r="C534" s="184">
        <v>0.75</v>
      </c>
      <c r="D534" s="164">
        <f t="shared" si="30"/>
        <v>39695.75</v>
      </c>
      <c r="E534" s="27" t="s">
        <v>56</v>
      </c>
      <c r="F534" s="13">
        <v>5</v>
      </c>
      <c r="G534" s="13">
        <v>82</v>
      </c>
      <c r="H534" s="14">
        <v>14</v>
      </c>
      <c r="I534" s="14">
        <v>3.5</v>
      </c>
      <c r="J534" s="14"/>
      <c r="K534" s="13">
        <v>4</v>
      </c>
      <c r="L534" s="13">
        <v>17</v>
      </c>
      <c r="M534" s="13" t="s">
        <v>32</v>
      </c>
      <c r="N534" s="13">
        <v>4</v>
      </c>
      <c r="O534" s="97">
        <v>2.6</v>
      </c>
      <c r="P534" s="158"/>
    </row>
    <row r="535" spans="1:16" ht="13.5" thickBot="1">
      <c r="A535" s="205"/>
      <c r="B535" s="139"/>
      <c r="C535" s="184">
        <v>0.88541666666666663</v>
      </c>
      <c r="D535" s="164">
        <f t="shared" si="30"/>
        <v>39695.885416666664</v>
      </c>
      <c r="E535" s="27" t="s">
        <v>56</v>
      </c>
      <c r="F535" s="13">
        <v>5</v>
      </c>
      <c r="G535" s="13">
        <v>82</v>
      </c>
      <c r="H535" s="14">
        <v>14</v>
      </c>
      <c r="I535" s="14">
        <v>3.61</v>
      </c>
      <c r="J535" s="14"/>
      <c r="K535" s="13">
        <v>4</v>
      </c>
      <c r="L535" s="13">
        <v>17</v>
      </c>
      <c r="M535" s="13" t="s">
        <v>32</v>
      </c>
      <c r="N535" s="13">
        <v>4</v>
      </c>
      <c r="O535" s="97">
        <v>2.6</v>
      </c>
      <c r="P535" s="13"/>
    </row>
    <row r="536" spans="1:16" ht="13.5" thickBot="1">
      <c r="A536" s="206"/>
      <c r="B536" s="140"/>
      <c r="C536" s="188">
        <v>0.99930555555555556</v>
      </c>
      <c r="D536" s="167">
        <f t="shared" si="30"/>
        <v>39695.999305555553</v>
      </c>
      <c r="E536" s="27" t="s">
        <v>56</v>
      </c>
      <c r="F536" s="27">
        <v>10</v>
      </c>
      <c r="G536" s="27">
        <v>133</v>
      </c>
      <c r="H536" s="26">
        <v>13</v>
      </c>
      <c r="I536" s="26">
        <v>3.19</v>
      </c>
      <c r="J536" s="26"/>
      <c r="K536" s="27">
        <v>4</v>
      </c>
      <c r="L536" s="27">
        <v>10</v>
      </c>
      <c r="M536" s="27" t="s">
        <v>32</v>
      </c>
      <c r="N536" s="27">
        <v>4</v>
      </c>
      <c r="O536" s="98">
        <v>1.6</v>
      </c>
      <c r="P536" s="163"/>
    </row>
    <row r="537" spans="1:16">
      <c r="A537" s="223">
        <v>5</v>
      </c>
      <c r="B537" s="138" t="s">
        <v>28</v>
      </c>
      <c r="C537" s="191">
        <v>0.25</v>
      </c>
      <c r="D537" s="168">
        <f t="shared" si="30"/>
        <v>39696.25</v>
      </c>
      <c r="E537" s="8" t="s">
        <v>56</v>
      </c>
      <c r="F537" s="17">
        <v>5</v>
      </c>
      <c r="G537" s="17">
        <v>82</v>
      </c>
      <c r="H537" s="23">
        <v>14</v>
      </c>
      <c r="I537" s="23">
        <v>2.5</v>
      </c>
      <c r="J537" s="23"/>
      <c r="K537" s="17">
        <v>4</v>
      </c>
      <c r="L537" s="17">
        <v>17</v>
      </c>
      <c r="M537" s="17" t="s">
        <v>32</v>
      </c>
      <c r="N537" s="17">
        <v>4</v>
      </c>
      <c r="O537" s="96">
        <v>1.6</v>
      </c>
      <c r="P537" s="17"/>
    </row>
    <row r="538" spans="1:16">
      <c r="A538" s="205"/>
      <c r="B538" s="139"/>
      <c r="C538" s="184">
        <v>0.40972222222222227</v>
      </c>
      <c r="D538" s="164">
        <f t="shared" si="30"/>
        <v>39696.409722222219</v>
      </c>
      <c r="E538" s="13" t="s">
        <v>56</v>
      </c>
      <c r="F538" s="13">
        <v>10</v>
      </c>
      <c r="G538" s="13">
        <v>133</v>
      </c>
      <c r="H538" s="23">
        <v>14</v>
      </c>
      <c r="I538" s="14">
        <v>2.61</v>
      </c>
      <c r="J538" s="14"/>
      <c r="K538" s="13">
        <v>4</v>
      </c>
      <c r="L538" s="13">
        <v>10</v>
      </c>
      <c r="M538" s="13" t="s">
        <v>32</v>
      </c>
      <c r="N538" s="13">
        <v>4</v>
      </c>
      <c r="O538" s="97">
        <v>1.6</v>
      </c>
      <c r="P538" s="13"/>
    </row>
    <row r="539" spans="1:16">
      <c r="A539" s="205"/>
      <c r="B539" s="139"/>
      <c r="C539" s="184">
        <v>0.5</v>
      </c>
      <c r="D539" s="164">
        <f t="shared" si="30"/>
        <v>39696.5</v>
      </c>
      <c r="E539" s="13" t="s">
        <v>56</v>
      </c>
      <c r="F539" s="13">
        <v>10</v>
      </c>
      <c r="G539" s="13">
        <v>133</v>
      </c>
      <c r="H539" s="23">
        <v>14</v>
      </c>
      <c r="I539" s="14">
        <v>2.33</v>
      </c>
      <c r="J539" s="14"/>
      <c r="K539" s="13">
        <v>4</v>
      </c>
      <c r="L539" s="13">
        <v>10</v>
      </c>
      <c r="M539" s="13" t="s">
        <v>32</v>
      </c>
      <c r="N539" s="13">
        <v>4</v>
      </c>
      <c r="O539" s="97">
        <v>1.6</v>
      </c>
      <c r="P539" s="13"/>
    </row>
    <row r="540" spans="1:16">
      <c r="A540" s="205"/>
      <c r="B540" s="139"/>
      <c r="C540" s="184">
        <v>0.61805555555555558</v>
      </c>
      <c r="D540" s="164">
        <f t="shared" si="30"/>
        <v>39696.618055555555</v>
      </c>
      <c r="E540" s="13" t="s">
        <v>56</v>
      </c>
      <c r="F540" s="13">
        <v>10</v>
      </c>
      <c r="G540" s="13">
        <v>133</v>
      </c>
      <c r="H540" s="14">
        <v>18</v>
      </c>
      <c r="I540" s="14">
        <v>3.04</v>
      </c>
      <c r="J540" s="14"/>
      <c r="K540" s="13">
        <v>4</v>
      </c>
      <c r="L540" s="13">
        <v>10</v>
      </c>
      <c r="M540" s="13" t="s">
        <v>32</v>
      </c>
      <c r="N540" s="13">
        <v>4</v>
      </c>
      <c r="O540" s="97">
        <v>1.6</v>
      </c>
      <c r="P540" s="13"/>
    </row>
    <row r="541" spans="1:16">
      <c r="A541" s="205"/>
      <c r="B541" s="139"/>
      <c r="C541" s="184">
        <v>0.70833333333333337</v>
      </c>
      <c r="D541" s="164">
        <f t="shared" si="30"/>
        <v>39696.708333333336</v>
      </c>
      <c r="E541" s="13" t="s">
        <v>56</v>
      </c>
      <c r="F541" s="13">
        <v>10</v>
      </c>
      <c r="G541" s="13">
        <v>133</v>
      </c>
      <c r="H541" s="14">
        <v>18</v>
      </c>
      <c r="I541" s="14">
        <v>3.17</v>
      </c>
      <c r="J541" s="14"/>
      <c r="K541" s="13">
        <v>4</v>
      </c>
      <c r="L541" s="13">
        <v>10</v>
      </c>
      <c r="M541" s="13" t="s">
        <v>32</v>
      </c>
      <c r="N541" s="13">
        <v>4</v>
      </c>
      <c r="O541" s="97">
        <v>1.6</v>
      </c>
      <c r="P541" s="13"/>
    </row>
    <row r="542" spans="1:16">
      <c r="A542" s="205"/>
      <c r="B542" s="139"/>
      <c r="C542" s="184">
        <v>0.84722222222222221</v>
      </c>
      <c r="D542" s="164">
        <f t="shared" si="30"/>
        <v>39696.847222222219</v>
      </c>
      <c r="E542" s="13" t="s">
        <v>56</v>
      </c>
      <c r="F542" s="13">
        <v>10</v>
      </c>
      <c r="G542" s="13">
        <v>133</v>
      </c>
      <c r="H542" s="14">
        <v>18</v>
      </c>
      <c r="I542" s="14">
        <v>3.09</v>
      </c>
      <c r="J542" s="14"/>
      <c r="K542" s="13">
        <v>4</v>
      </c>
      <c r="L542" s="13">
        <v>10</v>
      </c>
      <c r="M542" s="13" t="s">
        <v>32</v>
      </c>
      <c r="N542" s="13">
        <v>4</v>
      </c>
      <c r="O542" s="97">
        <v>1.6</v>
      </c>
      <c r="P542" s="13"/>
    </row>
    <row r="543" spans="1:16" ht="13.5" thickBot="1">
      <c r="A543" s="206"/>
      <c r="B543" s="140"/>
      <c r="C543" s="188">
        <v>0.96666666666666667</v>
      </c>
      <c r="D543" s="167">
        <f t="shared" si="30"/>
        <v>39696.966666666667</v>
      </c>
      <c r="E543" s="113" t="s">
        <v>56</v>
      </c>
      <c r="F543" s="27">
        <v>10</v>
      </c>
      <c r="G543" s="27">
        <v>133</v>
      </c>
      <c r="H543" s="26">
        <v>18</v>
      </c>
      <c r="I543" s="26">
        <v>3.55</v>
      </c>
      <c r="J543" s="26"/>
      <c r="K543" s="27">
        <v>4</v>
      </c>
      <c r="L543" s="27">
        <v>10</v>
      </c>
      <c r="M543" s="27" t="s">
        <v>32</v>
      </c>
      <c r="N543" s="27">
        <v>4</v>
      </c>
      <c r="O543" s="98">
        <v>1.6</v>
      </c>
      <c r="P543" s="27"/>
    </row>
    <row r="544" spans="1:16" ht="13.5" thickBot="1">
      <c r="A544" s="223">
        <v>6</v>
      </c>
      <c r="B544" s="138" t="s">
        <v>29</v>
      </c>
      <c r="C544" s="191">
        <v>0.28472222222222221</v>
      </c>
      <c r="D544" s="167">
        <f t="shared" si="30"/>
        <v>39697.284722222219</v>
      </c>
      <c r="E544" s="17" t="s">
        <v>56</v>
      </c>
      <c r="F544" s="17">
        <v>10</v>
      </c>
      <c r="G544" s="17">
        <v>133</v>
      </c>
      <c r="H544" s="23">
        <v>13</v>
      </c>
      <c r="I544" s="23">
        <v>4.1500000000000004</v>
      </c>
      <c r="J544" s="248"/>
      <c r="K544" s="17">
        <v>4</v>
      </c>
      <c r="L544" s="17">
        <v>10</v>
      </c>
      <c r="M544" s="17" t="s">
        <v>32</v>
      </c>
      <c r="N544" s="17">
        <v>4</v>
      </c>
      <c r="O544" s="96">
        <v>1.6</v>
      </c>
      <c r="P544" s="224"/>
    </row>
    <row r="545" spans="1:16" ht="13.5" thickBot="1">
      <c r="A545" s="205"/>
      <c r="B545" s="139"/>
      <c r="C545" s="184">
        <v>0.43055555555555558</v>
      </c>
      <c r="D545" s="167">
        <f t="shared" si="30"/>
        <v>39697.430555555555</v>
      </c>
      <c r="E545" s="13" t="s">
        <v>56</v>
      </c>
      <c r="F545" s="13">
        <v>10</v>
      </c>
      <c r="G545" s="13">
        <v>133</v>
      </c>
      <c r="H545" s="14">
        <v>13</v>
      </c>
      <c r="I545" s="14">
        <v>4.16</v>
      </c>
      <c r="J545" s="249"/>
      <c r="K545" s="13">
        <v>4</v>
      </c>
      <c r="L545" s="13">
        <v>10</v>
      </c>
      <c r="M545" s="13" t="s">
        <v>32</v>
      </c>
      <c r="N545" s="13">
        <v>4</v>
      </c>
      <c r="O545" s="97">
        <v>1.6</v>
      </c>
      <c r="P545" s="225"/>
    </row>
    <row r="546" spans="1:16" ht="13.5" thickBot="1">
      <c r="A546" s="205"/>
      <c r="B546" s="139"/>
      <c r="C546" s="184">
        <v>0.5625</v>
      </c>
      <c r="D546" s="167">
        <f t="shared" si="30"/>
        <v>39697.5625</v>
      </c>
      <c r="E546" s="13" t="s">
        <v>56</v>
      </c>
      <c r="F546" s="13">
        <v>10</v>
      </c>
      <c r="G546" s="13">
        <v>133</v>
      </c>
      <c r="H546" s="14">
        <v>14</v>
      </c>
      <c r="I546" s="14">
        <v>3.82</v>
      </c>
      <c r="J546" s="249"/>
      <c r="K546" s="13">
        <v>4</v>
      </c>
      <c r="L546" s="13">
        <v>10</v>
      </c>
      <c r="M546" s="13" t="s">
        <v>32</v>
      </c>
      <c r="N546" s="13">
        <v>4</v>
      </c>
      <c r="O546" s="97">
        <v>1.6</v>
      </c>
      <c r="P546" s="225"/>
    </row>
    <row r="547" spans="1:16" ht="13.5" thickBot="1">
      <c r="A547" s="205"/>
      <c r="B547" s="139"/>
      <c r="C547" s="184">
        <v>0.65972222222222221</v>
      </c>
      <c r="D547" s="167">
        <f t="shared" si="30"/>
        <v>39697.659722222219</v>
      </c>
      <c r="E547" s="13" t="s">
        <v>56</v>
      </c>
      <c r="F547" s="13">
        <v>10</v>
      </c>
      <c r="G547" s="13">
        <v>133</v>
      </c>
      <c r="H547" s="14">
        <v>22</v>
      </c>
      <c r="I547" s="14">
        <v>4.5</v>
      </c>
      <c r="J547" s="249"/>
      <c r="K547" s="13">
        <v>4</v>
      </c>
      <c r="L547" s="13">
        <v>10</v>
      </c>
      <c r="M547" s="13" t="s">
        <v>32</v>
      </c>
      <c r="N547" s="13">
        <v>4</v>
      </c>
      <c r="O547" s="97">
        <v>1.6</v>
      </c>
      <c r="P547" s="225"/>
    </row>
    <row r="548" spans="1:16" ht="13.5" thickBot="1">
      <c r="A548" s="205"/>
      <c r="B548" s="139"/>
      <c r="C548" s="184">
        <v>0.75</v>
      </c>
      <c r="D548" s="167">
        <f t="shared" si="30"/>
        <v>39697.75</v>
      </c>
      <c r="E548" s="13" t="s">
        <v>56</v>
      </c>
      <c r="F548" s="13">
        <v>10</v>
      </c>
      <c r="G548" s="13">
        <v>133</v>
      </c>
      <c r="H548" s="14">
        <v>22</v>
      </c>
      <c r="I548" s="14">
        <v>4.55</v>
      </c>
      <c r="J548" s="249"/>
      <c r="K548" s="13">
        <v>4</v>
      </c>
      <c r="L548" s="13">
        <v>10</v>
      </c>
      <c r="M548" s="13" t="s">
        <v>32</v>
      </c>
      <c r="N548" s="13">
        <v>4</v>
      </c>
      <c r="O548" s="97">
        <v>1.6</v>
      </c>
      <c r="P548" s="225"/>
    </row>
    <row r="549" spans="1:16" ht="13.5" thickBot="1">
      <c r="A549" s="205"/>
      <c r="B549" s="139"/>
      <c r="C549" s="184">
        <v>0.87986111111111109</v>
      </c>
      <c r="D549" s="167">
        <f t="shared" si="30"/>
        <v>39697.879861111112</v>
      </c>
      <c r="E549" s="13" t="s">
        <v>56</v>
      </c>
      <c r="F549" s="13">
        <v>10</v>
      </c>
      <c r="G549" s="13">
        <v>133</v>
      </c>
      <c r="H549" s="14">
        <v>22</v>
      </c>
      <c r="I549" s="14">
        <v>4.7699999999999996</v>
      </c>
      <c r="J549" s="249"/>
      <c r="K549" s="13">
        <v>4</v>
      </c>
      <c r="L549" s="13">
        <v>10</v>
      </c>
      <c r="M549" s="13" t="s">
        <v>32</v>
      </c>
      <c r="N549" s="13">
        <v>4</v>
      </c>
      <c r="O549" s="97">
        <v>1.6</v>
      </c>
      <c r="P549" s="225"/>
    </row>
    <row r="550" spans="1:16" ht="13.5" thickBot="1">
      <c r="A550" s="206"/>
      <c r="B550" s="140"/>
      <c r="C550" s="188">
        <v>0.97916666666666663</v>
      </c>
      <c r="D550" s="167">
        <f t="shared" si="30"/>
        <v>39697.979166666664</v>
      </c>
      <c r="E550" s="27" t="s">
        <v>56</v>
      </c>
      <c r="F550" s="113">
        <v>10</v>
      </c>
      <c r="G550" s="113">
        <v>133</v>
      </c>
      <c r="H550" s="26">
        <v>22</v>
      </c>
      <c r="I550" s="26">
        <v>4.29</v>
      </c>
      <c r="J550" s="250"/>
      <c r="K550" s="27">
        <v>4</v>
      </c>
      <c r="L550" s="27">
        <v>10</v>
      </c>
      <c r="M550" s="27" t="s">
        <v>32</v>
      </c>
      <c r="N550" s="27">
        <v>4</v>
      </c>
      <c r="O550" s="98">
        <v>1.6</v>
      </c>
      <c r="P550" s="226"/>
    </row>
    <row r="551" spans="1:16">
      <c r="A551" s="223">
        <v>7</v>
      </c>
      <c r="B551" s="138" t="s">
        <v>26</v>
      </c>
      <c r="C551" s="191">
        <v>0.2673611111111111</v>
      </c>
      <c r="D551" s="168">
        <f t="shared" si="30"/>
        <v>39698.267361111109</v>
      </c>
      <c r="E551" s="17" t="s">
        <v>56</v>
      </c>
      <c r="F551" s="17">
        <v>10</v>
      </c>
      <c r="G551" s="17">
        <v>133</v>
      </c>
      <c r="H551" s="23">
        <v>15</v>
      </c>
      <c r="I551" s="23">
        <v>4.53</v>
      </c>
      <c r="J551" s="23"/>
      <c r="K551" s="17">
        <v>4</v>
      </c>
      <c r="L551" s="17">
        <v>10</v>
      </c>
      <c r="M551" s="17" t="s">
        <v>32</v>
      </c>
      <c r="N551" s="17">
        <v>4</v>
      </c>
      <c r="O551" s="96">
        <v>1.6</v>
      </c>
      <c r="P551" s="230"/>
    </row>
    <row r="552" spans="1:16">
      <c r="A552" s="205"/>
      <c r="B552" s="139"/>
      <c r="C552" s="184">
        <v>0.40277777777777773</v>
      </c>
      <c r="D552" s="164">
        <f t="shared" si="30"/>
        <v>39698.402777777781</v>
      </c>
      <c r="E552" s="13" t="s">
        <v>56</v>
      </c>
      <c r="F552" s="13">
        <v>10</v>
      </c>
      <c r="G552" s="13">
        <v>133</v>
      </c>
      <c r="H552" s="23">
        <v>15</v>
      </c>
      <c r="I552" s="14">
        <v>4.57</v>
      </c>
      <c r="J552" s="14"/>
      <c r="K552" s="13">
        <v>4</v>
      </c>
      <c r="L552" s="13">
        <v>10</v>
      </c>
      <c r="M552" s="13" t="s">
        <v>32</v>
      </c>
      <c r="N552" s="13">
        <v>4</v>
      </c>
      <c r="O552" s="97">
        <v>1.6</v>
      </c>
      <c r="P552" s="158"/>
    </row>
    <row r="553" spans="1:16">
      <c r="A553" s="205"/>
      <c r="B553" s="139"/>
      <c r="C553" s="184">
        <v>0.5625</v>
      </c>
      <c r="D553" s="168">
        <f t="shared" si="30"/>
        <v>39698.5625</v>
      </c>
      <c r="E553" s="13" t="s">
        <v>56</v>
      </c>
      <c r="F553" s="13">
        <v>10</v>
      </c>
      <c r="G553" s="13">
        <v>133</v>
      </c>
      <c r="H553" s="23">
        <v>15</v>
      </c>
      <c r="I553" s="14">
        <v>4.37</v>
      </c>
      <c r="J553" s="14"/>
      <c r="K553" s="13">
        <v>4</v>
      </c>
      <c r="L553" s="13">
        <v>10</v>
      </c>
      <c r="M553" s="13" t="s">
        <v>32</v>
      </c>
      <c r="N553" s="13">
        <v>4</v>
      </c>
      <c r="O553" s="97">
        <v>1.6</v>
      </c>
      <c r="P553" s="158"/>
    </row>
    <row r="554" spans="1:16">
      <c r="A554" s="205"/>
      <c r="B554" s="139"/>
      <c r="C554" s="184">
        <v>0.68055555555555547</v>
      </c>
      <c r="D554" s="164">
        <f t="shared" si="30"/>
        <v>39698.680555555555</v>
      </c>
      <c r="E554" s="13" t="s">
        <v>56</v>
      </c>
      <c r="F554" s="13">
        <v>10</v>
      </c>
      <c r="G554" s="13">
        <v>133</v>
      </c>
      <c r="H554" s="23">
        <v>15</v>
      </c>
      <c r="I554" s="14">
        <v>3.06</v>
      </c>
      <c r="J554" s="14"/>
      <c r="K554" s="13">
        <v>4</v>
      </c>
      <c r="L554" s="13">
        <v>10</v>
      </c>
      <c r="M554" s="13" t="s">
        <v>32</v>
      </c>
      <c r="N554" s="13">
        <v>4</v>
      </c>
      <c r="O554" s="97">
        <v>1.6</v>
      </c>
      <c r="P554" s="158"/>
    </row>
    <row r="555" spans="1:16">
      <c r="A555" s="205"/>
      <c r="B555" s="139"/>
      <c r="C555" s="184">
        <v>0.79166666666666663</v>
      </c>
      <c r="D555" s="164">
        <f t="shared" si="30"/>
        <v>39698.791666666664</v>
      </c>
      <c r="E555" s="13" t="s">
        <v>56</v>
      </c>
      <c r="F555" s="13">
        <v>10</v>
      </c>
      <c r="G555" s="13">
        <v>133</v>
      </c>
      <c r="H555" s="23">
        <v>15</v>
      </c>
      <c r="I555" s="14">
        <v>3.12</v>
      </c>
      <c r="J555" s="14"/>
      <c r="K555" s="13">
        <v>4</v>
      </c>
      <c r="L555" s="13">
        <v>10</v>
      </c>
      <c r="M555" s="13" t="s">
        <v>32</v>
      </c>
      <c r="N555" s="13">
        <v>4</v>
      </c>
      <c r="O555" s="97">
        <v>1.6</v>
      </c>
      <c r="P555" s="158"/>
    </row>
    <row r="556" spans="1:16" ht="13.5" thickBot="1">
      <c r="A556" s="206"/>
      <c r="B556" s="140"/>
      <c r="C556" s="188">
        <v>0.97916666666666663</v>
      </c>
      <c r="D556" s="167">
        <f t="shared" si="30"/>
        <v>39698.979166666664</v>
      </c>
      <c r="E556" s="27" t="s">
        <v>56</v>
      </c>
      <c r="F556" s="27">
        <v>10</v>
      </c>
      <c r="G556" s="27">
        <v>133</v>
      </c>
      <c r="H556" s="26">
        <v>15</v>
      </c>
      <c r="I556" s="26">
        <v>3.67</v>
      </c>
      <c r="J556" s="26"/>
      <c r="K556" s="27">
        <v>4</v>
      </c>
      <c r="L556" s="27">
        <v>10</v>
      </c>
      <c r="M556" s="27" t="s">
        <v>32</v>
      </c>
      <c r="N556" s="27">
        <v>4</v>
      </c>
      <c r="O556" s="98">
        <v>1.6</v>
      </c>
      <c r="P556" s="163"/>
    </row>
    <row r="557" spans="1:16">
      <c r="A557" s="223">
        <v>8</v>
      </c>
      <c r="B557" s="138" t="s">
        <v>27</v>
      </c>
      <c r="C557" s="191">
        <v>0.25</v>
      </c>
      <c r="D557" s="168">
        <f t="shared" ref="D557:D569" si="33">FLOOR(D556,1)+C557+IF(A557&gt;0,1,0)</f>
        <v>39699.25</v>
      </c>
      <c r="E557" s="17" t="s">
        <v>56</v>
      </c>
      <c r="F557" s="17">
        <v>8</v>
      </c>
      <c r="G557" s="17">
        <v>133</v>
      </c>
      <c r="H557" s="23">
        <v>16</v>
      </c>
      <c r="I557" s="23">
        <v>3.67</v>
      </c>
      <c r="J557" s="248"/>
      <c r="K557" s="17">
        <v>4</v>
      </c>
      <c r="L557" s="17">
        <v>13</v>
      </c>
      <c r="M557" s="17" t="s">
        <v>32</v>
      </c>
      <c r="N557" s="8">
        <v>4</v>
      </c>
      <c r="O557" s="251">
        <v>1.8</v>
      </c>
      <c r="P557" s="230"/>
    </row>
    <row r="558" spans="1:16">
      <c r="A558" s="205"/>
      <c r="B558" s="139"/>
      <c r="C558" s="184">
        <v>0.36805555555555558</v>
      </c>
      <c r="D558" s="164">
        <f t="shared" si="33"/>
        <v>39699.368055555555</v>
      </c>
      <c r="E558" s="13" t="s">
        <v>56</v>
      </c>
      <c r="F558" s="13">
        <v>8</v>
      </c>
      <c r="G558" s="13">
        <v>133</v>
      </c>
      <c r="H558" s="14">
        <v>15</v>
      </c>
      <c r="I558" s="14">
        <v>3.17</v>
      </c>
      <c r="J558" s="249"/>
      <c r="K558" s="13">
        <v>4</v>
      </c>
      <c r="L558" s="13">
        <v>13</v>
      </c>
      <c r="M558" s="13" t="s">
        <v>32</v>
      </c>
      <c r="N558" s="13">
        <v>4</v>
      </c>
      <c r="O558" s="251">
        <v>1.8</v>
      </c>
      <c r="P558" s="158"/>
    </row>
    <row r="559" spans="1:16">
      <c r="A559" s="205"/>
      <c r="B559" s="139"/>
      <c r="C559" s="184">
        <v>0.47916666666666669</v>
      </c>
      <c r="D559" s="164">
        <f t="shared" si="33"/>
        <v>39699.479166666664</v>
      </c>
      <c r="E559" s="13" t="s">
        <v>56</v>
      </c>
      <c r="F559" s="13">
        <v>8</v>
      </c>
      <c r="G559" s="13">
        <v>133</v>
      </c>
      <c r="H559" s="14">
        <v>15</v>
      </c>
      <c r="I559" s="14">
        <v>3.38</v>
      </c>
      <c r="J559" s="249"/>
      <c r="K559" s="13">
        <v>4</v>
      </c>
      <c r="L559" s="13">
        <v>13</v>
      </c>
      <c r="M559" s="13" t="s">
        <v>32</v>
      </c>
      <c r="N559" s="13">
        <v>4</v>
      </c>
      <c r="O559" s="251">
        <v>1.8</v>
      </c>
      <c r="P559" s="158"/>
    </row>
    <row r="560" spans="1:16">
      <c r="A560" s="205"/>
      <c r="B560" s="139"/>
      <c r="C560" s="184">
        <v>0.59722222222222221</v>
      </c>
      <c r="D560" s="164">
        <f t="shared" si="33"/>
        <v>39699.597222222219</v>
      </c>
      <c r="E560" s="13" t="s">
        <v>56</v>
      </c>
      <c r="F560" s="13">
        <v>8</v>
      </c>
      <c r="G560" s="13">
        <v>133</v>
      </c>
      <c r="H560" s="14">
        <v>15</v>
      </c>
      <c r="I560" s="14">
        <v>3.41</v>
      </c>
      <c r="J560" s="249"/>
      <c r="K560" s="13">
        <v>4</v>
      </c>
      <c r="L560" s="13">
        <v>13</v>
      </c>
      <c r="M560" s="13" t="s">
        <v>32</v>
      </c>
      <c r="N560" s="13">
        <v>4</v>
      </c>
      <c r="O560" s="251">
        <v>1.8</v>
      </c>
      <c r="P560" s="158"/>
    </row>
    <row r="561" spans="1:16">
      <c r="A561" s="205"/>
      <c r="B561" s="139"/>
      <c r="C561" s="184">
        <v>0.70833333333333337</v>
      </c>
      <c r="D561" s="164">
        <f t="shared" si="33"/>
        <v>39699.708333333336</v>
      </c>
      <c r="E561" s="13" t="s">
        <v>56</v>
      </c>
      <c r="F561" s="13">
        <v>5</v>
      </c>
      <c r="G561" s="13">
        <v>133</v>
      </c>
      <c r="H561" s="14">
        <v>15</v>
      </c>
      <c r="I561" s="14">
        <v>4.6399999999999997</v>
      </c>
      <c r="J561" s="249"/>
      <c r="K561" s="13">
        <v>4</v>
      </c>
      <c r="L561" s="13">
        <v>17</v>
      </c>
      <c r="M561" s="13" t="s">
        <v>32</v>
      </c>
      <c r="N561" s="13">
        <v>4</v>
      </c>
      <c r="O561" s="252">
        <v>2.6</v>
      </c>
      <c r="P561" s="158"/>
    </row>
    <row r="562" spans="1:16">
      <c r="A562" s="205"/>
      <c r="B562" s="139"/>
      <c r="C562" s="184">
        <v>0.86805555555555547</v>
      </c>
      <c r="D562" s="164">
        <f t="shared" si="33"/>
        <v>39699.868055555555</v>
      </c>
      <c r="E562" s="13" t="s">
        <v>56</v>
      </c>
      <c r="F562" s="13">
        <v>5</v>
      </c>
      <c r="G562" s="13">
        <v>133</v>
      </c>
      <c r="H562" s="14">
        <v>15</v>
      </c>
      <c r="I562" s="14">
        <v>4.6500000000000004</v>
      </c>
      <c r="J562" s="249"/>
      <c r="K562" s="13">
        <v>4</v>
      </c>
      <c r="L562" s="13">
        <v>17</v>
      </c>
      <c r="M562" s="13" t="s">
        <v>32</v>
      </c>
      <c r="N562" s="13">
        <v>4</v>
      </c>
      <c r="O562" s="252">
        <v>2.6</v>
      </c>
      <c r="P562" s="158"/>
    </row>
    <row r="563" spans="1:16" ht="13.5" thickBot="1">
      <c r="A563" s="206"/>
      <c r="B563" s="140"/>
      <c r="C563" s="188">
        <v>0.95833333333333337</v>
      </c>
      <c r="D563" s="167">
        <f t="shared" si="33"/>
        <v>39699.958333333336</v>
      </c>
      <c r="E563" s="27" t="s">
        <v>56</v>
      </c>
      <c r="F563" s="27">
        <v>5</v>
      </c>
      <c r="G563" s="27">
        <v>133</v>
      </c>
      <c r="H563" s="26">
        <v>15</v>
      </c>
      <c r="I563" s="26">
        <v>4.55</v>
      </c>
      <c r="J563" s="250"/>
      <c r="K563" s="27">
        <v>4</v>
      </c>
      <c r="L563" s="27">
        <v>17</v>
      </c>
      <c r="M563" s="27" t="s">
        <v>32</v>
      </c>
      <c r="N563" s="113">
        <v>4</v>
      </c>
      <c r="O563" s="254">
        <v>2.6</v>
      </c>
      <c r="P563" s="163"/>
    </row>
    <row r="564" spans="1:16">
      <c r="A564" s="223">
        <v>9</v>
      </c>
      <c r="B564" s="138" t="s">
        <v>24</v>
      </c>
      <c r="C564" s="180">
        <v>0.27083333333333331</v>
      </c>
      <c r="D564" s="253">
        <f t="shared" si="33"/>
        <v>39700.270833333336</v>
      </c>
      <c r="E564" s="74" t="s">
        <v>56</v>
      </c>
      <c r="F564" s="17">
        <v>8</v>
      </c>
      <c r="G564" s="17">
        <v>116</v>
      </c>
      <c r="H564" s="23">
        <v>15</v>
      </c>
      <c r="I564" s="23">
        <v>4.5199999999999996</v>
      </c>
      <c r="J564" s="23"/>
      <c r="K564" s="17">
        <v>4</v>
      </c>
      <c r="L564" s="17">
        <v>12</v>
      </c>
      <c r="M564" s="8" t="s">
        <v>32</v>
      </c>
      <c r="N564" s="8">
        <v>4</v>
      </c>
      <c r="O564" s="96">
        <v>1.8</v>
      </c>
      <c r="P564" s="230"/>
    </row>
    <row r="565" spans="1:16">
      <c r="A565" s="205"/>
      <c r="B565" s="139"/>
      <c r="C565" s="181">
        <v>0.3888888888888889</v>
      </c>
      <c r="D565" s="253">
        <f t="shared" si="33"/>
        <v>39700.388888888891</v>
      </c>
      <c r="E565" s="16" t="s">
        <v>56</v>
      </c>
      <c r="F565" s="17">
        <v>8</v>
      </c>
      <c r="G565" s="17">
        <v>116</v>
      </c>
      <c r="H565" s="14">
        <v>15</v>
      </c>
      <c r="I565" s="14">
        <v>3.67</v>
      </c>
      <c r="J565" s="14"/>
      <c r="K565" s="13">
        <v>4</v>
      </c>
      <c r="L565" s="17">
        <v>12</v>
      </c>
      <c r="M565" s="13" t="s">
        <v>32</v>
      </c>
      <c r="N565" s="13">
        <v>4</v>
      </c>
      <c r="O565" s="251">
        <v>1.8</v>
      </c>
      <c r="P565" s="158"/>
    </row>
    <row r="566" spans="1:16">
      <c r="A566" s="205"/>
      <c r="B566" s="139"/>
      <c r="C566" s="181">
        <v>0.5</v>
      </c>
      <c r="D566" s="253">
        <f t="shared" si="33"/>
        <v>39700.5</v>
      </c>
      <c r="E566" s="16" t="s">
        <v>56</v>
      </c>
      <c r="F566" s="17">
        <v>8</v>
      </c>
      <c r="G566" s="17">
        <v>116</v>
      </c>
      <c r="H566" s="14">
        <v>15</v>
      </c>
      <c r="I566" s="14">
        <v>3.52</v>
      </c>
      <c r="J566" s="14"/>
      <c r="K566" s="13">
        <v>4</v>
      </c>
      <c r="L566" s="17">
        <v>12</v>
      </c>
      <c r="M566" s="13" t="s">
        <v>32</v>
      </c>
      <c r="N566" s="13">
        <v>4</v>
      </c>
      <c r="O566" s="251">
        <v>1.8</v>
      </c>
      <c r="P566" s="158"/>
    </row>
    <row r="567" spans="1:16">
      <c r="A567" s="205"/>
      <c r="B567" s="139"/>
      <c r="C567" s="181">
        <v>0.64583333333333337</v>
      </c>
      <c r="D567" s="253">
        <f t="shared" si="33"/>
        <v>39700.645833333336</v>
      </c>
      <c r="E567" s="16" t="s">
        <v>56</v>
      </c>
      <c r="F567" s="13">
        <v>7</v>
      </c>
      <c r="G567" s="13">
        <v>106</v>
      </c>
      <c r="H567" s="14">
        <v>16</v>
      </c>
      <c r="I567" s="14">
        <v>3.28</v>
      </c>
      <c r="J567" s="14"/>
      <c r="K567" s="13">
        <v>4</v>
      </c>
      <c r="L567" s="13">
        <v>13</v>
      </c>
      <c r="M567" s="13" t="s">
        <v>32</v>
      </c>
      <c r="N567" s="13">
        <v>4</v>
      </c>
      <c r="O567" s="252">
        <v>2</v>
      </c>
      <c r="P567" s="158"/>
    </row>
    <row r="568" spans="1:16">
      <c r="A568" s="205"/>
      <c r="B568" s="139"/>
      <c r="C568" s="181">
        <v>0.79166666666666663</v>
      </c>
      <c r="D568" s="253">
        <f t="shared" si="33"/>
        <v>39700.791666666664</v>
      </c>
      <c r="E568" s="16" t="s">
        <v>56</v>
      </c>
      <c r="F568" s="13">
        <v>7</v>
      </c>
      <c r="G568" s="13">
        <v>106</v>
      </c>
      <c r="H568" s="14">
        <v>16</v>
      </c>
      <c r="I568" s="14">
        <v>3.32</v>
      </c>
      <c r="J568" s="14"/>
      <c r="K568" s="13">
        <v>4</v>
      </c>
      <c r="L568" s="13">
        <v>13</v>
      </c>
      <c r="M568" s="13" t="s">
        <v>32</v>
      </c>
      <c r="N568" s="13">
        <v>4</v>
      </c>
      <c r="O568" s="252">
        <v>2</v>
      </c>
      <c r="P568" s="158"/>
    </row>
    <row r="569" spans="1:16" ht="13.5" thickBot="1">
      <c r="A569" s="206"/>
      <c r="B569" s="140"/>
      <c r="C569" s="182">
        <v>0.95138888888888884</v>
      </c>
      <c r="D569" s="255">
        <f t="shared" si="33"/>
        <v>39700.951388888891</v>
      </c>
      <c r="E569" s="75" t="s">
        <v>56</v>
      </c>
      <c r="F569" s="27">
        <v>7</v>
      </c>
      <c r="G569" s="27">
        <v>106</v>
      </c>
      <c r="H569" s="26">
        <v>16</v>
      </c>
      <c r="I569" s="26">
        <v>3.77</v>
      </c>
      <c r="J569" s="26"/>
      <c r="K569" s="27">
        <v>4</v>
      </c>
      <c r="L569" s="27">
        <v>13</v>
      </c>
      <c r="M569" s="113" t="s">
        <v>32</v>
      </c>
      <c r="N569" s="27">
        <v>4</v>
      </c>
      <c r="O569" s="254">
        <v>2</v>
      </c>
      <c r="P569" s="163"/>
    </row>
    <row r="570" spans="1:16">
      <c r="A570" s="223">
        <v>10</v>
      </c>
      <c r="B570" s="138" t="s">
        <v>31</v>
      </c>
      <c r="C570" s="191">
        <v>0.25</v>
      </c>
      <c r="D570" s="253">
        <f t="shared" ref="D570:D577" si="34">FLOOR(D569,1)+C570+IF(A570&gt;0,1,0)</f>
        <v>39701.25</v>
      </c>
      <c r="E570" s="71" t="s">
        <v>56</v>
      </c>
      <c r="F570" s="17">
        <v>9</v>
      </c>
      <c r="G570" s="17">
        <v>125</v>
      </c>
      <c r="H570" s="23">
        <v>14</v>
      </c>
      <c r="I570" s="23">
        <v>3.13</v>
      </c>
      <c r="J570" s="23"/>
      <c r="K570" s="8">
        <v>4</v>
      </c>
      <c r="L570" s="104">
        <v>11</v>
      </c>
      <c r="M570" s="8" t="s">
        <v>32</v>
      </c>
      <c r="N570" s="17">
        <v>3</v>
      </c>
      <c r="O570" s="96">
        <v>1.3</v>
      </c>
      <c r="P570" s="230"/>
    </row>
    <row r="571" spans="1:16">
      <c r="A571" s="205"/>
      <c r="B571" s="139"/>
      <c r="C571" s="184">
        <v>0.3611111111111111</v>
      </c>
      <c r="D571" s="164">
        <f t="shared" si="34"/>
        <v>39701.361111111109</v>
      </c>
      <c r="E571" s="13" t="s">
        <v>56</v>
      </c>
      <c r="F571" s="13">
        <v>9</v>
      </c>
      <c r="G571" s="17">
        <v>125</v>
      </c>
      <c r="H571" s="14">
        <v>14</v>
      </c>
      <c r="I571" s="14">
        <v>3.13</v>
      </c>
      <c r="J571" s="14"/>
      <c r="K571" s="13">
        <v>4</v>
      </c>
      <c r="L571" s="13">
        <v>11</v>
      </c>
      <c r="M571" s="13" t="s">
        <v>32</v>
      </c>
      <c r="N571" s="17">
        <v>3</v>
      </c>
      <c r="O571" s="97">
        <v>1.3</v>
      </c>
      <c r="P571" s="158"/>
    </row>
    <row r="572" spans="1:16">
      <c r="A572" s="205"/>
      <c r="B572" s="139"/>
      <c r="C572" s="184">
        <v>0.49305555555555558</v>
      </c>
      <c r="D572" s="164">
        <f t="shared" si="34"/>
        <v>39701.493055555555</v>
      </c>
      <c r="E572" s="13" t="s">
        <v>56</v>
      </c>
      <c r="F572" s="13">
        <v>8</v>
      </c>
      <c r="G572" s="13">
        <v>116</v>
      </c>
      <c r="H572" s="14">
        <v>12</v>
      </c>
      <c r="I572" s="14">
        <v>3.41</v>
      </c>
      <c r="J572" s="14"/>
      <c r="K572" s="13">
        <v>4</v>
      </c>
      <c r="L572" s="13">
        <v>12</v>
      </c>
      <c r="M572" s="13" t="s">
        <v>32</v>
      </c>
      <c r="N572" s="17">
        <v>3</v>
      </c>
      <c r="O572" s="97">
        <v>1.4</v>
      </c>
      <c r="P572" s="158"/>
    </row>
    <row r="573" spans="1:16">
      <c r="A573" s="205"/>
      <c r="B573" s="139"/>
      <c r="C573" s="184">
        <v>0.61805555555555558</v>
      </c>
      <c r="D573" s="164">
        <f t="shared" si="34"/>
        <v>39701.618055555555</v>
      </c>
      <c r="E573" s="13" t="s">
        <v>56</v>
      </c>
      <c r="F573" s="13">
        <v>8</v>
      </c>
      <c r="G573" s="13">
        <v>116</v>
      </c>
      <c r="H573" s="14">
        <v>12</v>
      </c>
      <c r="I573" s="14">
        <v>3.57</v>
      </c>
      <c r="J573" s="14"/>
      <c r="K573" s="13">
        <v>4</v>
      </c>
      <c r="L573" s="13">
        <v>12</v>
      </c>
      <c r="M573" s="13" t="s">
        <v>32</v>
      </c>
      <c r="N573" s="17">
        <v>3</v>
      </c>
      <c r="O573" s="97">
        <v>1.4</v>
      </c>
      <c r="P573" s="158"/>
    </row>
    <row r="574" spans="1:16">
      <c r="A574" s="205"/>
      <c r="B574" s="139"/>
      <c r="C574" s="184">
        <v>0.67361111111111116</v>
      </c>
      <c r="D574" s="164">
        <f t="shared" si="34"/>
        <v>39701.673611111109</v>
      </c>
      <c r="E574" s="13" t="s">
        <v>56</v>
      </c>
      <c r="F574" s="13">
        <v>8</v>
      </c>
      <c r="G574" s="13">
        <v>116</v>
      </c>
      <c r="H574" s="14">
        <v>12</v>
      </c>
      <c r="I574" s="14">
        <v>3.06</v>
      </c>
      <c r="J574" s="14"/>
      <c r="K574" s="13">
        <v>4</v>
      </c>
      <c r="L574" s="13">
        <v>12</v>
      </c>
      <c r="M574" s="13" t="s">
        <v>32</v>
      </c>
      <c r="N574" s="17">
        <v>3</v>
      </c>
      <c r="O574" s="97">
        <v>1.4</v>
      </c>
      <c r="P574" s="158"/>
    </row>
    <row r="575" spans="1:16">
      <c r="A575" s="205"/>
      <c r="B575" s="139"/>
      <c r="C575" s="184">
        <v>0.8125</v>
      </c>
      <c r="D575" s="164">
        <f t="shared" si="34"/>
        <v>39701.8125</v>
      </c>
      <c r="E575" s="13" t="s">
        <v>56</v>
      </c>
      <c r="F575" s="13">
        <v>8</v>
      </c>
      <c r="G575" s="13">
        <v>116</v>
      </c>
      <c r="H575" s="14">
        <v>12</v>
      </c>
      <c r="I575" s="14">
        <v>3.76</v>
      </c>
      <c r="J575" s="14"/>
      <c r="K575" s="13">
        <v>4</v>
      </c>
      <c r="L575" s="13">
        <v>12</v>
      </c>
      <c r="M575" s="13" t="s">
        <v>32</v>
      </c>
      <c r="N575" s="17">
        <v>3</v>
      </c>
      <c r="O575" s="97">
        <v>1.4</v>
      </c>
      <c r="P575" s="158"/>
    </row>
    <row r="576" spans="1:16">
      <c r="A576" s="205"/>
      <c r="B576" s="139"/>
      <c r="C576" s="184">
        <v>0.88888888888888884</v>
      </c>
      <c r="D576" s="164">
        <f t="shared" si="34"/>
        <v>39701.888888888891</v>
      </c>
      <c r="E576" s="13" t="s">
        <v>56</v>
      </c>
      <c r="F576" s="13">
        <v>8</v>
      </c>
      <c r="G576" s="13">
        <v>116</v>
      </c>
      <c r="H576" s="14">
        <v>12</v>
      </c>
      <c r="I576" s="14">
        <v>3.61</v>
      </c>
      <c r="J576" s="14"/>
      <c r="K576" s="13">
        <v>4</v>
      </c>
      <c r="L576" s="13">
        <v>12</v>
      </c>
      <c r="M576" s="13" t="s">
        <v>32</v>
      </c>
      <c r="N576" s="17">
        <v>3</v>
      </c>
      <c r="O576" s="97">
        <v>1.4</v>
      </c>
      <c r="P576" s="158"/>
    </row>
    <row r="577" spans="1:16" ht="13.5" thickBot="1">
      <c r="A577" s="206"/>
      <c r="B577" s="140"/>
      <c r="C577" s="188">
        <v>0.99305555555555547</v>
      </c>
      <c r="D577" s="256">
        <f t="shared" si="34"/>
        <v>39701.993055555555</v>
      </c>
      <c r="E577" s="75" t="s">
        <v>56</v>
      </c>
      <c r="F577" s="27">
        <v>8</v>
      </c>
      <c r="G577" s="27">
        <v>116</v>
      </c>
      <c r="H577" s="26">
        <v>12</v>
      </c>
      <c r="I577" s="26">
        <v>3.79</v>
      </c>
      <c r="J577" s="26"/>
      <c r="K577" s="113">
        <v>4</v>
      </c>
      <c r="L577" s="113">
        <v>12</v>
      </c>
      <c r="M577" s="113" t="s">
        <v>32</v>
      </c>
      <c r="N577" s="27">
        <v>3</v>
      </c>
      <c r="O577" s="98">
        <v>1.4</v>
      </c>
      <c r="P577" s="163"/>
    </row>
    <row r="578" spans="1:16">
      <c r="A578" s="232">
        <v>11</v>
      </c>
      <c r="B578" s="136" t="s">
        <v>25</v>
      </c>
      <c r="C578" s="187">
        <v>0.27083333333333331</v>
      </c>
      <c r="D578" s="168">
        <f t="shared" ref="D578:D584" si="35">FLOOR(D577,1)+C578+IF(A578&gt;0,1,0)</f>
        <v>39702.270833333336</v>
      </c>
      <c r="E578" s="17" t="s">
        <v>56</v>
      </c>
      <c r="F578" s="8">
        <v>8</v>
      </c>
      <c r="G578" s="17">
        <v>116</v>
      </c>
      <c r="H578" s="103">
        <v>14</v>
      </c>
      <c r="I578" s="9">
        <v>3.13</v>
      </c>
      <c r="J578" s="103"/>
      <c r="K578" s="8">
        <v>4</v>
      </c>
      <c r="L578" s="104">
        <v>12</v>
      </c>
      <c r="M578" s="8" t="s">
        <v>32</v>
      </c>
      <c r="N578" s="17">
        <v>3</v>
      </c>
      <c r="O578" s="96">
        <v>1.4</v>
      </c>
      <c r="P578" s="235"/>
    </row>
    <row r="579" spans="1:16">
      <c r="A579" s="232"/>
      <c r="B579" s="136"/>
      <c r="C579" s="187">
        <v>0.35069444444444442</v>
      </c>
      <c r="D579" s="164">
        <f t="shared" si="35"/>
        <v>39702.350694444445</v>
      </c>
      <c r="E579" s="13" t="s">
        <v>56</v>
      </c>
      <c r="F579" s="8">
        <v>8</v>
      </c>
      <c r="G579" s="17">
        <v>116</v>
      </c>
      <c r="H579" s="103">
        <v>14</v>
      </c>
      <c r="I579" s="9">
        <v>2.1</v>
      </c>
      <c r="J579" s="14"/>
      <c r="K579" s="13">
        <v>4</v>
      </c>
      <c r="L579" s="13">
        <v>12</v>
      </c>
      <c r="M579" s="13" t="s">
        <v>32</v>
      </c>
      <c r="N579" s="17">
        <v>3</v>
      </c>
      <c r="O579" s="97">
        <v>1.4</v>
      </c>
      <c r="P579" s="235"/>
    </row>
    <row r="580" spans="1:16">
      <c r="A580" s="232"/>
      <c r="B580" s="136"/>
      <c r="C580" s="187">
        <v>0.4375</v>
      </c>
      <c r="D580" s="164">
        <f t="shared" si="35"/>
        <v>39702.4375</v>
      </c>
      <c r="E580" s="13" t="s">
        <v>56</v>
      </c>
      <c r="F580" s="8">
        <v>8</v>
      </c>
      <c r="G580" s="17">
        <v>116</v>
      </c>
      <c r="H580" s="103">
        <v>14</v>
      </c>
      <c r="I580" s="9">
        <v>2.15</v>
      </c>
      <c r="J580" s="14"/>
      <c r="K580" s="13">
        <v>4</v>
      </c>
      <c r="L580" s="13">
        <v>12</v>
      </c>
      <c r="M580" s="13" t="s">
        <v>32</v>
      </c>
      <c r="N580" s="17">
        <v>3</v>
      </c>
      <c r="O580" s="97">
        <v>1.4</v>
      </c>
      <c r="P580" s="235"/>
    </row>
    <row r="581" spans="1:16">
      <c r="A581" s="232"/>
      <c r="B581" s="136"/>
      <c r="C581" s="187">
        <v>0.57638888888888895</v>
      </c>
      <c r="D581" s="164">
        <f t="shared" si="35"/>
        <v>39702.576388888891</v>
      </c>
      <c r="E581" s="13" t="s">
        <v>56</v>
      </c>
      <c r="F581" s="8">
        <v>8</v>
      </c>
      <c r="G581" s="17">
        <v>116</v>
      </c>
      <c r="H581" s="103">
        <v>14</v>
      </c>
      <c r="I581" s="9">
        <v>2.09</v>
      </c>
      <c r="J581" s="14"/>
      <c r="K581" s="13">
        <v>4</v>
      </c>
      <c r="L581" s="13">
        <v>12</v>
      </c>
      <c r="M581" s="13" t="s">
        <v>32</v>
      </c>
      <c r="N581" s="17">
        <v>3</v>
      </c>
      <c r="O581" s="97">
        <v>1.4</v>
      </c>
      <c r="P581" s="235"/>
    </row>
    <row r="582" spans="1:16">
      <c r="A582" s="232"/>
      <c r="B582" s="136"/>
      <c r="C582" s="187">
        <v>0.66805555555555562</v>
      </c>
      <c r="D582" s="164">
        <f t="shared" si="35"/>
        <v>39702.668055555558</v>
      </c>
      <c r="E582" s="13" t="s">
        <v>56</v>
      </c>
      <c r="F582" s="8">
        <v>8</v>
      </c>
      <c r="G582" s="17">
        <v>116</v>
      </c>
      <c r="H582" s="103">
        <v>14</v>
      </c>
      <c r="I582" s="9">
        <v>2.64</v>
      </c>
      <c r="J582" s="14"/>
      <c r="K582" s="13">
        <v>4</v>
      </c>
      <c r="L582" s="13">
        <v>12</v>
      </c>
      <c r="M582" s="13" t="s">
        <v>32</v>
      </c>
      <c r="N582" s="17">
        <v>3</v>
      </c>
      <c r="O582" s="97">
        <v>1.4</v>
      </c>
      <c r="P582" s="235"/>
    </row>
    <row r="583" spans="1:16">
      <c r="A583" s="232"/>
      <c r="B583" s="136"/>
      <c r="C583" s="187">
        <v>0.83333333333333337</v>
      </c>
      <c r="D583" s="164">
        <f t="shared" si="35"/>
        <v>39702.833333333336</v>
      </c>
      <c r="E583" s="13" t="s">
        <v>56</v>
      </c>
      <c r="F583" s="8">
        <v>8</v>
      </c>
      <c r="G583" s="17">
        <v>116</v>
      </c>
      <c r="H583" s="103">
        <v>14</v>
      </c>
      <c r="I583" s="9">
        <v>2.0299999999999998</v>
      </c>
      <c r="J583" s="14"/>
      <c r="K583" s="13">
        <v>4</v>
      </c>
      <c r="L583" s="13">
        <v>12</v>
      </c>
      <c r="M583" s="13" t="s">
        <v>32</v>
      </c>
      <c r="N583" s="17">
        <v>3</v>
      </c>
      <c r="O583" s="97">
        <v>1.4</v>
      </c>
      <c r="P583" s="235"/>
    </row>
    <row r="584" spans="1:16" ht="13.5" thickBot="1">
      <c r="A584" s="206"/>
      <c r="B584" s="140"/>
      <c r="C584" s="188">
        <v>0.97916666666666663</v>
      </c>
      <c r="D584" s="256">
        <f t="shared" si="35"/>
        <v>39702.979166666664</v>
      </c>
      <c r="E584" s="75" t="s">
        <v>56</v>
      </c>
      <c r="F584" s="27">
        <v>8</v>
      </c>
      <c r="G584" s="113">
        <v>116</v>
      </c>
      <c r="H584" s="112">
        <v>14</v>
      </c>
      <c r="I584" s="26">
        <v>2.63</v>
      </c>
      <c r="J584" s="112"/>
      <c r="K584" s="27">
        <v>4</v>
      </c>
      <c r="L584" s="27">
        <v>12</v>
      </c>
      <c r="M584" s="27" t="s">
        <v>32</v>
      </c>
      <c r="N584" s="113">
        <v>3</v>
      </c>
      <c r="O584" s="98">
        <v>1.4</v>
      </c>
      <c r="P584" s="238"/>
    </row>
    <row r="585" spans="1:16">
      <c r="A585" s="234">
        <v>12</v>
      </c>
      <c r="B585" s="142" t="s">
        <v>28</v>
      </c>
      <c r="C585" s="189">
        <v>0.2638888888888889</v>
      </c>
      <c r="D585" s="168">
        <f t="shared" ref="D585:D591" si="36">FLOOR(D584,1)+C585+IF(A585&gt;0,1,0)</f>
        <v>39703.263888888891</v>
      </c>
      <c r="E585" s="17" t="s">
        <v>56</v>
      </c>
      <c r="F585" s="104">
        <v>5</v>
      </c>
      <c r="G585" s="17">
        <v>82</v>
      </c>
      <c r="H585" s="103">
        <v>14</v>
      </c>
      <c r="I585" s="103">
        <v>3.36</v>
      </c>
      <c r="J585" s="103"/>
      <c r="K585" s="104">
        <v>4</v>
      </c>
      <c r="L585" s="104">
        <v>17</v>
      </c>
      <c r="M585" s="104" t="s">
        <v>32</v>
      </c>
      <c r="N585" s="104">
        <v>4</v>
      </c>
      <c r="O585" s="105">
        <v>2.6</v>
      </c>
      <c r="P585" s="235"/>
    </row>
    <row r="586" spans="1:16">
      <c r="A586" s="232"/>
      <c r="B586" s="136"/>
      <c r="C586" s="187">
        <v>0.39583333333333331</v>
      </c>
      <c r="D586" s="164">
        <f t="shared" si="36"/>
        <v>39703.395833333336</v>
      </c>
      <c r="E586" s="13" t="s">
        <v>56</v>
      </c>
      <c r="F586" s="13">
        <v>5</v>
      </c>
      <c r="G586" s="17">
        <v>82</v>
      </c>
      <c r="H586" s="14">
        <v>14</v>
      </c>
      <c r="I586" s="9">
        <v>3.39</v>
      </c>
      <c r="J586" s="14"/>
      <c r="K586" s="13">
        <v>4</v>
      </c>
      <c r="L586" s="13" t="s">
        <v>122</v>
      </c>
      <c r="M586" s="13" t="s">
        <v>32</v>
      </c>
      <c r="N586" s="13">
        <v>4</v>
      </c>
      <c r="O586" s="97">
        <v>2.6</v>
      </c>
      <c r="P586" s="235"/>
    </row>
    <row r="587" spans="1:16">
      <c r="A587" s="232"/>
      <c r="B587" s="136"/>
      <c r="C587" s="187">
        <v>0.53472222222222221</v>
      </c>
      <c r="D587" s="164">
        <f t="shared" si="36"/>
        <v>39703.534722222219</v>
      </c>
      <c r="E587" s="13" t="s">
        <v>56</v>
      </c>
      <c r="F587" s="13">
        <v>5</v>
      </c>
      <c r="G587" s="17">
        <v>82</v>
      </c>
      <c r="H587" s="14">
        <v>14</v>
      </c>
      <c r="I587" s="9">
        <v>3.66</v>
      </c>
      <c r="J587" s="14"/>
      <c r="K587" s="13">
        <v>4</v>
      </c>
      <c r="L587" s="13">
        <v>17</v>
      </c>
      <c r="M587" s="13" t="s">
        <v>32</v>
      </c>
      <c r="N587" s="13">
        <v>4</v>
      </c>
      <c r="O587" s="97">
        <v>2.6</v>
      </c>
      <c r="P587" s="235"/>
    </row>
    <row r="588" spans="1:16">
      <c r="A588" s="232"/>
      <c r="B588" s="136"/>
      <c r="C588" s="187">
        <v>0.6479166666666667</v>
      </c>
      <c r="D588" s="164">
        <f t="shared" si="36"/>
        <v>39703.647916666669</v>
      </c>
      <c r="E588" s="13" t="s">
        <v>56</v>
      </c>
      <c r="F588" s="13">
        <v>5</v>
      </c>
      <c r="G588" s="17">
        <v>82</v>
      </c>
      <c r="H588" s="14">
        <v>14</v>
      </c>
      <c r="I588" s="9">
        <v>3.63</v>
      </c>
      <c r="J588" s="14"/>
      <c r="K588" s="13">
        <v>4</v>
      </c>
      <c r="L588" s="13">
        <v>17</v>
      </c>
      <c r="M588" s="13" t="s">
        <v>32</v>
      </c>
      <c r="N588" s="13">
        <v>4</v>
      </c>
      <c r="O588" s="97">
        <v>2.6</v>
      </c>
      <c r="P588" s="235"/>
    </row>
    <row r="589" spans="1:16">
      <c r="A589" s="232"/>
      <c r="B589" s="136"/>
      <c r="C589" s="187">
        <v>0.8125</v>
      </c>
      <c r="D589" s="164">
        <f t="shared" si="36"/>
        <v>39703.8125</v>
      </c>
      <c r="E589" s="13" t="s">
        <v>56</v>
      </c>
      <c r="F589" s="13">
        <v>5</v>
      </c>
      <c r="G589" s="17">
        <v>82</v>
      </c>
      <c r="H589" s="14">
        <v>14</v>
      </c>
      <c r="I589" s="9">
        <v>3.25</v>
      </c>
      <c r="J589" s="14"/>
      <c r="K589" s="13">
        <v>4</v>
      </c>
      <c r="L589" s="13">
        <v>17</v>
      </c>
      <c r="M589" s="13" t="s">
        <v>32</v>
      </c>
      <c r="N589" s="13">
        <v>4</v>
      </c>
      <c r="O589" s="97">
        <v>2.6</v>
      </c>
      <c r="P589" s="235"/>
    </row>
    <row r="590" spans="1:16">
      <c r="A590" s="232"/>
      <c r="B590" s="136"/>
      <c r="C590" s="187">
        <v>0.86805555555555547</v>
      </c>
      <c r="D590" s="164">
        <f t="shared" si="36"/>
        <v>39703.868055555555</v>
      </c>
      <c r="E590" s="13" t="s">
        <v>56</v>
      </c>
      <c r="F590" s="13">
        <v>5</v>
      </c>
      <c r="G590" s="17">
        <v>82</v>
      </c>
      <c r="H590" s="14">
        <v>14</v>
      </c>
      <c r="I590" s="9">
        <v>3.09</v>
      </c>
      <c r="J590" s="14"/>
      <c r="K590" s="13">
        <v>4</v>
      </c>
      <c r="L590" s="13">
        <v>17</v>
      </c>
      <c r="M590" s="13" t="s">
        <v>32</v>
      </c>
      <c r="N590" s="13">
        <v>4</v>
      </c>
      <c r="O590" s="97">
        <v>2.6</v>
      </c>
      <c r="P590" s="235"/>
    </row>
    <row r="591" spans="1:16" ht="13.5" thickBot="1">
      <c r="A591" s="206"/>
      <c r="B591" s="140"/>
      <c r="C591" s="188">
        <v>0.97222222222222221</v>
      </c>
      <c r="D591" s="167">
        <f t="shared" si="36"/>
        <v>39703.972222222219</v>
      </c>
      <c r="E591" s="27" t="s">
        <v>56</v>
      </c>
      <c r="F591" s="113">
        <v>5</v>
      </c>
      <c r="G591" s="113">
        <v>82</v>
      </c>
      <c r="H591" s="112">
        <v>14</v>
      </c>
      <c r="I591" s="26">
        <v>3.37</v>
      </c>
      <c r="J591" s="26"/>
      <c r="K591" s="113">
        <v>4</v>
      </c>
      <c r="L591" s="113">
        <v>17</v>
      </c>
      <c r="M591" s="113" t="s">
        <v>32</v>
      </c>
      <c r="N591" s="113">
        <v>4</v>
      </c>
      <c r="O591" s="114">
        <v>2.6</v>
      </c>
      <c r="P591" s="238"/>
    </row>
    <row r="592" spans="1:16">
      <c r="A592" s="234">
        <v>13</v>
      </c>
      <c r="B592" s="142" t="s">
        <v>29</v>
      </c>
      <c r="C592" s="189">
        <v>0.25</v>
      </c>
      <c r="D592" s="173">
        <f t="shared" ref="D592:D598" si="37">FLOOR(D591,1)+C592+IF(A592&gt;0,1,0)</f>
        <v>39704.25</v>
      </c>
      <c r="E592" s="104" t="s">
        <v>56</v>
      </c>
      <c r="F592" s="104">
        <v>5</v>
      </c>
      <c r="G592" s="104">
        <v>82</v>
      </c>
      <c r="H592" s="103">
        <v>16</v>
      </c>
      <c r="I592" s="103">
        <v>2.1</v>
      </c>
      <c r="J592" s="103"/>
      <c r="K592" s="104">
        <v>4</v>
      </c>
      <c r="L592" s="104">
        <v>17</v>
      </c>
      <c r="M592" s="104" t="s">
        <v>32</v>
      </c>
      <c r="N592" s="104">
        <v>4</v>
      </c>
      <c r="O592" s="105">
        <v>2.6</v>
      </c>
      <c r="P592" s="235"/>
    </row>
    <row r="593" spans="1:16">
      <c r="A593" s="269"/>
      <c r="B593" s="139"/>
      <c r="C593" s="184">
        <v>0.40277777777777773</v>
      </c>
      <c r="D593" s="164">
        <f t="shared" si="37"/>
        <v>39704.402777777781</v>
      </c>
      <c r="E593" s="13" t="s">
        <v>56</v>
      </c>
      <c r="F593" s="13">
        <v>5</v>
      </c>
      <c r="G593" s="13">
        <v>82</v>
      </c>
      <c r="H593" s="14">
        <v>16</v>
      </c>
      <c r="I593" s="14">
        <v>2.09</v>
      </c>
      <c r="J593" s="14"/>
      <c r="K593" s="13">
        <v>4</v>
      </c>
      <c r="L593" s="13">
        <v>17</v>
      </c>
      <c r="M593" s="13" t="s">
        <v>32</v>
      </c>
      <c r="N593" s="13">
        <v>4</v>
      </c>
      <c r="O593" s="97">
        <v>2.6</v>
      </c>
      <c r="P593" s="13"/>
    </row>
    <row r="594" spans="1:16">
      <c r="A594" s="269"/>
      <c r="B594" s="139"/>
      <c r="C594" s="184">
        <v>0.47569444444444442</v>
      </c>
      <c r="D594" s="164">
        <f t="shared" si="37"/>
        <v>39704.475694444445</v>
      </c>
      <c r="E594" s="13" t="s">
        <v>56</v>
      </c>
      <c r="F594" s="13">
        <v>5</v>
      </c>
      <c r="G594" s="13">
        <v>82</v>
      </c>
      <c r="H594" s="14">
        <v>16</v>
      </c>
      <c r="I594" s="14">
        <v>2.14</v>
      </c>
      <c r="J594" s="14"/>
      <c r="K594" s="13">
        <v>4</v>
      </c>
      <c r="L594" s="13">
        <v>17</v>
      </c>
      <c r="M594" s="13" t="s">
        <v>32</v>
      </c>
      <c r="N594" s="13">
        <v>4</v>
      </c>
      <c r="O594" s="97">
        <v>2.6</v>
      </c>
      <c r="P594" s="13"/>
    </row>
    <row r="595" spans="1:16">
      <c r="A595" s="269"/>
      <c r="B595" s="139"/>
      <c r="C595" s="184">
        <v>0.58333333333333337</v>
      </c>
      <c r="D595" s="164">
        <f t="shared" si="37"/>
        <v>39704.583333333336</v>
      </c>
      <c r="E595" s="13" t="s">
        <v>56</v>
      </c>
      <c r="F595" s="13">
        <v>5</v>
      </c>
      <c r="G595" s="13">
        <v>82</v>
      </c>
      <c r="H595" s="14">
        <v>16</v>
      </c>
      <c r="I595" s="14">
        <v>2.61</v>
      </c>
      <c r="J595" s="14"/>
      <c r="K595" s="13">
        <v>4</v>
      </c>
      <c r="L595" s="13">
        <v>17</v>
      </c>
      <c r="M595" s="13" t="s">
        <v>32</v>
      </c>
      <c r="N595" s="13">
        <v>4</v>
      </c>
      <c r="O595" s="97">
        <v>2.6</v>
      </c>
      <c r="P595" s="13"/>
    </row>
    <row r="596" spans="1:16">
      <c r="A596" s="269"/>
      <c r="B596" s="139"/>
      <c r="C596" s="184">
        <v>0.72916666666666663</v>
      </c>
      <c r="D596" s="164">
        <f t="shared" si="37"/>
        <v>39704.729166666664</v>
      </c>
      <c r="E596" s="13" t="s">
        <v>56</v>
      </c>
      <c r="F596" s="13">
        <v>5</v>
      </c>
      <c r="G596" s="13">
        <v>82</v>
      </c>
      <c r="H596" s="14">
        <v>16</v>
      </c>
      <c r="I596" s="14">
        <v>2.1</v>
      </c>
      <c r="J596" s="14"/>
      <c r="K596" s="13">
        <v>4</v>
      </c>
      <c r="L596" s="13">
        <v>17</v>
      </c>
      <c r="M596" s="13" t="s">
        <v>32</v>
      </c>
      <c r="N596" s="13">
        <v>4</v>
      </c>
      <c r="O596" s="97">
        <v>2.6</v>
      </c>
      <c r="P596" s="13"/>
    </row>
    <row r="597" spans="1:16">
      <c r="A597" s="269"/>
      <c r="B597" s="139"/>
      <c r="C597" s="184">
        <v>0.86805555555555547</v>
      </c>
      <c r="D597" s="164">
        <f t="shared" si="37"/>
        <v>39704.868055555555</v>
      </c>
      <c r="E597" s="13" t="s">
        <v>56</v>
      </c>
      <c r="F597" s="13">
        <v>5</v>
      </c>
      <c r="G597" s="13">
        <v>82</v>
      </c>
      <c r="H597" s="14">
        <v>16</v>
      </c>
      <c r="I597" s="14">
        <v>2.27</v>
      </c>
      <c r="J597" s="14"/>
      <c r="K597" s="13">
        <v>4</v>
      </c>
      <c r="L597" s="13">
        <v>17</v>
      </c>
      <c r="M597" s="13" t="s">
        <v>32</v>
      </c>
      <c r="N597" s="13">
        <v>4</v>
      </c>
      <c r="O597" s="97">
        <v>2.6</v>
      </c>
      <c r="P597" s="13"/>
    </row>
    <row r="598" spans="1:16" ht="13.5" thickBot="1">
      <c r="A598" s="237"/>
      <c r="B598" s="143"/>
      <c r="C598" s="192">
        <v>0.97013888888888899</v>
      </c>
      <c r="D598" s="174">
        <f t="shared" si="37"/>
        <v>39704.970138888886</v>
      </c>
      <c r="E598" s="113" t="s">
        <v>56</v>
      </c>
      <c r="F598" s="113">
        <v>5</v>
      </c>
      <c r="G598" s="113">
        <v>82</v>
      </c>
      <c r="H598" s="112">
        <v>16</v>
      </c>
      <c r="I598" s="112">
        <v>2.71</v>
      </c>
      <c r="J598" s="112"/>
      <c r="K598" s="113">
        <v>4</v>
      </c>
      <c r="L598" s="113">
        <v>17</v>
      </c>
      <c r="M598" s="113" t="s">
        <v>32</v>
      </c>
      <c r="N598" s="113">
        <v>4</v>
      </c>
      <c r="O598" s="114">
        <v>2.6</v>
      </c>
      <c r="P598" s="238"/>
    </row>
    <row r="599" spans="1:16">
      <c r="A599" s="234">
        <v>14</v>
      </c>
      <c r="B599" s="142" t="s">
        <v>26</v>
      </c>
      <c r="C599" s="189">
        <v>0.21527777777777779</v>
      </c>
      <c r="D599" s="173">
        <f t="shared" ref="D599:D605" si="38">FLOOR(D598,1)+C599+IF(A599&gt;0,1,0)</f>
        <v>39705.215277777781</v>
      </c>
      <c r="E599" s="104" t="s">
        <v>56</v>
      </c>
      <c r="F599" s="104">
        <v>5</v>
      </c>
      <c r="G599" s="104">
        <v>82</v>
      </c>
      <c r="H599" s="103">
        <v>16</v>
      </c>
      <c r="I599" s="103">
        <v>2.3199999999999998</v>
      </c>
      <c r="J599" s="23"/>
      <c r="K599" s="17">
        <v>4</v>
      </c>
      <c r="L599" s="17">
        <v>17</v>
      </c>
      <c r="M599" s="17" t="s">
        <v>32</v>
      </c>
      <c r="N599" s="17">
        <v>4</v>
      </c>
      <c r="O599" s="96">
        <v>2.6</v>
      </c>
      <c r="P599" s="235"/>
    </row>
    <row r="600" spans="1:16">
      <c r="A600" s="232"/>
      <c r="B600" s="136"/>
      <c r="C600" s="187">
        <v>0.3611111111111111</v>
      </c>
      <c r="D600" s="164">
        <f t="shared" si="38"/>
        <v>39705.361111111109</v>
      </c>
      <c r="E600" s="13" t="s">
        <v>56</v>
      </c>
      <c r="F600" s="13">
        <v>5</v>
      </c>
      <c r="G600" s="13">
        <v>82</v>
      </c>
      <c r="H600" s="9">
        <v>16</v>
      </c>
      <c r="I600" s="9">
        <v>2.63</v>
      </c>
      <c r="J600" s="14"/>
      <c r="K600" s="13">
        <v>4</v>
      </c>
      <c r="L600" s="13">
        <v>17</v>
      </c>
      <c r="M600" s="13" t="s">
        <v>32</v>
      </c>
      <c r="N600" s="13">
        <v>4</v>
      </c>
      <c r="O600" s="96">
        <v>2.6</v>
      </c>
      <c r="P600" s="235"/>
    </row>
    <row r="601" spans="1:16">
      <c r="A601" s="232"/>
      <c r="B601" s="136"/>
      <c r="C601" s="187">
        <v>0.47222222222222227</v>
      </c>
      <c r="D601" s="164">
        <f t="shared" si="38"/>
        <v>39705.472222222219</v>
      </c>
      <c r="E601" s="13" t="s">
        <v>56</v>
      </c>
      <c r="F601" s="13">
        <v>5</v>
      </c>
      <c r="G601" s="13">
        <v>82</v>
      </c>
      <c r="H601" s="9">
        <v>16</v>
      </c>
      <c r="I601" s="9">
        <v>2.77</v>
      </c>
      <c r="J601" s="14"/>
      <c r="K601" s="13">
        <v>4</v>
      </c>
      <c r="L601" s="13">
        <v>17</v>
      </c>
      <c r="M601" s="13" t="s">
        <v>32</v>
      </c>
      <c r="N601" s="13">
        <v>4</v>
      </c>
      <c r="O601" s="96">
        <v>2.6</v>
      </c>
      <c r="P601" s="235"/>
    </row>
    <row r="602" spans="1:16">
      <c r="A602" s="232"/>
      <c r="B602" s="136"/>
      <c r="C602" s="187">
        <v>0.60416666666666663</v>
      </c>
      <c r="D602" s="164">
        <f t="shared" si="38"/>
        <v>39705.604166666664</v>
      </c>
      <c r="E602" s="13" t="s">
        <v>56</v>
      </c>
      <c r="F602" s="13">
        <v>5</v>
      </c>
      <c r="G602" s="13">
        <v>82</v>
      </c>
      <c r="H602" s="9">
        <v>16</v>
      </c>
      <c r="I602" s="9">
        <v>2.62</v>
      </c>
      <c r="J602" s="14"/>
      <c r="K602" s="13">
        <v>4</v>
      </c>
      <c r="L602" s="13">
        <v>17</v>
      </c>
      <c r="M602" s="13" t="s">
        <v>32</v>
      </c>
      <c r="N602" s="13">
        <v>4</v>
      </c>
      <c r="O602" s="96">
        <v>2.6</v>
      </c>
      <c r="P602" s="235"/>
    </row>
    <row r="603" spans="1:16">
      <c r="A603" s="232"/>
      <c r="B603" s="136"/>
      <c r="C603" s="187">
        <v>0.71180555555555547</v>
      </c>
      <c r="D603" s="164">
        <f t="shared" si="38"/>
        <v>39705.711805555555</v>
      </c>
      <c r="E603" s="13" t="s">
        <v>56</v>
      </c>
      <c r="F603" s="13">
        <v>5</v>
      </c>
      <c r="G603" s="13">
        <v>82</v>
      </c>
      <c r="H603" s="9">
        <v>16</v>
      </c>
      <c r="I603" s="9">
        <v>2.09</v>
      </c>
      <c r="J603" s="14"/>
      <c r="K603" s="13">
        <v>4</v>
      </c>
      <c r="L603" s="13">
        <v>17</v>
      </c>
      <c r="M603" s="13" t="s">
        <v>32</v>
      </c>
      <c r="N603" s="13">
        <v>4</v>
      </c>
      <c r="O603" s="96">
        <v>2.6</v>
      </c>
      <c r="P603" s="235"/>
    </row>
    <row r="604" spans="1:16">
      <c r="A604" s="232"/>
      <c r="B604" s="136"/>
      <c r="C604" s="187">
        <v>0.8340277777777777</v>
      </c>
      <c r="D604" s="164">
        <f t="shared" si="38"/>
        <v>39705.834027777775</v>
      </c>
      <c r="E604" s="13" t="s">
        <v>56</v>
      </c>
      <c r="F604" s="13">
        <v>5</v>
      </c>
      <c r="G604" s="13">
        <v>82</v>
      </c>
      <c r="H604" s="9">
        <v>16</v>
      </c>
      <c r="I604" s="9">
        <v>2.35</v>
      </c>
      <c r="J604" s="14"/>
      <c r="K604" s="13">
        <v>4</v>
      </c>
      <c r="L604" s="13">
        <v>17</v>
      </c>
      <c r="M604" s="13" t="s">
        <v>32</v>
      </c>
      <c r="N604" s="13">
        <v>4</v>
      </c>
      <c r="O604" s="96">
        <v>2.6</v>
      </c>
      <c r="P604" s="235"/>
    </row>
    <row r="605" spans="1:16" ht="13.5" thickBot="1">
      <c r="A605" s="206"/>
      <c r="B605" s="140"/>
      <c r="C605" s="188">
        <v>0.98611111111111116</v>
      </c>
      <c r="D605" s="174">
        <f t="shared" si="38"/>
        <v>39705.986111111109</v>
      </c>
      <c r="E605" s="113" t="s">
        <v>56</v>
      </c>
      <c r="F605" s="113">
        <v>5</v>
      </c>
      <c r="G605" s="113">
        <v>82</v>
      </c>
      <c r="H605" s="26">
        <v>16</v>
      </c>
      <c r="I605" s="26">
        <v>2.25</v>
      </c>
      <c r="J605" s="26"/>
      <c r="K605" s="27">
        <v>4</v>
      </c>
      <c r="L605" s="27">
        <v>17</v>
      </c>
      <c r="M605" s="27" t="s">
        <v>32</v>
      </c>
      <c r="N605" s="27">
        <v>4</v>
      </c>
      <c r="O605" s="114">
        <v>2.6</v>
      </c>
      <c r="P605" s="238"/>
    </row>
    <row r="606" spans="1:16">
      <c r="A606" s="234">
        <v>15</v>
      </c>
      <c r="B606" s="142" t="s">
        <v>27</v>
      </c>
      <c r="C606" s="189">
        <v>0.25</v>
      </c>
      <c r="D606" s="168">
        <f>FLOOR(D605,1)+C606+IF(A606&gt;0,1,0)</f>
        <v>39706.25</v>
      </c>
      <c r="E606" s="17" t="s">
        <v>56</v>
      </c>
      <c r="F606" s="104">
        <v>5</v>
      </c>
      <c r="G606" s="17">
        <v>82</v>
      </c>
      <c r="H606" s="103">
        <v>15</v>
      </c>
      <c r="I606" s="103">
        <v>2.09</v>
      </c>
      <c r="J606" s="23"/>
      <c r="K606" s="17">
        <v>4</v>
      </c>
      <c r="L606" s="17">
        <v>17</v>
      </c>
      <c r="M606" s="17" t="s">
        <v>32</v>
      </c>
      <c r="N606" s="17">
        <v>4</v>
      </c>
      <c r="O606" s="96">
        <v>2.6</v>
      </c>
      <c r="P606" s="235"/>
    </row>
    <row r="607" spans="1:16">
      <c r="A607" s="232"/>
      <c r="B607" s="136"/>
      <c r="C607" s="187">
        <v>0.38194444444444442</v>
      </c>
      <c r="D607" s="164">
        <f>FLOOR(D606,1)+C607+IF(A607&gt;0,1,0)</f>
        <v>39706.381944444445</v>
      </c>
      <c r="E607" s="13" t="s">
        <v>56</v>
      </c>
      <c r="F607" s="8">
        <v>5</v>
      </c>
      <c r="G607" s="17">
        <v>82</v>
      </c>
      <c r="H607" s="103">
        <v>15</v>
      </c>
      <c r="I607" s="9">
        <v>2.34</v>
      </c>
      <c r="J607" s="14"/>
      <c r="K607" s="13">
        <v>4</v>
      </c>
      <c r="L607" s="13">
        <v>17</v>
      </c>
      <c r="M607" s="13" t="s">
        <v>32</v>
      </c>
      <c r="N607" s="13">
        <v>4</v>
      </c>
      <c r="O607" s="96">
        <v>2.6</v>
      </c>
      <c r="P607" s="235"/>
    </row>
    <row r="608" spans="1:16">
      <c r="A608" s="232"/>
      <c r="B608" s="136"/>
      <c r="C608" s="187">
        <v>0.51041666666666663</v>
      </c>
      <c r="D608" s="164">
        <f>FLOOR(D607,1)+C608+IF(A608&gt;0,1,0)</f>
        <v>39706.510416666664</v>
      </c>
      <c r="E608" s="13" t="s">
        <v>56</v>
      </c>
      <c r="F608" s="8">
        <v>5</v>
      </c>
      <c r="G608" s="17">
        <v>82</v>
      </c>
      <c r="H608" s="103">
        <v>15</v>
      </c>
      <c r="I608" s="9">
        <v>2.66</v>
      </c>
      <c r="J608" s="14"/>
      <c r="K608" s="13">
        <v>4</v>
      </c>
      <c r="L608" s="13">
        <v>17</v>
      </c>
      <c r="M608" s="13" t="s">
        <v>32</v>
      </c>
      <c r="N608" s="13">
        <v>4</v>
      </c>
      <c r="O608" s="96">
        <v>2.6</v>
      </c>
      <c r="P608" s="235"/>
    </row>
    <row r="609" spans="1:16" ht="13.5" thickBot="1">
      <c r="A609" s="206"/>
      <c r="B609" s="140"/>
      <c r="C609" s="188">
        <v>0.62847222222222221</v>
      </c>
      <c r="D609" s="167">
        <f>FLOOR(D608,1)+C609+IF(A609&gt;0,1,0)</f>
        <v>39706.628472222219</v>
      </c>
      <c r="E609" s="27" t="s">
        <v>56</v>
      </c>
      <c r="F609" s="27">
        <v>5</v>
      </c>
      <c r="G609" s="113">
        <v>82</v>
      </c>
      <c r="H609" s="26">
        <v>15</v>
      </c>
      <c r="I609" s="26">
        <v>2.48</v>
      </c>
      <c r="J609" s="26"/>
      <c r="K609" s="27">
        <v>4</v>
      </c>
      <c r="L609" s="27">
        <v>17</v>
      </c>
      <c r="M609" s="27" t="s">
        <v>32</v>
      </c>
      <c r="N609" s="27">
        <v>4</v>
      </c>
      <c r="O609" s="114">
        <v>2.6</v>
      </c>
      <c r="P609" s="238"/>
    </row>
    <row r="610" spans="1:16">
      <c r="A610" s="234">
        <v>16</v>
      </c>
      <c r="B610" s="142" t="s">
        <v>24</v>
      </c>
      <c r="C610" s="189">
        <v>0.25</v>
      </c>
      <c r="D610" s="168">
        <f t="shared" ref="D610:D616" si="39">FLOOR(D609,1)+C610+IF(A610&gt;0,1,0)</f>
        <v>39707.25</v>
      </c>
      <c r="E610" s="17" t="s">
        <v>56</v>
      </c>
      <c r="F610" s="104">
        <v>5</v>
      </c>
      <c r="G610" s="17">
        <v>82</v>
      </c>
      <c r="H610" s="103">
        <v>15</v>
      </c>
      <c r="I610" s="103">
        <v>2.09</v>
      </c>
      <c r="J610" s="23"/>
      <c r="K610" s="17">
        <v>4</v>
      </c>
      <c r="L610" s="17">
        <v>17</v>
      </c>
      <c r="M610" s="17" t="s">
        <v>32</v>
      </c>
      <c r="N610" s="17">
        <v>4</v>
      </c>
      <c r="O610" s="96">
        <v>2.6</v>
      </c>
      <c r="P610" s="235"/>
    </row>
    <row r="611" spans="1:16">
      <c r="A611" s="232"/>
      <c r="B611" s="136"/>
      <c r="C611" s="187">
        <v>0.3888888888888889</v>
      </c>
      <c r="D611" s="164">
        <f t="shared" si="39"/>
        <v>39707.388888888891</v>
      </c>
      <c r="E611" s="13" t="s">
        <v>56</v>
      </c>
      <c r="F611" s="8">
        <v>5</v>
      </c>
      <c r="G611" s="17">
        <v>82</v>
      </c>
      <c r="H611" s="9">
        <v>15</v>
      </c>
      <c r="I611" s="9">
        <v>2.34</v>
      </c>
      <c r="J611" s="14"/>
      <c r="K611" s="13">
        <v>4</v>
      </c>
      <c r="L611" s="13">
        <v>17</v>
      </c>
      <c r="M611" s="13" t="s">
        <v>32</v>
      </c>
      <c r="N611" s="13">
        <v>4</v>
      </c>
      <c r="O611" s="96">
        <v>2.6</v>
      </c>
      <c r="P611" s="235"/>
    </row>
    <row r="612" spans="1:16">
      <c r="A612" s="232"/>
      <c r="B612" s="136"/>
      <c r="C612" s="187">
        <v>0.5</v>
      </c>
      <c r="D612" s="164">
        <f t="shared" si="39"/>
        <v>39707.5</v>
      </c>
      <c r="E612" s="13" t="s">
        <v>56</v>
      </c>
      <c r="F612" s="8">
        <v>5</v>
      </c>
      <c r="G612" s="17">
        <v>82</v>
      </c>
      <c r="H612" s="9">
        <v>15</v>
      </c>
      <c r="I612" s="9">
        <v>2.68</v>
      </c>
      <c r="J612" s="14"/>
      <c r="K612" s="13">
        <v>4</v>
      </c>
      <c r="L612" s="13">
        <v>17</v>
      </c>
      <c r="M612" s="13" t="s">
        <v>32</v>
      </c>
      <c r="N612" s="13">
        <v>4</v>
      </c>
      <c r="O612" s="96">
        <v>2.6</v>
      </c>
      <c r="P612" s="235"/>
    </row>
    <row r="613" spans="1:16">
      <c r="A613" s="232"/>
      <c r="B613" s="136"/>
      <c r="C613" s="187">
        <v>0.62847222222222221</v>
      </c>
      <c r="D613" s="164">
        <f t="shared" si="39"/>
        <v>39707.628472222219</v>
      </c>
      <c r="E613" s="13" t="s">
        <v>56</v>
      </c>
      <c r="F613" s="8">
        <v>5</v>
      </c>
      <c r="G613" s="17">
        <v>82</v>
      </c>
      <c r="H613" s="9">
        <v>15</v>
      </c>
      <c r="I613" s="9">
        <v>2.72</v>
      </c>
      <c r="J613" s="14"/>
      <c r="K613" s="13">
        <v>4</v>
      </c>
      <c r="L613" s="13">
        <v>17</v>
      </c>
      <c r="M613" s="13" t="s">
        <v>32</v>
      </c>
      <c r="N613" s="13">
        <v>4</v>
      </c>
      <c r="O613" s="96">
        <v>2.6</v>
      </c>
      <c r="P613" s="235"/>
    </row>
    <row r="614" spans="1:16">
      <c r="A614" s="232"/>
      <c r="B614" s="136"/>
      <c r="C614" s="187">
        <v>0.75</v>
      </c>
      <c r="D614" s="164">
        <f t="shared" si="39"/>
        <v>39707.75</v>
      </c>
      <c r="E614" s="13" t="s">
        <v>56</v>
      </c>
      <c r="F614" s="8">
        <v>5</v>
      </c>
      <c r="G614" s="17">
        <v>82</v>
      </c>
      <c r="H614" s="9">
        <v>15</v>
      </c>
      <c r="I614" s="9">
        <v>2.1</v>
      </c>
      <c r="J614" s="14"/>
      <c r="K614" s="13">
        <v>4</v>
      </c>
      <c r="L614" s="13">
        <v>17</v>
      </c>
      <c r="M614" s="13" t="s">
        <v>32</v>
      </c>
      <c r="N614" s="13">
        <v>4</v>
      </c>
      <c r="O614" s="96">
        <v>2.6</v>
      </c>
      <c r="P614" s="235"/>
    </row>
    <row r="615" spans="1:16">
      <c r="A615" s="232"/>
      <c r="B615" s="136"/>
      <c r="C615" s="187">
        <v>0.89583333333333337</v>
      </c>
      <c r="D615" s="164">
        <f t="shared" si="39"/>
        <v>39707.895833333336</v>
      </c>
      <c r="E615" s="13" t="s">
        <v>56</v>
      </c>
      <c r="F615" s="8">
        <v>5</v>
      </c>
      <c r="G615" s="17">
        <v>82</v>
      </c>
      <c r="H615" s="9">
        <v>15</v>
      </c>
      <c r="I615" s="9">
        <v>2.06</v>
      </c>
      <c r="J615" s="14"/>
      <c r="K615" s="13">
        <v>4</v>
      </c>
      <c r="L615" s="13">
        <v>17</v>
      </c>
      <c r="M615" s="13" t="s">
        <v>32</v>
      </c>
      <c r="N615" s="13">
        <v>4</v>
      </c>
      <c r="O615" s="96">
        <v>2.6</v>
      </c>
      <c r="P615" s="235"/>
    </row>
    <row r="616" spans="1:16" ht="13.5" thickBot="1">
      <c r="A616" s="206"/>
      <c r="B616" s="140"/>
      <c r="C616" s="188">
        <v>0.99305555555555547</v>
      </c>
      <c r="D616" s="167">
        <f t="shared" si="39"/>
        <v>39707.993055555555</v>
      </c>
      <c r="E616" s="27" t="s">
        <v>56</v>
      </c>
      <c r="F616" s="27">
        <v>5</v>
      </c>
      <c r="G616" s="113">
        <v>82</v>
      </c>
      <c r="H616" s="26">
        <v>15</v>
      </c>
      <c r="I616" s="26">
        <v>2.23</v>
      </c>
      <c r="J616" s="26"/>
      <c r="K616" s="27">
        <v>4</v>
      </c>
      <c r="L616" s="27">
        <v>17</v>
      </c>
      <c r="M616" s="27" t="s">
        <v>32</v>
      </c>
      <c r="N616" s="27">
        <v>4</v>
      </c>
      <c r="O616" s="114">
        <v>2.6</v>
      </c>
      <c r="P616" s="238"/>
    </row>
    <row r="617" spans="1:16">
      <c r="A617" s="234">
        <v>17</v>
      </c>
      <c r="B617" s="142" t="s">
        <v>31</v>
      </c>
      <c r="C617" s="189">
        <v>0.2673611111111111</v>
      </c>
      <c r="D617" s="172">
        <f t="shared" ref="D617:D623" si="40">FLOOR(D616,1)+C617+IF(A617&gt;0,1,0)</f>
        <v>39708.267361111109</v>
      </c>
      <c r="E617" s="8" t="s">
        <v>56</v>
      </c>
      <c r="F617" s="8">
        <v>5</v>
      </c>
      <c r="G617" s="104">
        <v>82</v>
      </c>
      <c r="H617" s="9">
        <v>15</v>
      </c>
      <c r="I617" s="103">
        <v>2.09</v>
      </c>
      <c r="J617" s="23"/>
      <c r="K617" s="17">
        <v>4</v>
      </c>
      <c r="L617" s="17">
        <v>17</v>
      </c>
      <c r="M617" s="17" t="s">
        <v>32</v>
      </c>
      <c r="N617" s="17">
        <v>4</v>
      </c>
      <c r="O617" s="96">
        <v>2.6</v>
      </c>
      <c r="P617" s="235"/>
    </row>
    <row r="618" spans="1:16">
      <c r="A618" s="232"/>
      <c r="B618" s="136"/>
      <c r="C618" s="187">
        <v>0.39583333333333331</v>
      </c>
      <c r="D618" s="164">
        <f t="shared" si="40"/>
        <v>39708.395833333336</v>
      </c>
      <c r="E618" s="13" t="s">
        <v>56</v>
      </c>
      <c r="F618" s="13">
        <v>5</v>
      </c>
      <c r="G618" s="13">
        <v>82</v>
      </c>
      <c r="H618" s="14">
        <v>15</v>
      </c>
      <c r="I618" s="9">
        <v>2.06</v>
      </c>
      <c r="J618" s="14"/>
      <c r="K618" s="13">
        <v>4</v>
      </c>
      <c r="L618" s="13">
        <v>17</v>
      </c>
      <c r="M618" s="13" t="s">
        <v>32</v>
      </c>
      <c r="N618" s="13">
        <v>4</v>
      </c>
      <c r="O618" s="96">
        <v>2.6</v>
      </c>
      <c r="P618" s="235"/>
    </row>
    <row r="619" spans="1:16">
      <c r="A619" s="232"/>
      <c r="B619" s="136"/>
      <c r="C619" s="187">
        <v>0.50694444444444442</v>
      </c>
      <c r="D619" s="164">
        <f t="shared" si="40"/>
        <v>39708.506944444445</v>
      </c>
      <c r="E619" s="13" t="s">
        <v>56</v>
      </c>
      <c r="F619" s="13">
        <v>5</v>
      </c>
      <c r="G619" s="13">
        <v>82</v>
      </c>
      <c r="H619" s="14">
        <v>15</v>
      </c>
      <c r="I619" s="9">
        <v>2.88</v>
      </c>
      <c r="J619" s="14"/>
      <c r="K619" s="13">
        <v>4</v>
      </c>
      <c r="L619" s="13">
        <v>17</v>
      </c>
      <c r="M619" s="13" t="s">
        <v>32</v>
      </c>
      <c r="N619" s="13">
        <v>4</v>
      </c>
      <c r="O619" s="96">
        <v>2.6</v>
      </c>
      <c r="P619" s="235"/>
    </row>
    <row r="620" spans="1:16">
      <c r="A620" s="232"/>
      <c r="B620" s="136"/>
      <c r="C620" s="187">
        <v>0.64236111111111105</v>
      </c>
      <c r="D620" s="164">
        <f t="shared" si="40"/>
        <v>39708.642361111109</v>
      </c>
      <c r="E620" s="13" t="s">
        <v>56</v>
      </c>
      <c r="F620" s="13">
        <v>5</v>
      </c>
      <c r="G620" s="13">
        <v>82</v>
      </c>
      <c r="H620" s="14">
        <v>15</v>
      </c>
      <c r="I620" s="9">
        <v>2.77</v>
      </c>
      <c r="J620" s="14"/>
      <c r="K620" s="13">
        <v>4</v>
      </c>
      <c r="L620" s="13">
        <v>17</v>
      </c>
      <c r="M620" s="13" t="s">
        <v>32</v>
      </c>
      <c r="N620" s="13">
        <v>4</v>
      </c>
      <c r="O620" s="96">
        <v>2.6</v>
      </c>
      <c r="P620" s="235"/>
    </row>
    <row r="621" spans="1:16">
      <c r="A621" s="232"/>
      <c r="B621" s="136"/>
      <c r="C621" s="187">
        <v>0.76249999999999996</v>
      </c>
      <c r="D621" s="164">
        <f t="shared" si="40"/>
        <v>39708.762499999997</v>
      </c>
      <c r="E621" s="13" t="s">
        <v>56</v>
      </c>
      <c r="F621" s="13">
        <v>5</v>
      </c>
      <c r="G621" s="13">
        <v>82</v>
      </c>
      <c r="H621" s="14">
        <v>15</v>
      </c>
      <c r="I621" s="9">
        <v>2.89</v>
      </c>
      <c r="J621" s="14"/>
      <c r="K621" s="13">
        <v>4</v>
      </c>
      <c r="L621" s="13">
        <v>17</v>
      </c>
      <c r="M621" s="13" t="s">
        <v>32</v>
      </c>
      <c r="N621" s="13">
        <v>4</v>
      </c>
      <c r="O621" s="96">
        <v>2.6</v>
      </c>
      <c r="P621" s="235"/>
    </row>
    <row r="622" spans="1:16">
      <c r="A622" s="232"/>
      <c r="B622" s="136"/>
      <c r="C622" s="187">
        <v>0.89236111111111116</v>
      </c>
      <c r="D622" s="164">
        <f t="shared" si="40"/>
        <v>39708.892361111109</v>
      </c>
      <c r="E622" s="13" t="s">
        <v>56</v>
      </c>
      <c r="F622" s="13">
        <v>5</v>
      </c>
      <c r="G622" s="13">
        <v>82</v>
      </c>
      <c r="H622" s="14">
        <v>15</v>
      </c>
      <c r="I622" s="9">
        <v>2.89</v>
      </c>
      <c r="J622" s="14"/>
      <c r="K622" s="13">
        <v>4</v>
      </c>
      <c r="L622" s="13">
        <v>17</v>
      </c>
      <c r="M622" s="13" t="s">
        <v>32</v>
      </c>
      <c r="N622" s="13">
        <v>4</v>
      </c>
      <c r="O622" s="96">
        <v>2.6</v>
      </c>
      <c r="P622" s="235"/>
    </row>
    <row r="623" spans="1:16" ht="13.5" thickBot="1">
      <c r="A623" s="206"/>
      <c r="B623" s="140"/>
      <c r="C623" s="188">
        <v>0.97569444444444453</v>
      </c>
      <c r="D623" s="174">
        <f t="shared" si="40"/>
        <v>39708.975694444445</v>
      </c>
      <c r="E623" s="113" t="s">
        <v>56</v>
      </c>
      <c r="F623" s="113">
        <v>5</v>
      </c>
      <c r="G623" s="113">
        <v>82</v>
      </c>
      <c r="H623" s="112">
        <v>15</v>
      </c>
      <c r="I623" s="26">
        <v>2.61</v>
      </c>
      <c r="J623" s="26"/>
      <c r="K623" s="27">
        <v>4</v>
      </c>
      <c r="L623" s="27">
        <v>17</v>
      </c>
      <c r="M623" s="27" t="s">
        <v>32</v>
      </c>
      <c r="N623" s="27">
        <v>4</v>
      </c>
      <c r="O623" s="114">
        <v>2.6</v>
      </c>
      <c r="P623" s="238"/>
    </row>
    <row r="624" spans="1:16">
      <c r="A624" s="234">
        <v>18</v>
      </c>
      <c r="B624" s="142" t="s">
        <v>25</v>
      </c>
      <c r="C624" s="189">
        <v>0.27083333333333331</v>
      </c>
      <c r="D624" s="173">
        <f t="shared" ref="D624:D631" si="41">FLOOR(D623,1)+C624+IF(A624&gt;0,1,0)</f>
        <v>39709.270833333336</v>
      </c>
      <c r="E624" s="104" t="s">
        <v>56</v>
      </c>
      <c r="F624" s="104">
        <v>5</v>
      </c>
      <c r="G624" s="104">
        <v>82</v>
      </c>
      <c r="H624" s="103">
        <v>16</v>
      </c>
      <c r="I624" s="103">
        <v>2.06</v>
      </c>
      <c r="J624" s="23"/>
      <c r="K624" s="17">
        <v>4</v>
      </c>
      <c r="L624" s="17">
        <v>17</v>
      </c>
      <c r="M624" s="17" t="s">
        <v>32</v>
      </c>
      <c r="N624" s="17">
        <v>4</v>
      </c>
      <c r="O624" s="96">
        <v>2.6</v>
      </c>
      <c r="P624" s="235"/>
    </row>
    <row r="625" spans="1:16">
      <c r="A625" s="232"/>
      <c r="B625" s="136"/>
      <c r="C625" s="187">
        <v>0.34027777777777773</v>
      </c>
      <c r="D625" s="164">
        <f t="shared" si="41"/>
        <v>39709.340277777781</v>
      </c>
      <c r="E625" s="13" t="s">
        <v>56</v>
      </c>
      <c r="F625" s="13">
        <v>5</v>
      </c>
      <c r="G625" s="13">
        <v>82</v>
      </c>
      <c r="H625" s="9">
        <v>16</v>
      </c>
      <c r="I625" s="9">
        <v>2.1800000000000002</v>
      </c>
      <c r="J625" s="14"/>
      <c r="K625" s="13">
        <v>4</v>
      </c>
      <c r="L625" s="13">
        <v>17</v>
      </c>
      <c r="M625" s="13" t="s">
        <v>32</v>
      </c>
      <c r="N625" s="13">
        <v>4</v>
      </c>
      <c r="O625" s="96">
        <v>2.6</v>
      </c>
      <c r="P625" s="235"/>
    </row>
    <row r="626" spans="1:16">
      <c r="A626" s="232"/>
      <c r="B626" s="136"/>
      <c r="C626" s="187">
        <v>0.47222222222222227</v>
      </c>
      <c r="D626" s="164">
        <f t="shared" si="41"/>
        <v>39709.472222222219</v>
      </c>
      <c r="E626" s="13" t="s">
        <v>56</v>
      </c>
      <c r="F626" s="13">
        <v>5</v>
      </c>
      <c r="G626" s="13">
        <v>82</v>
      </c>
      <c r="H626" s="9">
        <v>16</v>
      </c>
      <c r="I626" s="9">
        <v>2.3199999999999998</v>
      </c>
      <c r="J626" s="14"/>
      <c r="K626" s="13">
        <v>4</v>
      </c>
      <c r="L626" s="13">
        <v>17</v>
      </c>
      <c r="M626" s="13" t="s">
        <v>32</v>
      </c>
      <c r="N626" s="13">
        <v>4</v>
      </c>
      <c r="O626" s="96">
        <v>2.6</v>
      </c>
      <c r="P626" s="235"/>
    </row>
    <row r="627" spans="1:16">
      <c r="A627" s="232"/>
      <c r="B627" s="136"/>
      <c r="C627" s="187">
        <v>0.56944444444444442</v>
      </c>
      <c r="D627" s="164">
        <f t="shared" si="41"/>
        <v>39709.569444444445</v>
      </c>
      <c r="E627" s="13" t="s">
        <v>56</v>
      </c>
      <c r="F627" s="13">
        <v>5</v>
      </c>
      <c r="G627" s="13">
        <v>82</v>
      </c>
      <c r="H627" s="9">
        <v>16</v>
      </c>
      <c r="I627" s="9">
        <v>2.64</v>
      </c>
      <c r="J627" s="14"/>
      <c r="K627" s="13">
        <v>4</v>
      </c>
      <c r="L627" s="13">
        <v>17</v>
      </c>
      <c r="M627" s="13" t="s">
        <v>32</v>
      </c>
      <c r="N627" s="13">
        <v>4</v>
      </c>
      <c r="O627" s="96">
        <v>2.6</v>
      </c>
      <c r="P627" s="235"/>
    </row>
    <row r="628" spans="1:16">
      <c r="A628" s="232"/>
      <c r="B628" s="136"/>
      <c r="C628" s="187">
        <v>0.66666666666666663</v>
      </c>
      <c r="D628" s="164">
        <f t="shared" si="41"/>
        <v>39709.666666666664</v>
      </c>
      <c r="E628" s="13" t="s">
        <v>56</v>
      </c>
      <c r="F628" s="13">
        <v>5</v>
      </c>
      <c r="G628" s="13">
        <v>82</v>
      </c>
      <c r="H628" s="9">
        <v>16</v>
      </c>
      <c r="I628" s="9">
        <v>2.88</v>
      </c>
      <c r="J628" s="14"/>
      <c r="K628" s="13">
        <v>4</v>
      </c>
      <c r="L628" s="13">
        <v>17</v>
      </c>
      <c r="M628" s="13" t="s">
        <v>32</v>
      </c>
      <c r="N628" s="13">
        <v>4</v>
      </c>
      <c r="O628" s="96">
        <v>2.6</v>
      </c>
      <c r="P628" s="235"/>
    </row>
    <row r="629" spans="1:16">
      <c r="A629" s="232"/>
      <c r="B629" s="136"/>
      <c r="C629" s="187">
        <v>0.75347222222222221</v>
      </c>
      <c r="D629" s="164">
        <f t="shared" si="41"/>
        <v>39709.753472222219</v>
      </c>
      <c r="E629" s="13" t="s">
        <v>56</v>
      </c>
      <c r="F629" s="13">
        <v>5</v>
      </c>
      <c r="G629" s="13">
        <v>82</v>
      </c>
      <c r="H629" s="9">
        <v>16</v>
      </c>
      <c r="I629" s="9">
        <v>2.09</v>
      </c>
      <c r="J629" s="14"/>
      <c r="K629" s="13">
        <v>4</v>
      </c>
      <c r="L629" s="13">
        <v>17</v>
      </c>
      <c r="M629" s="13" t="s">
        <v>32</v>
      </c>
      <c r="N629" s="13">
        <v>4</v>
      </c>
      <c r="O629" s="96">
        <v>2.6</v>
      </c>
      <c r="P629" s="235"/>
    </row>
    <row r="630" spans="1:16">
      <c r="A630" s="232"/>
      <c r="B630" s="136"/>
      <c r="C630" s="187">
        <v>0.88194444444444453</v>
      </c>
      <c r="D630" s="164">
        <f t="shared" si="41"/>
        <v>39709.881944444445</v>
      </c>
      <c r="E630" s="13" t="s">
        <v>56</v>
      </c>
      <c r="F630" s="13">
        <v>5</v>
      </c>
      <c r="G630" s="13">
        <v>82</v>
      </c>
      <c r="H630" s="9">
        <v>16</v>
      </c>
      <c r="I630" s="9">
        <v>2.11</v>
      </c>
      <c r="J630" s="14"/>
      <c r="K630" s="13">
        <v>4</v>
      </c>
      <c r="L630" s="13">
        <v>17</v>
      </c>
      <c r="M630" s="13" t="s">
        <v>32</v>
      </c>
      <c r="N630" s="13">
        <v>4</v>
      </c>
      <c r="O630" s="96">
        <v>2.6</v>
      </c>
      <c r="P630" s="235"/>
    </row>
    <row r="631" spans="1:16" ht="13.5" thickBot="1">
      <c r="A631" s="206"/>
      <c r="B631" s="140"/>
      <c r="C631" s="188">
        <v>0.99305555555555547</v>
      </c>
      <c r="D631" s="174">
        <f t="shared" si="41"/>
        <v>39709.993055555555</v>
      </c>
      <c r="E631" s="113" t="s">
        <v>56</v>
      </c>
      <c r="F631" s="113">
        <v>5</v>
      </c>
      <c r="G631" s="113">
        <v>82</v>
      </c>
      <c r="H631" s="26">
        <v>16</v>
      </c>
      <c r="I631" s="26">
        <v>2.91</v>
      </c>
      <c r="J631" s="26"/>
      <c r="K631" s="27">
        <v>4</v>
      </c>
      <c r="L631" s="27">
        <v>17</v>
      </c>
      <c r="M631" s="27" t="s">
        <v>32</v>
      </c>
      <c r="N631" s="27">
        <v>4</v>
      </c>
      <c r="O631" s="114">
        <v>2.6</v>
      </c>
      <c r="P631" s="238"/>
    </row>
    <row r="632" spans="1:16">
      <c r="A632" s="234">
        <v>19</v>
      </c>
      <c r="B632" s="142" t="s">
        <v>28</v>
      </c>
      <c r="C632" s="189">
        <v>0.28472222222222221</v>
      </c>
      <c r="D632" s="168">
        <f t="shared" ref="D632:D638" si="42">FLOOR(D631,1)+C632+IF(A632&gt;0,1,0)</f>
        <v>39710.284722222219</v>
      </c>
      <c r="E632" s="17" t="s">
        <v>56</v>
      </c>
      <c r="F632" s="104">
        <v>5</v>
      </c>
      <c r="G632" s="17">
        <v>82</v>
      </c>
      <c r="H632" s="103">
        <v>16</v>
      </c>
      <c r="I632" s="103">
        <v>2.6</v>
      </c>
      <c r="J632" s="23"/>
      <c r="K632" s="17">
        <v>4</v>
      </c>
      <c r="L632" s="17">
        <v>17</v>
      </c>
      <c r="M632" s="17" t="s">
        <v>32</v>
      </c>
      <c r="N632" s="17">
        <v>4</v>
      </c>
      <c r="O632" s="96">
        <v>2.6</v>
      </c>
      <c r="P632" s="235"/>
    </row>
    <row r="633" spans="1:16">
      <c r="A633" s="232"/>
      <c r="B633" s="136"/>
      <c r="C633" s="187">
        <v>0.35416666666666669</v>
      </c>
      <c r="D633" s="164">
        <f t="shared" si="42"/>
        <v>39710.354166666664</v>
      </c>
      <c r="E633" s="13" t="s">
        <v>56</v>
      </c>
      <c r="F633" s="8">
        <v>5</v>
      </c>
      <c r="G633" s="17">
        <v>82</v>
      </c>
      <c r="H633" s="9">
        <v>16</v>
      </c>
      <c r="I633" s="9">
        <v>2.8</v>
      </c>
      <c r="J633" s="14"/>
      <c r="K633" s="13">
        <v>4</v>
      </c>
      <c r="L633" s="13">
        <v>17</v>
      </c>
      <c r="M633" s="13" t="s">
        <v>32</v>
      </c>
      <c r="N633" s="13">
        <v>4</v>
      </c>
      <c r="O633" s="96">
        <v>2.6</v>
      </c>
      <c r="P633" s="235"/>
    </row>
    <row r="634" spans="1:16">
      <c r="A634" s="232"/>
      <c r="B634" s="136"/>
      <c r="C634" s="187">
        <v>0.4513888888888889</v>
      </c>
      <c r="D634" s="164">
        <f t="shared" si="42"/>
        <v>39710.451388888891</v>
      </c>
      <c r="E634" s="13" t="s">
        <v>56</v>
      </c>
      <c r="F634" s="8">
        <v>5</v>
      </c>
      <c r="G634" s="17">
        <v>82</v>
      </c>
      <c r="H634" s="9">
        <v>15</v>
      </c>
      <c r="I634" s="9">
        <v>5.98</v>
      </c>
      <c r="J634" s="14"/>
      <c r="K634" s="13">
        <v>4</v>
      </c>
      <c r="L634" s="13">
        <v>17</v>
      </c>
      <c r="M634" s="13" t="s">
        <v>32</v>
      </c>
      <c r="N634" s="13">
        <v>4</v>
      </c>
      <c r="O634" s="96">
        <v>2.6</v>
      </c>
      <c r="P634" s="235"/>
    </row>
    <row r="635" spans="1:16">
      <c r="A635" s="232"/>
      <c r="B635" s="136"/>
      <c r="C635" s="187">
        <v>0.55555555555555558</v>
      </c>
      <c r="D635" s="164">
        <f t="shared" si="42"/>
        <v>39710.555555555555</v>
      </c>
      <c r="E635" s="13" t="s">
        <v>56</v>
      </c>
      <c r="F635" s="8">
        <v>5</v>
      </c>
      <c r="G635" s="17">
        <v>82</v>
      </c>
      <c r="H635" s="9">
        <v>15</v>
      </c>
      <c r="I635" s="9">
        <v>2.25</v>
      </c>
      <c r="J635" s="14"/>
      <c r="K635" s="13">
        <v>4</v>
      </c>
      <c r="L635" s="13">
        <v>17</v>
      </c>
      <c r="M635" s="13" t="s">
        <v>32</v>
      </c>
      <c r="N635" s="13">
        <v>4</v>
      </c>
      <c r="O635" s="96">
        <v>2.6</v>
      </c>
      <c r="P635" s="235"/>
    </row>
    <row r="636" spans="1:16">
      <c r="A636" s="232"/>
      <c r="B636" s="136"/>
      <c r="C636" s="187">
        <v>0.6875</v>
      </c>
      <c r="D636" s="164">
        <f t="shared" si="42"/>
        <v>39710.6875</v>
      </c>
      <c r="E636" s="13" t="s">
        <v>56</v>
      </c>
      <c r="F636" s="8">
        <v>5</v>
      </c>
      <c r="G636" s="17">
        <v>82</v>
      </c>
      <c r="H636" s="9">
        <v>15</v>
      </c>
      <c r="I636" s="9">
        <v>2.63</v>
      </c>
      <c r="J636" s="14"/>
      <c r="K636" s="13">
        <v>4</v>
      </c>
      <c r="L636" s="13">
        <v>17</v>
      </c>
      <c r="M636" s="13" t="s">
        <v>32</v>
      </c>
      <c r="N636" s="13">
        <v>4</v>
      </c>
      <c r="O636" s="96">
        <v>2.6</v>
      </c>
      <c r="P636" s="235"/>
    </row>
    <row r="637" spans="1:16">
      <c r="A637" s="232"/>
      <c r="B637" s="136"/>
      <c r="C637" s="187">
        <v>0.82638888888888884</v>
      </c>
      <c r="D637" s="164">
        <f t="shared" si="42"/>
        <v>39710.826388888891</v>
      </c>
      <c r="E637" s="13" t="s">
        <v>56</v>
      </c>
      <c r="F637" s="8">
        <v>5</v>
      </c>
      <c r="G637" s="17">
        <v>82</v>
      </c>
      <c r="H637" s="9">
        <v>15</v>
      </c>
      <c r="I637" s="9">
        <v>2.68</v>
      </c>
      <c r="J637" s="14"/>
      <c r="K637" s="13">
        <v>4</v>
      </c>
      <c r="L637" s="13">
        <v>17</v>
      </c>
      <c r="M637" s="13" t="s">
        <v>32</v>
      </c>
      <c r="N637" s="13">
        <v>4</v>
      </c>
      <c r="O637" s="96">
        <v>2.6</v>
      </c>
      <c r="P637" s="235"/>
    </row>
    <row r="638" spans="1:16" ht="13.5" thickBot="1">
      <c r="A638" s="206"/>
      <c r="B638" s="140"/>
      <c r="C638" s="188">
        <v>0.97916666666666663</v>
      </c>
      <c r="D638" s="167">
        <f t="shared" si="42"/>
        <v>39710.979166666664</v>
      </c>
      <c r="E638" s="27" t="s">
        <v>56</v>
      </c>
      <c r="F638" s="27">
        <v>5</v>
      </c>
      <c r="G638" s="113">
        <v>82</v>
      </c>
      <c r="H638" s="26">
        <v>15</v>
      </c>
      <c r="I638" s="26">
        <v>2.09</v>
      </c>
      <c r="J638" s="26"/>
      <c r="K638" s="27">
        <v>4</v>
      </c>
      <c r="L638" s="27">
        <v>17</v>
      </c>
      <c r="M638" s="27" t="s">
        <v>32</v>
      </c>
      <c r="N638" s="27">
        <v>4</v>
      </c>
      <c r="O638" s="114">
        <v>2.6</v>
      </c>
      <c r="P638" s="238"/>
    </row>
    <row r="639" spans="1:16">
      <c r="A639" s="234">
        <v>20</v>
      </c>
      <c r="B639" s="142" t="s">
        <v>29</v>
      </c>
      <c r="C639" s="189">
        <v>0.28472222222222221</v>
      </c>
      <c r="D639" s="168">
        <f t="shared" ref="D639:D645" si="43">FLOOR(D638,1)+C639+IF(A639&gt;0,1,0)</f>
        <v>39711.284722222219</v>
      </c>
      <c r="E639" s="17" t="s">
        <v>56</v>
      </c>
      <c r="F639" s="104">
        <v>5</v>
      </c>
      <c r="G639" s="17">
        <v>82</v>
      </c>
      <c r="H639" s="103">
        <v>15</v>
      </c>
      <c r="I639" s="103">
        <v>2.66</v>
      </c>
      <c r="J639" s="23"/>
      <c r="K639" s="17">
        <v>4</v>
      </c>
      <c r="L639" s="17">
        <v>17</v>
      </c>
      <c r="M639" s="17" t="s">
        <v>32</v>
      </c>
      <c r="N639" s="17">
        <v>4</v>
      </c>
      <c r="O639" s="96">
        <v>2.6</v>
      </c>
      <c r="P639" s="235"/>
    </row>
    <row r="640" spans="1:16">
      <c r="A640" s="232"/>
      <c r="B640" s="136"/>
      <c r="C640" s="187">
        <v>0.34027777777777773</v>
      </c>
      <c r="D640" s="164">
        <f t="shared" si="43"/>
        <v>39711.340277777781</v>
      </c>
      <c r="E640" s="13" t="s">
        <v>56</v>
      </c>
      <c r="F640" s="8">
        <v>5</v>
      </c>
      <c r="G640" s="17">
        <v>82</v>
      </c>
      <c r="H640" s="9">
        <v>15</v>
      </c>
      <c r="I640" s="9">
        <v>2.35</v>
      </c>
      <c r="J640" s="14"/>
      <c r="K640" s="13">
        <v>4</v>
      </c>
      <c r="L640" s="13">
        <v>17</v>
      </c>
      <c r="M640" s="13" t="s">
        <v>32</v>
      </c>
      <c r="N640" s="13">
        <v>4</v>
      </c>
      <c r="O640" s="96">
        <v>2.6</v>
      </c>
      <c r="P640" s="235"/>
    </row>
    <row r="641" spans="1:16">
      <c r="A641" s="232"/>
      <c r="B641" s="136"/>
      <c r="C641" s="187">
        <v>0.47569444444444442</v>
      </c>
      <c r="D641" s="164">
        <f t="shared" si="43"/>
        <v>39711.475694444445</v>
      </c>
      <c r="E641" s="13" t="s">
        <v>56</v>
      </c>
      <c r="F641" s="8">
        <v>5</v>
      </c>
      <c r="G641" s="17">
        <v>82</v>
      </c>
      <c r="H641" s="9">
        <v>15</v>
      </c>
      <c r="I641" s="9">
        <v>2.1800000000000002</v>
      </c>
      <c r="J641" s="14"/>
      <c r="K641" s="13">
        <v>4</v>
      </c>
      <c r="L641" s="13">
        <v>17</v>
      </c>
      <c r="M641" s="13" t="s">
        <v>32</v>
      </c>
      <c r="N641" s="13">
        <v>4</v>
      </c>
      <c r="O641" s="96">
        <v>2.6</v>
      </c>
      <c r="P641" s="235"/>
    </row>
    <row r="642" spans="1:16">
      <c r="A642" s="232"/>
      <c r="B642" s="136"/>
      <c r="C642" s="187">
        <v>0.60416666666666663</v>
      </c>
      <c r="D642" s="164">
        <f t="shared" si="43"/>
        <v>39711.604166666664</v>
      </c>
      <c r="E642" s="13" t="s">
        <v>56</v>
      </c>
      <c r="F642" s="8">
        <v>5</v>
      </c>
      <c r="G642" s="17">
        <v>82</v>
      </c>
      <c r="H642" s="9">
        <v>15</v>
      </c>
      <c r="I642" s="9">
        <v>2.2200000000000002</v>
      </c>
      <c r="J642" s="14"/>
      <c r="K642" s="13">
        <v>4</v>
      </c>
      <c r="L642" s="13">
        <v>17</v>
      </c>
      <c r="M642" s="13" t="s">
        <v>32</v>
      </c>
      <c r="N642" s="13">
        <v>4</v>
      </c>
      <c r="O642" s="96">
        <v>2.6</v>
      </c>
      <c r="P642" s="235"/>
    </row>
    <row r="643" spans="1:16">
      <c r="A643" s="232"/>
      <c r="B643" s="136"/>
      <c r="C643" s="187">
        <v>0.72083333333333333</v>
      </c>
      <c r="D643" s="164">
        <f t="shared" si="43"/>
        <v>39711.720833333333</v>
      </c>
      <c r="E643" s="13" t="s">
        <v>56</v>
      </c>
      <c r="F643" s="8">
        <v>5</v>
      </c>
      <c r="G643" s="17">
        <v>82</v>
      </c>
      <c r="H643" s="9">
        <v>15</v>
      </c>
      <c r="I643" s="9">
        <v>2.78</v>
      </c>
      <c r="J643" s="14"/>
      <c r="K643" s="13">
        <v>4</v>
      </c>
      <c r="L643" s="13">
        <v>17</v>
      </c>
      <c r="M643" s="13" t="s">
        <v>32</v>
      </c>
      <c r="N643" s="13">
        <v>4</v>
      </c>
      <c r="O643" s="96">
        <v>2.6</v>
      </c>
      <c r="P643" s="235"/>
    </row>
    <row r="644" spans="1:16">
      <c r="A644" s="232"/>
      <c r="B644" s="136"/>
      <c r="C644" s="187">
        <v>0.84722222222222221</v>
      </c>
      <c r="D644" s="164">
        <f t="shared" si="43"/>
        <v>39711.847222222219</v>
      </c>
      <c r="E644" s="13" t="s">
        <v>56</v>
      </c>
      <c r="F644" s="8">
        <v>5</v>
      </c>
      <c r="G644" s="17">
        <v>82</v>
      </c>
      <c r="H644" s="9">
        <v>15</v>
      </c>
      <c r="I644" s="9">
        <v>2.11</v>
      </c>
      <c r="J644" s="14"/>
      <c r="K644" s="13">
        <v>4</v>
      </c>
      <c r="L644" s="13">
        <v>17</v>
      </c>
      <c r="M644" s="13" t="s">
        <v>32</v>
      </c>
      <c r="N644" s="13">
        <v>4</v>
      </c>
      <c r="O644" s="96">
        <v>2.6</v>
      </c>
      <c r="P644" s="235"/>
    </row>
    <row r="645" spans="1:16" ht="13.5" thickBot="1">
      <c r="A645" s="206"/>
      <c r="B645" s="140"/>
      <c r="C645" s="188">
        <v>0.98611111111111116</v>
      </c>
      <c r="D645" s="167">
        <f t="shared" si="43"/>
        <v>39711.986111111109</v>
      </c>
      <c r="E645" s="27" t="s">
        <v>56</v>
      </c>
      <c r="F645" s="27">
        <v>5</v>
      </c>
      <c r="G645" s="113">
        <v>82</v>
      </c>
      <c r="H645" s="26">
        <v>15</v>
      </c>
      <c r="I645" s="26">
        <v>2.65</v>
      </c>
      <c r="J645" s="26"/>
      <c r="K645" s="27">
        <v>4</v>
      </c>
      <c r="L645" s="27">
        <v>17</v>
      </c>
      <c r="M645" s="27" t="s">
        <v>32</v>
      </c>
      <c r="N645" s="27">
        <v>4</v>
      </c>
      <c r="O645" s="114">
        <v>2.6</v>
      </c>
      <c r="P645" s="238"/>
    </row>
    <row r="646" spans="1:16">
      <c r="A646" s="234">
        <v>21</v>
      </c>
      <c r="B646" s="142" t="s">
        <v>26</v>
      </c>
      <c r="C646" s="189">
        <v>0.28472222222222221</v>
      </c>
      <c r="D646" s="168">
        <f t="shared" ref="D646:D652" si="44">FLOOR(D645,1)+C646+IF(A646&gt;0,1,0)</f>
        <v>39712.284722222219</v>
      </c>
      <c r="E646" s="17" t="s">
        <v>56</v>
      </c>
      <c r="F646" s="104">
        <v>5</v>
      </c>
      <c r="G646" s="17">
        <v>82</v>
      </c>
      <c r="H646" s="103">
        <v>16</v>
      </c>
      <c r="I646" s="103">
        <v>3.89</v>
      </c>
      <c r="J646" s="23"/>
      <c r="K646" s="17">
        <v>4</v>
      </c>
      <c r="L646" s="17">
        <v>17</v>
      </c>
      <c r="M646" s="17" t="s">
        <v>32</v>
      </c>
      <c r="N646" s="17">
        <v>4</v>
      </c>
      <c r="O646" s="96">
        <v>2.6</v>
      </c>
      <c r="P646" s="235"/>
    </row>
    <row r="647" spans="1:16">
      <c r="A647" s="232"/>
      <c r="B647" s="136"/>
      <c r="C647" s="187">
        <v>0.3888888888888889</v>
      </c>
      <c r="D647" s="164">
        <f t="shared" si="44"/>
        <v>39712.388888888891</v>
      </c>
      <c r="E647" s="13" t="s">
        <v>56</v>
      </c>
      <c r="F647" s="8">
        <v>5</v>
      </c>
      <c r="G647" s="17">
        <v>82</v>
      </c>
      <c r="H647" s="103">
        <v>16</v>
      </c>
      <c r="I647" s="9">
        <v>3.85</v>
      </c>
      <c r="J647" s="14"/>
      <c r="K647" s="13">
        <v>4</v>
      </c>
      <c r="L647" s="13">
        <v>17</v>
      </c>
      <c r="M647" s="13" t="s">
        <v>32</v>
      </c>
      <c r="N647" s="13">
        <v>4</v>
      </c>
      <c r="O647" s="96">
        <v>2.6</v>
      </c>
      <c r="P647" s="235"/>
    </row>
    <row r="648" spans="1:16">
      <c r="A648" s="232"/>
      <c r="B648" s="136"/>
      <c r="C648" s="187">
        <v>0.5</v>
      </c>
      <c r="D648" s="164">
        <f t="shared" si="44"/>
        <v>39712.5</v>
      </c>
      <c r="E648" s="13" t="s">
        <v>56</v>
      </c>
      <c r="F648" s="8">
        <v>5</v>
      </c>
      <c r="G648" s="17">
        <v>82</v>
      </c>
      <c r="H648" s="103">
        <v>16</v>
      </c>
      <c r="I648" s="9">
        <v>3.82</v>
      </c>
      <c r="J648" s="14"/>
      <c r="K648" s="13">
        <v>4</v>
      </c>
      <c r="L648" s="13">
        <v>17</v>
      </c>
      <c r="M648" s="13" t="s">
        <v>32</v>
      </c>
      <c r="N648" s="13">
        <v>4</v>
      </c>
      <c r="O648" s="96">
        <v>2.6</v>
      </c>
      <c r="P648" s="235"/>
    </row>
    <row r="649" spans="1:16">
      <c r="A649" s="232"/>
      <c r="B649" s="136"/>
      <c r="C649" s="187">
        <v>0.64583333333333337</v>
      </c>
      <c r="D649" s="164">
        <f t="shared" si="44"/>
        <v>39712.645833333336</v>
      </c>
      <c r="E649" s="13" t="s">
        <v>56</v>
      </c>
      <c r="F649" s="8">
        <v>5</v>
      </c>
      <c r="G649" s="17">
        <v>82</v>
      </c>
      <c r="H649" s="103">
        <v>16</v>
      </c>
      <c r="I649" s="9">
        <v>3.68</v>
      </c>
      <c r="J649" s="14"/>
      <c r="K649" s="13">
        <v>4</v>
      </c>
      <c r="L649" s="13">
        <v>17</v>
      </c>
      <c r="M649" s="13" t="s">
        <v>32</v>
      </c>
      <c r="N649" s="13">
        <v>4</v>
      </c>
      <c r="O649" s="96">
        <v>2.6</v>
      </c>
      <c r="P649" s="235"/>
    </row>
    <row r="650" spans="1:16">
      <c r="A650" s="232"/>
      <c r="B650" s="136"/>
      <c r="C650" s="187">
        <v>0.76388888888888884</v>
      </c>
      <c r="D650" s="164">
        <f t="shared" si="44"/>
        <v>39712.763888888891</v>
      </c>
      <c r="E650" s="13" t="s">
        <v>56</v>
      </c>
      <c r="F650" s="8">
        <v>5</v>
      </c>
      <c r="G650" s="17">
        <v>82</v>
      </c>
      <c r="H650" s="103">
        <v>16</v>
      </c>
      <c r="I650" s="9">
        <v>2.46</v>
      </c>
      <c r="J650" s="14"/>
      <c r="K650" s="13">
        <v>4</v>
      </c>
      <c r="L650" s="13">
        <v>17</v>
      </c>
      <c r="M650" s="13" t="s">
        <v>32</v>
      </c>
      <c r="N650" s="13">
        <v>4</v>
      </c>
      <c r="O650" s="96">
        <v>2.6</v>
      </c>
      <c r="P650" s="235"/>
    </row>
    <row r="651" spans="1:16">
      <c r="A651" s="232"/>
      <c r="B651" s="136"/>
      <c r="C651" s="187">
        <v>0.88888888888888884</v>
      </c>
      <c r="D651" s="164">
        <f t="shared" si="44"/>
        <v>39712.888888888891</v>
      </c>
      <c r="E651" s="13" t="s">
        <v>56</v>
      </c>
      <c r="F651" s="8">
        <v>5</v>
      </c>
      <c r="G651" s="17">
        <v>82</v>
      </c>
      <c r="H651" s="103">
        <v>16</v>
      </c>
      <c r="I651" s="9">
        <v>2.38</v>
      </c>
      <c r="J651" s="14"/>
      <c r="K651" s="13">
        <v>4</v>
      </c>
      <c r="L651" s="13">
        <v>17</v>
      </c>
      <c r="M651" s="13" t="s">
        <v>32</v>
      </c>
      <c r="N651" s="13">
        <v>4</v>
      </c>
      <c r="O651" s="96">
        <v>2.6</v>
      </c>
      <c r="P651" s="235"/>
    </row>
    <row r="652" spans="1:16" ht="13.5" thickBot="1">
      <c r="A652" s="206"/>
      <c r="B652" s="140"/>
      <c r="C652" s="188">
        <v>0.99305555555555547</v>
      </c>
      <c r="D652" s="167">
        <f t="shared" si="44"/>
        <v>39712.993055555555</v>
      </c>
      <c r="E652" s="27" t="s">
        <v>56</v>
      </c>
      <c r="F652" s="27">
        <v>5</v>
      </c>
      <c r="G652" s="113">
        <v>82</v>
      </c>
      <c r="H652" s="112">
        <v>16</v>
      </c>
      <c r="I652" s="26">
        <v>2.84</v>
      </c>
      <c r="J652" s="26"/>
      <c r="K652" s="27">
        <v>4</v>
      </c>
      <c r="L652" s="27">
        <v>17</v>
      </c>
      <c r="M652" s="27" t="s">
        <v>32</v>
      </c>
      <c r="N652" s="27">
        <v>4</v>
      </c>
      <c r="O652" s="114">
        <v>2.6</v>
      </c>
      <c r="P652" s="238"/>
    </row>
    <row r="653" spans="1:16">
      <c r="A653" s="243">
        <v>22</v>
      </c>
      <c r="B653" s="275" t="s">
        <v>31</v>
      </c>
      <c r="C653" s="198">
        <v>0.2638888888888889</v>
      </c>
      <c r="D653" s="168">
        <v>39713.263888888891</v>
      </c>
      <c r="E653" s="150" t="s">
        <v>56</v>
      </c>
      <c r="F653" s="150">
        <v>5</v>
      </c>
      <c r="G653" s="17">
        <f>IF(OR(F653="",F653&lt;5),"",VLOOKUP(F653,'Tabla de Caudal'!$A$4:$B$19,2,TRUE))</f>
        <v>82</v>
      </c>
      <c r="H653" s="151">
        <v>16</v>
      </c>
      <c r="I653" s="151">
        <v>2.57</v>
      </c>
      <c r="J653" s="23"/>
      <c r="K653" s="150">
        <v>4</v>
      </c>
      <c r="L653" s="17">
        <f t="shared" ref="L653:L723" ca="1" si="45">IF(OR(K653="",F653="",F653&lt;5),"",INDIRECT(ADDRESS(K653+4,F653,1,,"Tabla de Sulfato"),TRUE))</f>
        <v>25</v>
      </c>
      <c r="M653" s="150" t="s">
        <v>110</v>
      </c>
      <c r="N653" s="150">
        <v>4</v>
      </c>
      <c r="O653" s="96">
        <f t="shared" ref="O653:O723" ca="1" si="46">IF(OR(N653="",F653="",F653&lt;5),"",INDIRECT(ADDRESS(N653+4,F653,1,,"Tabla de Cloro"),TRUE))</f>
        <v>2.6</v>
      </c>
      <c r="P653" s="230"/>
    </row>
    <row r="654" spans="1:16">
      <c r="A654" s="157"/>
      <c r="B654" s="146"/>
      <c r="C654" s="195">
        <v>0.35416666666666669</v>
      </c>
      <c r="D654" s="164">
        <f t="shared" ref="D654:D723" si="47">FLOOR(D653,1)+C654+IF(A654&gt;0,1,0)</f>
        <v>39713.354166666664</v>
      </c>
      <c r="E654" s="129" t="s">
        <v>56</v>
      </c>
      <c r="F654" s="129">
        <v>5</v>
      </c>
      <c r="G654" s="13">
        <f>IF(OR(F654="",F654&lt;5),"",VLOOKUP(F654,'Tabla de Caudal'!$A$4:$B$19,2,TRUE))</f>
        <v>82</v>
      </c>
      <c r="H654" s="130">
        <v>16</v>
      </c>
      <c r="I654" s="130">
        <v>2.73</v>
      </c>
      <c r="J654" s="14"/>
      <c r="K654" s="129">
        <v>4</v>
      </c>
      <c r="L654" s="13">
        <f t="shared" ca="1" si="45"/>
        <v>25</v>
      </c>
      <c r="M654" s="129" t="s">
        <v>110</v>
      </c>
      <c r="N654" s="129">
        <v>4</v>
      </c>
      <c r="O654" s="97">
        <f t="shared" ca="1" si="46"/>
        <v>2.6</v>
      </c>
      <c r="P654" s="158"/>
    </row>
    <row r="655" spans="1:16">
      <c r="A655" s="157"/>
      <c r="B655" s="146"/>
      <c r="C655" s="195">
        <v>0.47222222222222227</v>
      </c>
      <c r="D655" s="164">
        <f t="shared" si="47"/>
        <v>39713.472222222219</v>
      </c>
      <c r="E655" s="129" t="s">
        <v>56</v>
      </c>
      <c r="F655" s="129">
        <v>5</v>
      </c>
      <c r="G655" s="13">
        <f>IF(OR(F655="",F655&lt;5),"",VLOOKUP(F655,'Tabla de Caudal'!$A$4:$B$19,2,TRUE))</f>
        <v>82</v>
      </c>
      <c r="H655" s="130">
        <v>16</v>
      </c>
      <c r="I655" s="130">
        <v>2.4700000000000002</v>
      </c>
      <c r="J655" s="14"/>
      <c r="K655" s="129">
        <v>4</v>
      </c>
      <c r="L655" s="13">
        <f t="shared" ca="1" si="45"/>
        <v>25</v>
      </c>
      <c r="M655" s="129" t="s">
        <v>110</v>
      </c>
      <c r="N655" s="129">
        <v>4</v>
      </c>
      <c r="O655" s="97">
        <f t="shared" ca="1" si="46"/>
        <v>2.6</v>
      </c>
      <c r="P655" s="158"/>
    </row>
    <row r="656" spans="1:16">
      <c r="A656" s="157"/>
      <c r="B656" s="146"/>
      <c r="C656" s="195">
        <v>0.60416666666666663</v>
      </c>
      <c r="D656" s="164">
        <f t="shared" si="47"/>
        <v>39713.604166666664</v>
      </c>
      <c r="E656" s="129" t="s">
        <v>56</v>
      </c>
      <c r="F656" s="129">
        <v>5</v>
      </c>
      <c r="G656" s="13">
        <f>IF(OR(F656="",F656&lt;5),"",VLOOKUP(F656,'Tabla de Caudal'!$A$4:$B$19,2,TRUE))</f>
        <v>82</v>
      </c>
      <c r="H656" s="130">
        <v>16</v>
      </c>
      <c r="I656" s="130">
        <v>2.56</v>
      </c>
      <c r="J656" s="14"/>
      <c r="K656" s="129">
        <v>4</v>
      </c>
      <c r="L656" s="13">
        <f t="shared" ca="1" si="45"/>
        <v>25</v>
      </c>
      <c r="M656" s="129" t="s">
        <v>110</v>
      </c>
      <c r="N656" s="129">
        <v>4</v>
      </c>
      <c r="O656" s="97">
        <f t="shared" ca="1" si="46"/>
        <v>2.6</v>
      </c>
      <c r="P656" s="158"/>
    </row>
    <row r="657" spans="1:16">
      <c r="A657" s="157"/>
      <c r="B657" s="146"/>
      <c r="C657" s="195">
        <v>0.71875</v>
      </c>
      <c r="D657" s="164">
        <f t="shared" si="47"/>
        <v>39713.71875</v>
      </c>
      <c r="E657" s="129" t="s">
        <v>56</v>
      </c>
      <c r="F657" s="129">
        <v>5</v>
      </c>
      <c r="G657" s="13">
        <f>IF(OR(F657="",F657&lt;5),"",VLOOKUP(F657,'Tabla de Caudal'!$A$4:$B$19,2,TRUE))</f>
        <v>82</v>
      </c>
      <c r="H657" s="130">
        <v>16</v>
      </c>
      <c r="I657" s="130">
        <v>2.54</v>
      </c>
      <c r="J657" s="14"/>
      <c r="K657" s="129">
        <v>4</v>
      </c>
      <c r="L657" s="13">
        <f t="shared" ca="1" si="45"/>
        <v>25</v>
      </c>
      <c r="M657" s="129" t="s">
        <v>110</v>
      </c>
      <c r="N657" s="129">
        <v>4</v>
      </c>
      <c r="O657" s="97">
        <f t="shared" ca="1" si="46"/>
        <v>2.6</v>
      </c>
      <c r="P657" s="158"/>
    </row>
    <row r="658" spans="1:16">
      <c r="A658" s="157"/>
      <c r="B658" s="146"/>
      <c r="C658" s="195">
        <v>0.86805555555555547</v>
      </c>
      <c r="D658" s="164">
        <f t="shared" si="47"/>
        <v>39713.868055555555</v>
      </c>
      <c r="E658" s="129" t="s">
        <v>56</v>
      </c>
      <c r="F658" s="129">
        <v>5</v>
      </c>
      <c r="G658" s="13">
        <f>IF(OR(F658="",F658&lt;5),"",VLOOKUP(F658,'Tabla de Caudal'!$A$4:$B$19,2,TRUE))</f>
        <v>82</v>
      </c>
      <c r="H658" s="130">
        <v>16</v>
      </c>
      <c r="I658" s="130">
        <v>2.75</v>
      </c>
      <c r="J658" s="14"/>
      <c r="K658" s="129">
        <v>4</v>
      </c>
      <c r="L658" s="13">
        <f t="shared" ca="1" si="45"/>
        <v>25</v>
      </c>
      <c r="M658" s="129" t="s">
        <v>110</v>
      </c>
      <c r="N658" s="129">
        <v>4</v>
      </c>
      <c r="O658" s="97">
        <f t="shared" ca="1" si="46"/>
        <v>2.6</v>
      </c>
      <c r="P658" s="158"/>
    </row>
    <row r="659" spans="1:16" ht="13.5" thickBot="1">
      <c r="A659" s="157"/>
      <c r="B659" s="146"/>
      <c r="C659" s="195">
        <v>0.98611111111111116</v>
      </c>
      <c r="D659" s="172">
        <f t="shared" si="47"/>
        <v>39713.986111111109</v>
      </c>
      <c r="E659" s="129" t="s">
        <v>56</v>
      </c>
      <c r="F659" s="129">
        <v>5</v>
      </c>
      <c r="G659" s="8">
        <f>IF(OR(F659="",F659&lt;5),"",VLOOKUP(F659,'Tabla de Caudal'!$A$4:$B$19,2,TRUE))</f>
        <v>82</v>
      </c>
      <c r="H659" s="130">
        <v>16</v>
      </c>
      <c r="I659" s="130">
        <v>2.7</v>
      </c>
      <c r="J659" s="9"/>
      <c r="K659" s="129">
        <v>4</v>
      </c>
      <c r="L659" s="8">
        <f t="shared" ca="1" si="45"/>
        <v>25</v>
      </c>
      <c r="M659" s="129" t="s">
        <v>110</v>
      </c>
      <c r="N659" s="129">
        <v>4</v>
      </c>
      <c r="O659" s="102">
        <f t="shared" ca="1" si="46"/>
        <v>2.6</v>
      </c>
      <c r="P659" s="233"/>
    </row>
    <row r="660" spans="1:16">
      <c r="A660" s="152">
        <v>23</v>
      </c>
      <c r="B660" s="153" t="s">
        <v>25</v>
      </c>
      <c r="C660" s="196">
        <v>0.27777777777777779</v>
      </c>
      <c r="D660" s="175">
        <f t="shared" si="47"/>
        <v>39714.277777777781</v>
      </c>
      <c r="E660" s="154" t="s">
        <v>56</v>
      </c>
      <c r="F660" s="154">
        <v>5</v>
      </c>
      <c r="G660" s="11">
        <f>IF(OR(F660="",F660&lt;5),"",VLOOKUP(F660,'Tabla de Caudal'!$A$4:$B$19,2,TRUE))</f>
        <v>82</v>
      </c>
      <c r="H660" s="155">
        <v>16</v>
      </c>
      <c r="I660" s="155">
        <v>2.64</v>
      </c>
      <c r="J660" s="10"/>
      <c r="K660" s="154">
        <v>4</v>
      </c>
      <c r="L660" s="11">
        <f t="shared" ca="1" si="45"/>
        <v>25</v>
      </c>
      <c r="M660" s="154" t="s">
        <v>110</v>
      </c>
      <c r="N660" s="154">
        <v>4</v>
      </c>
      <c r="O660" s="101">
        <f t="shared" ca="1" si="46"/>
        <v>2.6</v>
      </c>
      <c r="P660" s="156"/>
    </row>
    <row r="661" spans="1:16">
      <c r="A661" s="157"/>
      <c r="B661" s="146"/>
      <c r="C661" s="195">
        <v>0.3888888888888889</v>
      </c>
      <c r="D661" s="164">
        <f t="shared" si="47"/>
        <v>39714.388888888891</v>
      </c>
      <c r="E661" s="129" t="s">
        <v>56</v>
      </c>
      <c r="F661" s="129">
        <v>5</v>
      </c>
      <c r="G661" s="13">
        <f>IF(OR(F661="",F661&lt;5),"",VLOOKUP(F661,'Tabla de Caudal'!$A$4:$B$19,2,TRUE))</f>
        <v>82</v>
      </c>
      <c r="H661" s="130">
        <v>16</v>
      </c>
      <c r="I661" s="130">
        <v>2.5499999999999998</v>
      </c>
      <c r="J661" s="14"/>
      <c r="K661" s="129">
        <v>4</v>
      </c>
      <c r="L661" s="13">
        <f t="shared" ca="1" si="45"/>
        <v>25</v>
      </c>
      <c r="M661" s="129" t="s">
        <v>110</v>
      </c>
      <c r="N661" s="129">
        <v>4</v>
      </c>
      <c r="O661" s="97">
        <f t="shared" ca="1" si="46"/>
        <v>2.6</v>
      </c>
      <c r="P661" s="158"/>
    </row>
    <row r="662" spans="1:16">
      <c r="A662" s="157"/>
      <c r="B662" s="146"/>
      <c r="C662" s="195">
        <v>0.52083333333333337</v>
      </c>
      <c r="D662" s="164">
        <f t="shared" si="47"/>
        <v>39714.520833333336</v>
      </c>
      <c r="E662" s="129" t="s">
        <v>56</v>
      </c>
      <c r="F662" s="129">
        <v>5</v>
      </c>
      <c r="G662" s="13">
        <f>IF(OR(F662="",F662&lt;5),"",VLOOKUP(F662,'Tabla de Caudal'!$A$4:$B$19,2,TRUE))</f>
        <v>82</v>
      </c>
      <c r="H662" s="130">
        <v>16</v>
      </c>
      <c r="I662" s="130">
        <v>2.34</v>
      </c>
      <c r="J662" s="14"/>
      <c r="K662" s="129">
        <v>4</v>
      </c>
      <c r="L662" s="13">
        <f t="shared" ca="1" si="45"/>
        <v>25</v>
      </c>
      <c r="M662" s="129" t="s">
        <v>110</v>
      </c>
      <c r="N662" s="129">
        <v>4</v>
      </c>
      <c r="O662" s="97">
        <f t="shared" ca="1" si="46"/>
        <v>2.6</v>
      </c>
      <c r="P662" s="158"/>
    </row>
    <row r="663" spans="1:16">
      <c r="A663" s="157"/>
      <c r="B663" s="146"/>
      <c r="C663" s="195">
        <v>0.65972222222222221</v>
      </c>
      <c r="D663" s="164">
        <f t="shared" si="47"/>
        <v>39714.659722222219</v>
      </c>
      <c r="E663" s="129" t="s">
        <v>56</v>
      </c>
      <c r="F663" s="129">
        <v>5</v>
      </c>
      <c r="G663" s="13">
        <f>IF(OR(F663="",F663&lt;5),"",VLOOKUP(F663,'Tabla de Caudal'!$A$4:$B$19,2,TRUE))</f>
        <v>82</v>
      </c>
      <c r="H663" s="130">
        <v>16</v>
      </c>
      <c r="I663" s="130">
        <v>3.48</v>
      </c>
      <c r="J663" s="14"/>
      <c r="K663" s="129">
        <v>4</v>
      </c>
      <c r="L663" s="13">
        <f t="shared" ca="1" si="45"/>
        <v>25</v>
      </c>
      <c r="M663" s="129" t="s">
        <v>110</v>
      </c>
      <c r="N663" s="129">
        <v>4</v>
      </c>
      <c r="O663" s="97">
        <f t="shared" ca="1" si="46"/>
        <v>2.6</v>
      </c>
      <c r="P663" s="158"/>
    </row>
    <row r="664" spans="1:16">
      <c r="A664" s="157"/>
      <c r="B664" s="146"/>
      <c r="C664" s="195">
        <v>0.76736111111111116</v>
      </c>
      <c r="D664" s="164">
        <f t="shared" si="47"/>
        <v>39714.767361111109</v>
      </c>
      <c r="E664" s="129" t="s">
        <v>56</v>
      </c>
      <c r="F664" s="129">
        <v>5</v>
      </c>
      <c r="G664" s="13">
        <f>IF(OR(F664="",F664&lt;5),"",VLOOKUP(F664,'Tabla de Caudal'!$A$4:$B$19,2,TRUE))</f>
        <v>82</v>
      </c>
      <c r="H664" s="130">
        <v>16</v>
      </c>
      <c r="I664" s="130">
        <v>3.97</v>
      </c>
      <c r="J664" s="14"/>
      <c r="K664" s="129">
        <v>4</v>
      </c>
      <c r="L664" s="13">
        <f t="shared" ca="1" si="45"/>
        <v>25</v>
      </c>
      <c r="M664" s="129" t="s">
        <v>110</v>
      </c>
      <c r="N664" s="129">
        <v>4</v>
      </c>
      <c r="O664" s="97">
        <f t="shared" ca="1" si="46"/>
        <v>2.6</v>
      </c>
      <c r="P664" s="158"/>
    </row>
    <row r="665" spans="1:16">
      <c r="A665" s="157"/>
      <c r="B665" s="146"/>
      <c r="C665" s="195">
        <v>0.88888888888888884</v>
      </c>
      <c r="D665" s="164">
        <f t="shared" si="47"/>
        <v>39714.888888888891</v>
      </c>
      <c r="E665" s="129" t="s">
        <v>56</v>
      </c>
      <c r="F665" s="129">
        <v>5</v>
      </c>
      <c r="G665" s="13">
        <f>IF(OR(F665="",F665&lt;5),"",VLOOKUP(F665,'Tabla de Caudal'!$A$4:$B$19,2,TRUE))</f>
        <v>82</v>
      </c>
      <c r="H665" s="130">
        <v>16</v>
      </c>
      <c r="I665" s="130">
        <v>2.71</v>
      </c>
      <c r="J665" s="14"/>
      <c r="K665" s="129">
        <v>4</v>
      </c>
      <c r="L665" s="13">
        <f t="shared" ca="1" si="45"/>
        <v>25</v>
      </c>
      <c r="M665" s="129" t="s">
        <v>110</v>
      </c>
      <c r="N665" s="129">
        <v>4</v>
      </c>
      <c r="O665" s="97">
        <f t="shared" ca="1" si="46"/>
        <v>2.6</v>
      </c>
      <c r="P665" s="158"/>
    </row>
    <row r="666" spans="1:16" ht="13.5" thickBot="1">
      <c r="A666" s="159"/>
      <c r="B666" s="160"/>
      <c r="C666" s="197">
        <v>0.4861111111111111</v>
      </c>
      <c r="D666" s="167">
        <f t="shared" si="47"/>
        <v>39714.486111111109</v>
      </c>
      <c r="E666" s="161" t="s">
        <v>56</v>
      </c>
      <c r="F666" s="161">
        <v>5</v>
      </c>
      <c r="G666" s="27">
        <f>IF(OR(F666="",F666&lt;5),"",VLOOKUP(F666,'Tabla de Caudal'!$A$4:$B$19,2,TRUE))</f>
        <v>82</v>
      </c>
      <c r="H666" s="162">
        <v>16</v>
      </c>
      <c r="I666" s="162">
        <v>2.39</v>
      </c>
      <c r="J666" s="26"/>
      <c r="K666" s="161">
        <v>4</v>
      </c>
      <c r="L666" s="27">
        <f t="shared" ca="1" si="45"/>
        <v>25</v>
      </c>
      <c r="M666" s="161" t="s">
        <v>110</v>
      </c>
      <c r="N666" s="161">
        <v>4</v>
      </c>
      <c r="O666" s="98">
        <f t="shared" ca="1" si="46"/>
        <v>2.6</v>
      </c>
      <c r="P666" s="163"/>
    </row>
    <row r="667" spans="1:16">
      <c r="A667" s="243">
        <v>24</v>
      </c>
      <c r="B667" s="149" t="s">
        <v>28</v>
      </c>
      <c r="C667" s="198">
        <v>0.27777777777777779</v>
      </c>
      <c r="D667" s="168">
        <f t="shared" si="47"/>
        <v>39715.277777777781</v>
      </c>
      <c r="E667" s="150" t="s">
        <v>56</v>
      </c>
      <c r="F667" s="150">
        <v>5</v>
      </c>
      <c r="G667" s="17">
        <f>IF(OR(F667="",F667&lt;5),"",VLOOKUP(F667,'Tabla de Caudal'!$A$4:$B$19,2,TRUE))</f>
        <v>82</v>
      </c>
      <c r="H667" s="151">
        <v>16</v>
      </c>
      <c r="I667" s="151">
        <v>2.09</v>
      </c>
      <c r="J667" s="23"/>
      <c r="K667" s="150">
        <v>4</v>
      </c>
      <c r="L667" s="17">
        <f t="shared" ca="1" si="45"/>
        <v>25</v>
      </c>
      <c r="M667" s="150" t="s">
        <v>110</v>
      </c>
      <c r="N667" s="150">
        <v>4</v>
      </c>
      <c r="O667" s="96">
        <f t="shared" ca="1" si="46"/>
        <v>2.6</v>
      </c>
      <c r="P667" s="230"/>
    </row>
    <row r="668" spans="1:16">
      <c r="A668" s="157"/>
      <c r="B668" s="146"/>
      <c r="C668" s="195">
        <v>0.3611111111111111</v>
      </c>
      <c r="D668" s="164">
        <f t="shared" si="47"/>
        <v>39715.361111111109</v>
      </c>
      <c r="E668" s="129" t="s">
        <v>56</v>
      </c>
      <c r="F668" s="129">
        <v>5</v>
      </c>
      <c r="G668" s="13">
        <f>IF(OR(F668="",F668&lt;5),"",VLOOKUP(F668,'Tabla de Caudal'!$A$4:$B$19,2,TRUE))</f>
        <v>82</v>
      </c>
      <c r="H668" s="130">
        <v>16</v>
      </c>
      <c r="I668" s="130">
        <v>2.1800000000000002</v>
      </c>
      <c r="J668" s="14"/>
      <c r="K668" s="129">
        <v>4</v>
      </c>
      <c r="L668" s="13">
        <f t="shared" ca="1" si="45"/>
        <v>25</v>
      </c>
      <c r="M668" s="129" t="s">
        <v>110</v>
      </c>
      <c r="N668" s="129">
        <v>4</v>
      </c>
      <c r="O668" s="97">
        <f t="shared" ca="1" si="46"/>
        <v>2.6</v>
      </c>
      <c r="P668" s="158"/>
    </row>
    <row r="669" spans="1:16">
      <c r="A669" s="157"/>
      <c r="B669" s="146"/>
      <c r="C669" s="195">
        <v>0.47222222222222227</v>
      </c>
      <c r="D669" s="164">
        <f t="shared" si="47"/>
        <v>39715.472222222219</v>
      </c>
      <c r="E669" s="129" t="s">
        <v>56</v>
      </c>
      <c r="F669" s="129">
        <v>5</v>
      </c>
      <c r="G669" s="13">
        <f>IF(OR(F669="",F669&lt;5),"",VLOOKUP(F669,'Tabla de Caudal'!$A$4:$B$19,2,TRUE))</f>
        <v>82</v>
      </c>
      <c r="H669" s="130">
        <v>16</v>
      </c>
      <c r="I669" s="130">
        <v>2.64</v>
      </c>
      <c r="J669" s="14"/>
      <c r="K669" s="129">
        <v>4</v>
      </c>
      <c r="L669" s="13">
        <f t="shared" ca="1" si="45"/>
        <v>25</v>
      </c>
      <c r="M669" s="129" t="s">
        <v>110</v>
      </c>
      <c r="N669" s="129">
        <v>4</v>
      </c>
      <c r="O669" s="97">
        <f t="shared" ca="1" si="46"/>
        <v>2.6</v>
      </c>
      <c r="P669" s="158"/>
    </row>
    <row r="670" spans="1:16">
      <c r="A670" s="157"/>
      <c r="B670" s="146"/>
      <c r="C670" s="195">
        <v>0.54166666666666663</v>
      </c>
      <c r="D670" s="164">
        <f t="shared" si="47"/>
        <v>39715.541666666664</v>
      </c>
      <c r="E670" s="129" t="s">
        <v>56</v>
      </c>
      <c r="F670" s="129">
        <v>5</v>
      </c>
      <c r="G670" s="13">
        <f>IF(OR(F670="",F670&lt;5),"",VLOOKUP(F670,'Tabla de Caudal'!$A$4:$B$19,2,TRUE))</f>
        <v>82</v>
      </c>
      <c r="H670" s="130">
        <v>15</v>
      </c>
      <c r="I670" s="130">
        <v>2.2400000000000002</v>
      </c>
      <c r="J670" s="14"/>
      <c r="K670" s="129">
        <v>4</v>
      </c>
      <c r="L670" s="13">
        <f t="shared" ca="1" si="45"/>
        <v>25</v>
      </c>
      <c r="M670" s="129" t="s">
        <v>110</v>
      </c>
      <c r="N670" s="129">
        <v>4</v>
      </c>
      <c r="O670" s="97">
        <f t="shared" ca="1" si="46"/>
        <v>2.6</v>
      </c>
      <c r="P670" s="158"/>
    </row>
    <row r="671" spans="1:16">
      <c r="A671" s="157"/>
      <c r="B671" s="146"/>
      <c r="C671" s="195">
        <v>0.70138888888888884</v>
      </c>
      <c r="D671" s="164">
        <f t="shared" si="47"/>
        <v>39715.701388888891</v>
      </c>
      <c r="E671" s="129" t="s">
        <v>56</v>
      </c>
      <c r="F671" s="129">
        <v>5</v>
      </c>
      <c r="G671" s="13">
        <f>IF(OR(F671="",F671&lt;5),"",VLOOKUP(F671,'Tabla de Caudal'!$A$4:$B$19,2,TRUE))</f>
        <v>82</v>
      </c>
      <c r="H671" s="130">
        <v>15</v>
      </c>
      <c r="I671" s="130">
        <v>2.2799999999999998</v>
      </c>
      <c r="J671" s="14"/>
      <c r="K671" s="129">
        <v>4</v>
      </c>
      <c r="L671" s="13">
        <f t="shared" ca="1" si="45"/>
        <v>25</v>
      </c>
      <c r="M671" s="129" t="s">
        <v>110</v>
      </c>
      <c r="N671" s="129">
        <v>4</v>
      </c>
      <c r="O671" s="97">
        <f t="shared" ca="1" si="46"/>
        <v>2.6</v>
      </c>
      <c r="P671" s="158"/>
    </row>
    <row r="672" spans="1:16">
      <c r="A672" s="157"/>
      <c r="B672" s="146"/>
      <c r="C672" s="195">
        <v>0.80555555555555547</v>
      </c>
      <c r="D672" s="164">
        <f t="shared" si="47"/>
        <v>39715.805555555555</v>
      </c>
      <c r="E672" s="129" t="s">
        <v>56</v>
      </c>
      <c r="F672" s="129">
        <v>5</v>
      </c>
      <c r="G672" s="13">
        <f>IF(OR(F672="",F672&lt;5),"",VLOOKUP(F672,'Tabla de Caudal'!$A$4:$B$19,2,TRUE))</f>
        <v>82</v>
      </c>
      <c r="H672" s="130">
        <v>15</v>
      </c>
      <c r="I672" s="130">
        <v>2.39</v>
      </c>
      <c r="J672" s="14"/>
      <c r="K672" s="129">
        <v>4</v>
      </c>
      <c r="L672" s="13">
        <f t="shared" ca="1" si="45"/>
        <v>25</v>
      </c>
      <c r="M672" s="129" t="s">
        <v>110</v>
      </c>
      <c r="N672" s="129">
        <v>4</v>
      </c>
      <c r="O672" s="97">
        <f t="shared" ca="1" si="46"/>
        <v>2.6</v>
      </c>
      <c r="P672" s="158"/>
    </row>
    <row r="673" spans="1:16">
      <c r="A673" s="157"/>
      <c r="B673" s="146"/>
      <c r="C673" s="195">
        <v>0.90972222222222221</v>
      </c>
      <c r="D673" s="164">
        <f t="shared" si="47"/>
        <v>39715.909722222219</v>
      </c>
      <c r="E673" s="129" t="s">
        <v>56</v>
      </c>
      <c r="F673" s="129">
        <v>5</v>
      </c>
      <c r="G673" s="13">
        <f>IF(OR(F673="",F673&lt;5),"",VLOOKUP(F673,'Tabla de Caudal'!$A$4:$B$19,2,TRUE))</f>
        <v>82</v>
      </c>
      <c r="H673" s="130">
        <v>15</v>
      </c>
      <c r="I673" s="130">
        <v>2.77</v>
      </c>
      <c r="J673" s="14"/>
      <c r="K673" s="129">
        <v>4</v>
      </c>
      <c r="L673" s="13">
        <f t="shared" ca="1" si="45"/>
        <v>25</v>
      </c>
      <c r="M673" s="129" t="s">
        <v>110</v>
      </c>
      <c r="N673" s="129">
        <v>4</v>
      </c>
      <c r="O673" s="97">
        <f t="shared" ca="1" si="46"/>
        <v>2.6</v>
      </c>
      <c r="P673" s="158"/>
    </row>
    <row r="674" spans="1:16" ht="13.5" thickBot="1">
      <c r="A674" s="157"/>
      <c r="B674" s="146"/>
      <c r="C674" s="195">
        <v>0.99652777777777779</v>
      </c>
      <c r="D674" s="172">
        <f t="shared" si="47"/>
        <v>39715.996527777781</v>
      </c>
      <c r="E674" s="129" t="s">
        <v>56</v>
      </c>
      <c r="F674" s="129">
        <v>5</v>
      </c>
      <c r="G674" s="8">
        <f>IF(OR(F674="",F674&lt;5),"",VLOOKUP(F674,'Tabla de Caudal'!$A$4:$B$19,2,TRUE))</f>
        <v>82</v>
      </c>
      <c r="H674" s="130">
        <v>15</v>
      </c>
      <c r="I674" s="130">
        <v>2.09</v>
      </c>
      <c r="J674" s="9"/>
      <c r="K674" s="129">
        <v>4</v>
      </c>
      <c r="L674" s="8">
        <f t="shared" ca="1" si="45"/>
        <v>25</v>
      </c>
      <c r="M674" s="129" t="s">
        <v>110</v>
      </c>
      <c r="N674" s="129">
        <v>4</v>
      </c>
      <c r="O674" s="102">
        <f t="shared" ca="1" si="46"/>
        <v>2.6</v>
      </c>
      <c r="P674" s="233"/>
    </row>
    <row r="675" spans="1:16">
      <c r="A675" s="152">
        <v>25</v>
      </c>
      <c r="B675" s="153" t="s">
        <v>29</v>
      </c>
      <c r="C675" s="196">
        <v>0.28472222222222221</v>
      </c>
      <c r="D675" s="175">
        <f t="shared" si="47"/>
        <v>39716.284722222219</v>
      </c>
      <c r="E675" s="154" t="s">
        <v>56</v>
      </c>
      <c r="F675" s="154">
        <v>7</v>
      </c>
      <c r="G675" s="11">
        <f>IF(OR(F675="",F675&lt;5),"",VLOOKUP(F675,'Tabla de Caudal'!$A$4:$B$19,2,TRUE))</f>
        <v>106</v>
      </c>
      <c r="H675" s="155">
        <v>15</v>
      </c>
      <c r="I675" s="155">
        <v>2.04</v>
      </c>
      <c r="J675" s="10"/>
      <c r="K675" s="154">
        <v>4</v>
      </c>
      <c r="L675" s="11">
        <f t="shared" ca="1" si="45"/>
        <v>19</v>
      </c>
      <c r="M675" s="154" t="s">
        <v>110</v>
      </c>
      <c r="N675" s="154">
        <v>4</v>
      </c>
      <c r="O675" s="101">
        <f t="shared" ca="1" si="46"/>
        <v>2</v>
      </c>
      <c r="P675" s="156"/>
    </row>
    <row r="676" spans="1:16">
      <c r="A676" s="157"/>
      <c r="B676" s="146"/>
      <c r="C676" s="195">
        <v>0.38541666666666669</v>
      </c>
      <c r="D676" s="164">
        <f t="shared" si="47"/>
        <v>39716.385416666664</v>
      </c>
      <c r="E676" s="129" t="s">
        <v>56</v>
      </c>
      <c r="F676" s="129">
        <v>7</v>
      </c>
      <c r="G676" s="13">
        <f>IF(OR(F676="",F676&lt;5),"",VLOOKUP(F676,'Tabla de Caudal'!$A$4:$B$19,2,TRUE))</f>
        <v>106</v>
      </c>
      <c r="H676" s="130">
        <v>15</v>
      </c>
      <c r="I676" s="130">
        <v>2.71</v>
      </c>
      <c r="J676" s="14"/>
      <c r="K676" s="129">
        <v>4</v>
      </c>
      <c r="L676" s="13">
        <f t="shared" ca="1" si="45"/>
        <v>19</v>
      </c>
      <c r="M676" s="129" t="s">
        <v>110</v>
      </c>
      <c r="N676" s="129">
        <v>4</v>
      </c>
      <c r="O676" s="97">
        <f t="shared" ca="1" si="46"/>
        <v>2</v>
      </c>
      <c r="P676" s="158"/>
    </row>
    <row r="677" spans="1:16">
      <c r="A677" s="157"/>
      <c r="B677" s="146"/>
      <c r="C677" s="195">
        <v>0.47569444444444442</v>
      </c>
      <c r="D677" s="164">
        <f t="shared" si="47"/>
        <v>39716.475694444445</v>
      </c>
      <c r="E677" s="129" t="s">
        <v>56</v>
      </c>
      <c r="F677" s="129">
        <v>5</v>
      </c>
      <c r="G677" s="13">
        <f>IF(OR(F677="",F677&lt;5),"",VLOOKUP(F677,'Tabla de Caudal'!$A$4:$B$19,2,TRUE))</f>
        <v>82</v>
      </c>
      <c r="H677" s="130">
        <v>15</v>
      </c>
      <c r="I677" s="130">
        <v>2.65</v>
      </c>
      <c r="J677" s="14"/>
      <c r="K677" s="129">
        <v>4</v>
      </c>
      <c r="L677" s="13">
        <f t="shared" ca="1" si="45"/>
        <v>25</v>
      </c>
      <c r="M677" s="129" t="s">
        <v>110</v>
      </c>
      <c r="N677" s="129">
        <v>4</v>
      </c>
      <c r="O677" s="97">
        <f t="shared" ca="1" si="46"/>
        <v>2.6</v>
      </c>
      <c r="P677" s="158"/>
    </row>
    <row r="678" spans="1:16">
      <c r="A678" s="157"/>
      <c r="B678" s="146"/>
      <c r="C678" s="195">
        <v>0.56944444444444442</v>
      </c>
      <c r="D678" s="164">
        <f t="shared" si="47"/>
        <v>39716.569444444445</v>
      </c>
      <c r="E678" s="129" t="s">
        <v>56</v>
      </c>
      <c r="F678" s="129">
        <v>5</v>
      </c>
      <c r="G678" s="13">
        <f>IF(OR(F678="",F678&lt;5),"",VLOOKUP(F678,'Tabla de Caudal'!$A$4:$B$19,2,TRUE))</f>
        <v>82</v>
      </c>
      <c r="H678" s="130">
        <v>15</v>
      </c>
      <c r="I678" s="130">
        <v>2.82</v>
      </c>
      <c r="J678" s="14"/>
      <c r="K678" s="129">
        <v>4</v>
      </c>
      <c r="L678" s="13">
        <f t="shared" ca="1" si="45"/>
        <v>25</v>
      </c>
      <c r="M678" s="129" t="s">
        <v>110</v>
      </c>
      <c r="N678" s="129">
        <v>4</v>
      </c>
      <c r="O678" s="97">
        <f t="shared" ca="1" si="46"/>
        <v>2.6</v>
      </c>
      <c r="P678" s="158"/>
    </row>
    <row r="679" spans="1:16">
      <c r="A679" s="157"/>
      <c r="B679" s="146"/>
      <c r="C679" s="195">
        <v>0.68194444444444446</v>
      </c>
      <c r="D679" s="164">
        <f t="shared" si="47"/>
        <v>39716.681944444441</v>
      </c>
      <c r="E679" s="129" t="s">
        <v>56</v>
      </c>
      <c r="F679" s="129">
        <v>5</v>
      </c>
      <c r="G679" s="13">
        <f>IF(OR(F679="",F679&lt;5),"",VLOOKUP(F679,'Tabla de Caudal'!$A$4:$B$19,2,TRUE))</f>
        <v>82</v>
      </c>
      <c r="H679" s="130">
        <v>15</v>
      </c>
      <c r="I679" s="130">
        <v>2.15</v>
      </c>
      <c r="J679" s="14"/>
      <c r="K679" s="129">
        <v>4</v>
      </c>
      <c r="L679" s="13">
        <f t="shared" ca="1" si="45"/>
        <v>25</v>
      </c>
      <c r="M679" s="129" t="s">
        <v>110</v>
      </c>
      <c r="N679" s="129">
        <v>4</v>
      </c>
      <c r="O679" s="97">
        <f t="shared" ca="1" si="46"/>
        <v>2.6</v>
      </c>
      <c r="P679" s="158"/>
    </row>
    <row r="680" spans="1:16">
      <c r="A680" s="157"/>
      <c r="B680" s="146"/>
      <c r="C680" s="195">
        <v>0.82638888888888884</v>
      </c>
      <c r="D680" s="164">
        <f t="shared" si="47"/>
        <v>39716.826388888891</v>
      </c>
      <c r="E680" s="129" t="s">
        <v>56</v>
      </c>
      <c r="F680" s="129">
        <v>5</v>
      </c>
      <c r="G680" s="13">
        <f>IF(OR(F680="",F680&lt;5),"",VLOOKUP(F680,'Tabla de Caudal'!$A$4:$B$19,2,TRUE))</f>
        <v>82</v>
      </c>
      <c r="H680" s="130">
        <v>15</v>
      </c>
      <c r="I680" s="130">
        <v>2.77</v>
      </c>
      <c r="J680" s="14"/>
      <c r="K680" s="129">
        <v>4</v>
      </c>
      <c r="L680" s="13">
        <f t="shared" ca="1" si="45"/>
        <v>25</v>
      </c>
      <c r="M680" s="129" t="s">
        <v>110</v>
      </c>
      <c r="N680" s="129">
        <v>4</v>
      </c>
      <c r="O680" s="97">
        <f t="shared" ca="1" si="46"/>
        <v>2.6</v>
      </c>
      <c r="P680" s="158"/>
    </row>
    <row r="681" spans="1:16">
      <c r="A681" s="157"/>
      <c r="B681" s="146"/>
      <c r="C681" s="195">
        <v>0.89236111111111116</v>
      </c>
      <c r="D681" s="164">
        <f t="shared" si="47"/>
        <v>39716.892361111109</v>
      </c>
      <c r="E681" s="129" t="s">
        <v>56</v>
      </c>
      <c r="F681" s="129">
        <v>5</v>
      </c>
      <c r="G681" s="13">
        <f>IF(OR(F681="",F681&lt;5),"",VLOOKUP(F681,'Tabla de Caudal'!$A$4:$B$19,2,TRUE))</f>
        <v>82</v>
      </c>
      <c r="H681" s="130">
        <v>15</v>
      </c>
      <c r="I681" s="130">
        <v>2.4700000000000002</v>
      </c>
      <c r="J681" s="14"/>
      <c r="K681" s="129">
        <v>4</v>
      </c>
      <c r="L681" s="13">
        <f t="shared" ca="1" si="45"/>
        <v>25</v>
      </c>
      <c r="M681" s="129" t="s">
        <v>110</v>
      </c>
      <c r="N681" s="129">
        <v>4</v>
      </c>
      <c r="O681" s="97">
        <f t="shared" ca="1" si="46"/>
        <v>2.6</v>
      </c>
      <c r="P681" s="158"/>
    </row>
    <row r="682" spans="1:16" ht="13.5" thickBot="1">
      <c r="A682" s="159"/>
      <c r="B682" s="160"/>
      <c r="C682" s="197">
        <v>0.99305555555555547</v>
      </c>
      <c r="D682" s="167">
        <f t="shared" si="47"/>
        <v>39716.993055555555</v>
      </c>
      <c r="E682" s="161" t="s">
        <v>56</v>
      </c>
      <c r="F682" s="161">
        <v>5</v>
      </c>
      <c r="G682" s="27">
        <f>IF(OR(F682="",F682&lt;5),"",VLOOKUP(F682,'Tabla de Caudal'!$A$4:$B$19,2,TRUE))</f>
        <v>82</v>
      </c>
      <c r="H682" s="162">
        <v>15</v>
      </c>
      <c r="I682" s="162">
        <v>2.64</v>
      </c>
      <c r="J682" s="26"/>
      <c r="K682" s="161">
        <v>4</v>
      </c>
      <c r="L682" s="27">
        <f t="shared" ca="1" si="45"/>
        <v>25</v>
      </c>
      <c r="M682" s="161" t="s">
        <v>110</v>
      </c>
      <c r="N682" s="161">
        <v>4</v>
      </c>
      <c r="O682" s="98">
        <f t="shared" ca="1" si="46"/>
        <v>2.6</v>
      </c>
      <c r="P682" s="163"/>
    </row>
    <row r="683" spans="1:16">
      <c r="A683" s="243">
        <v>26</v>
      </c>
      <c r="B683" s="149" t="s">
        <v>26</v>
      </c>
      <c r="C683" s="198">
        <v>0.22916666666666666</v>
      </c>
      <c r="D683" s="168">
        <f t="shared" si="47"/>
        <v>39717.229166666664</v>
      </c>
      <c r="E683" s="150" t="s">
        <v>56</v>
      </c>
      <c r="F683" s="150">
        <v>5</v>
      </c>
      <c r="G683" s="17">
        <f>IF(OR(F683="",F683&lt;5),"",VLOOKUP(F683,'Tabla de Caudal'!$A$4:$B$19,2,TRUE))</f>
        <v>82</v>
      </c>
      <c r="H683" s="151">
        <v>15</v>
      </c>
      <c r="I683" s="151">
        <v>2.65</v>
      </c>
      <c r="J683" s="23"/>
      <c r="K683" s="150">
        <v>4</v>
      </c>
      <c r="L683" s="17">
        <f t="shared" ca="1" si="45"/>
        <v>25</v>
      </c>
      <c r="M683" s="150" t="s">
        <v>110</v>
      </c>
      <c r="N683" s="150">
        <v>4</v>
      </c>
      <c r="O683" s="96">
        <f t="shared" ca="1" si="46"/>
        <v>2.6</v>
      </c>
      <c r="P683" s="230"/>
    </row>
    <row r="684" spans="1:16">
      <c r="A684" s="157"/>
      <c r="B684" s="146"/>
      <c r="C684" s="195">
        <v>0.34722222222222227</v>
      </c>
      <c r="D684" s="164">
        <f t="shared" si="47"/>
        <v>39717.347222222219</v>
      </c>
      <c r="E684" s="129" t="s">
        <v>56</v>
      </c>
      <c r="F684" s="129">
        <v>5</v>
      </c>
      <c r="G684" s="13">
        <f>IF(OR(F684="",F684&lt;5),"",VLOOKUP(F684,'Tabla de Caudal'!$A$4:$B$19,2,TRUE))</f>
        <v>82</v>
      </c>
      <c r="H684" s="130">
        <v>15</v>
      </c>
      <c r="I684" s="130">
        <v>2.79</v>
      </c>
      <c r="J684" s="14"/>
      <c r="K684" s="129">
        <v>4</v>
      </c>
      <c r="L684" s="13">
        <f t="shared" ca="1" si="45"/>
        <v>25</v>
      </c>
      <c r="M684" s="129" t="s">
        <v>110</v>
      </c>
      <c r="N684" s="129">
        <v>4</v>
      </c>
      <c r="O684" s="97">
        <f t="shared" ca="1" si="46"/>
        <v>2.6</v>
      </c>
      <c r="P684" s="158"/>
    </row>
    <row r="685" spans="1:16">
      <c r="A685" s="157"/>
      <c r="B685" s="146"/>
      <c r="C685" s="195">
        <v>0.47569444444444442</v>
      </c>
      <c r="D685" s="164">
        <f t="shared" si="47"/>
        <v>39717.475694444445</v>
      </c>
      <c r="E685" s="129" t="s">
        <v>56</v>
      </c>
      <c r="F685" s="129">
        <v>5</v>
      </c>
      <c r="G685" s="13">
        <f>IF(OR(F685="",F685&lt;5),"",VLOOKUP(F685,'Tabla de Caudal'!$A$4:$B$19,2,TRUE))</f>
        <v>82</v>
      </c>
      <c r="H685" s="130">
        <v>15</v>
      </c>
      <c r="I685" s="130">
        <v>2.64</v>
      </c>
      <c r="J685" s="14"/>
      <c r="K685" s="129">
        <v>4</v>
      </c>
      <c r="L685" s="13">
        <f t="shared" ca="1" si="45"/>
        <v>25</v>
      </c>
      <c r="M685" s="129" t="s">
        <v>110</v>
      </c>
      <c r="N685" s="129">
        <v>4</v>
      </c>
      <c r="O685" s="97">
        <f t="shared" ca="1" si="46"/>
        <v>2.6</v>
      </c>
      <c r="P685" s="158"/>
    </row>
    <row r="686" spans="1:16">
      <c r="A686" s="157"/>
      <c r="B686" s="146"/>
      <c r="C686" s="195">
        <v>0.60416666666666663</v>
      </c>
      <c r="D686" s="164">
        <f t="shared" si="47"/>
        <v>39717.604166666664</v>
      </c>
      <c r="E686" s="129" t="s">
        <v>56</v>
      </c>
      <c r="F686" s="129">
        <v>5</v>
      </c>
      <c r="G686" s="13">
        <f>IF(OR(F686="",F686&lt;5),"",VLOOKUP(F686,'Tabla de Caudal'!$A$4:$B$19,2,TRUE))</f>
        <v>82</v>
      </c>
      <c r="H686" s="130">
        <v>15</v>
      </c>
      <c r="I686" s="130">
        <v>2.23</v>
      </c>
      <c r="J686" s="14"/>
      <c r="K686" s="129">
        <v>4</v>
      </c>
      <c r="L686" s="13">
        <f t="shared" ca="1" si="45"/>
        <v>25</v>
      </c>
      <c r="M686" s="129" t="s">
        <v>110</v>
      </c>
      <c r="N686" s="129">
        <v>4</v>
      </c>
      <c r="O686" s="97">
        <f t="shared" ca="1" si="46"/>
        <v>2.6</v>
      </c>
      <c r="P686" s="158"/>
    </row>
    <row r="687" spans="1:16">
      <c r="A687" s="157"/>
      <c r="B687" s="146"/>
      <c r="C687" s="195">
        <v>0.71527777777777779</v>
      </c>
      <c r="D687" s="164">
        <f t="shared" si="47"/>
        <v>39717.715277777781</v>
      </c>
      <c r="E687" s="129" t="s">
        <v>56</v>
      </c>
      <c r="F687" s="129">
        <v>5</v>
      </c>
      <c r="G687" s="13">
        <f>IF(OR(F687="",F687&lt;5),"",VLOOKUP(F687,'Tabla de Caudal'!$A$4:$B$19,2,TRUE))</f>
        <v>82</v>
      </c>
      <c r="H687" s="130">
        <v>15</v>
      </c>
      <c r="I687" s="130">
        <v>2.33</v>
      </c>
      <c r="J687" s="14"/>
      <c r="K687" s="129">
        <v>4</v>
      </c>
      <c r="L687" s="13">
        <f t="shared" ca="1" si="45"/>
        <v>25</v>
      </c>
      <c r="M687" s="129" t="s">
        <v>110</v>
      </c>
      <c r="N687" s="129">
        <v>4</v>
      </c>
      <c r="O687" s="97">
        <f t="shared" ca="1" si="46"/>
        <v>2.6</v>
      </c>
      <c r="P687" s="158"/>
    </row>
    <row r="688" spans="1:16">
      <c r="A688" s="157"/>
      <c r="B688" s="146"/>
      <c r="C688" s="195">
        <v>0.86111111111111116</v>
      </c>
      <c r="D688" s="164">
        <f t="shared" si="47"/>
        <v>39717.861111111109</v>
      </c>
      <c r="E688" s="129" t="s">
        <v>56</v>
      </c>
      <c r="F688" s="129">
        <v>5</v>
      </c>
      <c r="G688" s="13">
        <f>IF(OR(F688="",F688&lt;5),"",VLOOKUP(F688,'Tabla de Caudal'!$A$4:$B$19,2,TRUE))</f>
        <v>82</v>
      </c>
      <c r="H688" s="130">
        <v>15</v>
      </c>
      <c r="I688" s="130">
        <v>2.67</v>
      </c>
      <c r="J688" s="14"/>
      <c r="K688" s="129">
        <v>4</v>
      </c>
      <c r="L688" s="13">
        <f t="shared" ca="1" si="45"/>
        <v>25</v>
      </c>
      <c r="M688" s="129" t="s">
        <v>110</v>
      </c>
      <c r="N688" s="129">
        <v>4</v>
      </c>
      <c r="O688" s="97">
        <f t="shared" ca="1" si="46"/>
        <v>2.6</v>
      </c>
      <c r="P688" s="158"/>
    </row>
    <row r="689" spans="1:16" ht="13.5" thickBot="1">
      <c r="A689" s="157"/>
      <c r="B689" s="146"/>
      <c r="C689" s="195">
        <v>0.99305555555555547</v>
      </c>
      <c r="D689" s="172">
        <f t="shared" si="47"/>
        <v>39717.993055555555</v>
      </c>
      <c r="E689" s="129" t="s">
        <v>56</v>
      </c>
      <c r="F689" s="129">
        <v>5</v>
      </c>
      <c r="G689" s="8">
        <f>IF(OR(F689="",F689&lt;5),"",VLOOKUP(F689,'Tabla de Caudal'!$A$4:$B$19,2,TRUE))</f>
        <v>82</v>
      </c>
      <c r="H689" s="130">
        <v>15</v>
      </c>
      <c r="I689" s="130">
        <v>2.11</v>
      </c>
      <c r="J689" s="9"/>
      <c r="K689" s="129">
        <v>4</v>
      </c>
      <c r="L689" s="8">
        <f t="shared" ca="1" si="45"/>
        <v>25</v>
      </c>
      <c r="M689" s="129" t="s">
        <v>110</v>
      </c>
      <c r="N689" s="129">
        <v>4</v>
      </c>
      <c r="O689" s="102">
        <f t="shared" ca="1" si="46"/>
        <v>2.6</v>
      </c>
      <c r="P689" s="233"/>
    </row>
    <row r="690" spans="1:16">
      <c r="A690" s="152">
        <v>27</v>
      </c>
      <c r="B690" s="153" t="s">
        <v>27</v>
      </c>
      <c r="C690" s="196">
        <v>0.28472222222222221</v>
      </c>
      <c r="D690" s="175">
        <f t="shared" si="47"/>
        <v>39718.284722222219</v>
      </c>
      <c r="E690" s="154" t="s">
        <v>56</v>
      </c>
      <c r="F690" s="154">
        <v>7</v>
      </c>
      <c r="G690" s="11">
        <f>IF(OR(F690="",F690&lt;5),"",VLOOKUP(F690,'Tabla de Caudal'!$A$4:$B$19,2,TRUE))</f>
        <v>106</v>
      </c>
      <c r="H690" s="155">
        <v>15</v>
      </c>
      <c r="I690" s="155">
        <v>5.29</v>
      </c>
      <c r="J690" s="10"/>
      <c r="K690" s="154">
        <v>6</v>
      </c>
      <c r="L690" s="11">
        <f t="shared" ca="1" si="45"/>
        <v>29</v>
      </c>
      <c r="M690" s="154" t="s">
        <v>110</v>
      </c>
      <c r="N690" s="154">
        <v>4</v>
      </c>
      <c r="O690" s="101">
        <f t="shared" ca="1" si="46"/>
        <v>2</v>
      </c>
      <c r="P690" s="156"/>
    </row>
    <row r="691" spans="1:16">
      <c r="A691" s="157"/>
      <c r="B691" s="146"/>
      <c r="C691" s="195">
        <v>0.40277777777777773</v>
      </c>
      <c r="D691" s="164">
        <f t="shared" si="47"/>
        <v>39718.402777777781</v>
      </c>
      <c r="E691" s="129" t="s">
        <v>56</v>
      </c>
      <c r="F691" s="129">
        <v>7</v>
      </c>
      <c r="G691" s="13">
        <f>IF(OR(F691="",F691&lt;5),"",VLOOKUP(F691,'Tabla de Caudal'!$A$4:$B$19,2,TRUE))</f>
        <v>106</v>
      </c>
      <c r="H691" s="130">
        <v>15</v>
      </c>
      <c r="I691" s="130">
        <v>5.31</v>
      </c>
      <c r="J691" s="14"/>
      <c r="K691" s="129">
        <v>6</v>
      </c>
      <c r="L691" s="13">
        <f t="shared" ca="1" si="45"/>
        <v>29</v>
      </c>
      <c r="M691" s="129" t="s">
        <v>110</v>
      </c>
      <c r="N691" s="129">
        <v>4</v>
      </c>
      <c r="O691" s="97">
        <f t="shared" ca="1" si="46"/>
        <v>2</v>
      </c>
      <c r="P691" s="158"/>
    </row>
    <row r="692" spans="1:16">
      <c r="A692" s="157"/>
      <c r="B692" s="146"/>
      <c r="C692" s="195">
        <v>0.46875</v>
      </c>
      <c r="D692" s="164">
        <f t="shared" si="47"/>
        <v>39718.46875</v>
      </c>
      <c r="E692" s="129" t="s">
        <v>56</v>
      </c>
      <c r="F692" s="129">
        <v>7</v>
      </c>
      <c r="G692" s="13">
        <f>IF(OR(F692="",F692&lt;5),"",VLOOKUP(F692,'Tabla de Caudal'!$A$4:$B$19,2,TRUE))</f>
        <v>106</v>
      </c>
      <c r="H692" s="130">
        <v>15</v>
      </c>
      <c r="I692" s="130">
        <v>5.69</v>
      </c>
      <c r="J692" s="14"/>
      <c r="K692" s="129">
        <v>4</v>
      </c>
      <c r="L692" s="13">
        <f t="shared" ca="1" si="45"/>
        <v>19</v>
      </c>
      <c r="M692" s="129" t="s">
        <v>110</v>
      </c>
      <c r="N692" s="129">
        <v>4</v>
      </c>
      <c r="O692" s="97">
        <f t="shared" ca="1" si="46"/>
        <v>2</v>
      </c>
      <c r="P692" s="158"/>
    </row>
    <row r="693" spans="1:16">
      <c r="A693" s="157"/>
      <c r="B693" s="146"/>
      <c r="C693" s="195">
        <v>0.61805555555555558</v>
      </c>
      <c r="D693" s="164">
        <f t="shared" si="47"/>
        <v>39718.618055555555</v>
      </c>
      <c r="E693" s="129" t="s">
        <v>56</v>
      </c>
      <c r="F693" s="129">
        <v>7</v>
      </c>
      <c r="G693" s="13">
        <f>IF(OR(F693="",F693&lt;5),"",VLOOKUP(F693,'Tabla de Caudal'!$A$4:$B$19,2,TRUE))</f>
        <v>106</v>
      </c>
      <c r="H693" s="130">
        <v>15</v>
      </c>
      <c r="I693" s="130">
        <v>5.33</v>
      </c>
      <c r="J693" s="14"/>
      <c r="K693" s="129">
        <v>4</v>
      </c>
      <c r="L693" s="13">
        <f t="shared" ca="1" si="45"/>
        <v>19</v>
      </c>
      <c r="M693" s="129" t="s">
        <v>110</v>
      </c>
      <c r="N693" s="129">
        <v>4</v>
      </c>
      <c r="O693" s="97">
        <f t="shared" ca="1" si="46"/>
        <v>2</v>
      </c>
      <c r="P693" s="158"/>
    </row>
    <row r="694" spans="1:16">
      <c r="A694" s="157"/>
      <c r="B694" s="146"/>
      <c r="C694" s="195">
        <v>0.71527777777777779</v>
      </c>
      <c r="D694" s="164">
        <f t="shared" si="47"/>
        <v>39718.715277777781</v>
      </c>
      <c r="E694" s="129" t="s">
        <v>56</v>
      </c>
      <c r="F694" s="129">
        <v>7</v>
      </c>
      <c r="G694" s="13">
        <f>IF(OR(F694="",F694&lt;5),"",VLOOKUP(F694,'Tabla de Caudal'!$A$4:$B$19,2,TRUE))</f>
        <v>106</v>
      </c>
      <c r="H694" s="130">
        <v>15</v>
      </c>
      <c r="I694" s="130">
        <v>3.69</v>
      </c>
      <c r="J694" s="14"/>
      <c r="K694" s="129">
        <v>4</v>
      </c>
      <c r="L694" s="13">
        <f t="shared" ca="1" si="45"/>
        <v>19</v>
      </c>
      <c r="M694" s="129" t="s">
        <v>110</v>
      </c>
      <c r="N694" s="129">
        <v>4</v>
      </c>
      <c r="O694" s="97">
        <f t="shared" ca="1" si="46"/>
        <v>2</v>
      </c>
      <c r="P694" s="158"/>
    </row>
    <row r="695" spans="1:16">
      <c r="A695" s="157"/>
      <c r="B695" s="146"/>
      <c r="C695" s="195">
        <v>0.35416666666666669</v>
      </c>
      <c r="D695" s="164">
        <f t="shared" si="47"/>
        <v>39718.354166666664</v>
      </c>
      <c r="E695" s="129" t="s">
        <v>56</v>
      </c>
      <c r="F695" s="129">
        <v>7</v>
      </c>
      <c r="G695" s="13">
        <f>IF(OR(F695="",F695&lt;5),"",VLOOKUP(F695,'Tabla de Caudal'!$A$4:$B$19,2,TRUE))</f>
        <v>106</v>
      </c>
      <c r="H695" s="130">
        <v>15</v>
      </c>
      <c r="I695" s="130">
        <v>3.95</v>
      </c>
      <c r="J695" s="14"/>
      <c r="K695" s="129">
        <v>4</v>
      </c>
      <c r="L695" s="13">
        <f t="shared" ca="1" si="45"/>
        <v>19</v>
      </c>
      <c r="M695" s="129" t="s">
        <v>110</v>
      </c>
      <c r="N695" s="129">
        <v>4</v>
      </c>
      <c r="O695" s="97">
        <f t="shared" ca="1" si="46"/>
        <v>2</v>
      </c>
      <c r="P695" s="158"/>
    </row>
    <row r="696" spans="1:16" ht="13.5" thickBot="1">
      <c r="A696" s="159"/>
      <c r="B696" s="160"/>
      <c r="C696" s="197">
        <v>0.98611111111111116</v>
      </c>
      <c r="D696" s="167">
        <f t="shared" si="47"/>
        <v>39718.986111111109</v>
      </c>
      <c r="E696" s="161" t="s">
        <v>56</v>
      </c>
      <c r="F696" s="161">
        <v>7</v>
      </c>
      <c r="G696" s="27">
        <f>IF(OR(F696="",F696&lt;5),"",VLOOKUP(F696,'Tabla de Caudal'!$A$4:$B$19,2,TRUE))</f>
        <v>106</v>
      </c>
      <c r="H696" s="162">
        <v>15</v>
      </c>
      <c r="I696" s="162">
        <v>2.95</v>
      </c>
      <c r="J696" s="26"/>
      <c r="K696" s="161">
        <v>4</v>
      </c>
      <c r="L696" s="27">
        <f t="shared" ca="1" si="45"/>
        <v>19</v>
      </c>
      <c r="M696" s="161" t="s">
        <v>110</v>
      </c>
      <c r="N696" s="161">
        <v>4</v>
      </c>
      <c r="O696" s="98">
        <f t="shared" ca="1" si="46"/>
        <v>2</v>
      </c>
      <c r="P696" s="163"/>
    </row>
    <row r="697" spans="1:16">
      <c r="A697" s="243">
        <v>28</v>
      </c>
      <c r="B697" s="149" t="s">
        <v>24</v>
      </c>
      <c r="C697" s="198">
        <v>0.22222222222222221</v>
      </c>
      <c r="D697" s="168">
        <f t="shared" si="47"/>
        <v>39719.222222222219</v>
      </c>
      <c r="E697" s="150" t="s">
        <v>56</v>
      </c>
      <c r="F697" s="150">
        <v>5</v>
      </c>
      <c r="G697" s="17">
        <f>IF(OR(F697="",F697&lt;5),"",VLOOKUP(F697,'Tabla de Caudal'!$A$4:$B$19,2,TRUE))</f>
        <v>82</v>
      </c>
      <c r="H697" s="151">
        <v>17</v>
      </c>
      <c r="I697" s="151">
        <v>5.15</v>
      </c>
      <c r="J697" s="23"/>
      <c r="K697" s="150">
        <v>4</v>
      </c>
      <c r="L697" s="17">
        <f t="shared" ca="1" si="45"/>
        <v>25</v>
      </c>
      <c r="M697" s="150" t="s">
        <v>110</v>
      </c>
      <c r="N697" s="150">
        <v>5</v>
      </c>
      <c r="O697" s="96">
        <f t="shared" ca="1" si="46"/>
        <v>3.2</v>
      </c>
      <c r="P697" s="230"/>
    </row>
    <row r="698" spans="1:16">
      <c r="A698" s="157"/>
      <c r="B698" s="146"/>
      <c r="C698" s="195">
        <v>0.35416666666666669</v>
      </c>
      <c r="D698" s="164">
        <f t="shared" si="47"/>
        <v>39719.354166666664</v>
      </c>
      <c r="E698" s="129" t="s">
        <v>56</v>
      </c>
      <c r="F698" s="129">
        <v>5</v>
      </c>
      <c r="G698" s="13">
        <f>IF(OR(F698="",F698&lt;5),"",VLOOKUP(F698,'Tabla de Caudal'!$A$4:$B$19,2,TRUE))</f>
        <v>82</v>
      </c>
      <c r="H698" s="130">
        <v>17</v>
      </c>
      <c r="I698" s="130">
        <v>4.1500000000000004</v>
      </c>
      <c r="J698" s="14"/>
      <c r="K698" s="129">
        <v>4</v>
      </c>
      <c r="L698" s="13">
        <f t="shared" ca="1" si="45"/>
        <v>25</v>
      </c>
      <c r="M698" s="129" t="s">
        <v>110</v>
      </c>
      <c r="N698" s="129">
        <v>5</v>
      </c>
      <c r="O698" s="97">
        <f t="shared" ca="1" si="46"/>
        <v>3.2</v>
      </c>
      <c r="P698" s="158"/>
    </row>
    <row r="699" spans="1:16">
      <c r="A699" s="157"/>
      <c r="B699" s="146"/>
      <c r="C699" s="195">
        <v>0.42708333333333331</v>
      </c>
      <c r="D699" s="164">
        <f t="shared" si="47"/>
        <v>39719.427083333336</v>
      </c>
      <c r="E699" s="129" t="s">
        <v>56</v>
      </c>
      <c r="F699" s="129">
        <v>5</v>
      </c>
      <c r="G699" s="13">
        <f>IF(OR(F699="",F699&lt;5),"",VLOOKUP(F699,'Tabla de Caudal'!$A$4:$B$19,2,TRUE))</f>
        <v>82</v>
      </c>
      <c r="H699" s="130">
        <v>17</v>
      </c>
      <c r="I699" s="130">
        <v>4.1900000000000004</v>
      </c>
      <c r="J699" s="14"/>
      <c r="K699" s="129">
        <v>4</v>
      </c>
      <c r="L699" s="13">
        <f t="shared" ca="1" si="45"/>
        <v>25</v>
      </c>
      <c r="M699" s="129" t="s">
        <v>110</v>
      </c>
      <c r="N699" s="129">
        <v>5</v>
      </c>
      <c r="O699" s="97">
        <f t="shared" ca="1" si="46"/>
        <v>3.2</v>
      </c>
      <c r="P699" s="158"/>
    </row>
    <row r="700" spans="1:16">
      <c r="A700" s="157"/>
      <c r="B700" s="146"/>
      <c r="C700" s="195">
        <v>0.55555555555555558</v>
      </c>
      <c r="D700" s="164">
        <f t="shared" si="47"/>
        <v>39719.555555555555</v>
      </c>
      <c r="E700" s="129" t="s">
        <v>56</v>
      </c>
      <c r="F700" s="129">
        <v>5</v>
      </c>
      <c r="G700" s="13">
        <f>IF(OR(F700="",F700&lt;5),"",VLOOKUP(F700,'Tabla de Caudal'!$A$4:$B$19,2,TRUE))</f>
        <v>82</v>
      </c>
      <c r="H700" s="130">
        <v>17</v>
      </c>
      <c r="I700" s="130">
        <v>4.3499999999999996</v>
      </c>
      <c r="J700" s="14"/>
      <c r="K700" s="129">
        <v>4</v>
      </c>
      <c r="L700" s="13">
        <f t="shared" ca="1" si="45"/>
        <v>25</v>
      </c>
      <c r="M700" s="129" t="s">
        <v>110</v>
      </c>
      <c r="N700" s="129">
        <v>5</v>
      </c>
      <c r="O700" s="97">
        <f t="shared" ca="1" si="46"/>
        <v>3.2</v>
      </c>
      <c r="P700" s="158"/>
    </row>
    <row r="701" spans="1:16">
      <c r="A701" s="157"/>
      <c r="B701" s="146"/>
      <c r="C701" s="195">
        <v>0.68402777777777779</v>
      </c>
      <c r="D701" s="164">
        <f t="shared" si="47"/>
        <v>39719.684027777781</v>
      </c>
      <c r="E701" s="129" t="s">
        <v>56</v>
      </c>
      <c r="F701" s="129">
        <v>5</v>
      </c>
      <c r="G701" s="13">
        <f>IF(OR(F701="",F701&lt;5),"",VLOOKUP(F701,'Tabla de Caudal'!$A$4:$B$19,2,TRUE))</f>
        <v>82</v>
      </c>
      <c r="H701" s="130">
        <v>17</v>
      </c>
      <c r="I701" s="130">
        <v>4.32</v>
      </c>
      <c r="J701" s="14"/>
      <c r="K701" s="129">
        <v>4</v>
      </c>
      <c r="L701" s="13">
        <f t="shared" ca="1" si="45"/>
        <v>25</v>
      </c>
      <c r="M701" s="129" t="s">
        <v>110</v>
      </c>
      <c r="N701" s="129">
        <v>5</v>
      </c>
      <c r="O701" s="97">
        <f t="shared" ca="1" si="46"/>
        <v>3.2</v>
      </c>
      <c r="P701" s="158"/>
    </row>
    <row r="702" spans="1:16">
      <c r="A702" s="157"/>
      <c r="B702" s="146"/>
      <c r="C702" s="195">
        <v>0.86111111111111116</v>
      </c>
      <c r="D702" s="164">
        <f t="shared" si="47"/>
        <v>39719.861111111109</v>
      </c>
      <c r="E702" s="129" t="s">
        <v>56</v>
      </c>
      <c r="F702" s="129">
        <v>5</v>
      </c>
      <c r="G702" s="13">
        <f>IF(OR(F702="",F702&lt;5),"",VLOOKUP(F702,'Tabla de Caudal'!$A$4:$B$19,2,TRUE))</f>
        <v>82</v>
      </c>
      <c r="H702" s="130">
        <v>17</v>
      </c>
      <c r="I702" s="130">
        <v>4.12</v>
      </c>
      <c r="J702" s="14"/>
      <c r="K702" s="129">
        <v>4</v>
      </c>
      <c r="L702" s="13">
        <f t="shared" ca="1" si="45"/>
        <v>25</v>
      </c>
      <c r="M702" s="129" t="s">
        <v>110</v>
      </c>
      <c r="N702" s="129">
        <v>5</v>
      </c>
      <c r="O702" s="97">
        <f t="shared" ca="1" si="46"/>
        <v>3.2</v>
      </c>
      <c r="P702" s="158"/>
    </row>
    <row r="703" spans="1:16" ht="13.5" thickBot="1">
      <c r="A703" s="157"/>
      <c r="B703" s="146"/>
      <c r="C703" s="195">
        <v>0.99305555555555547</v>
      </c>
      <c r="D703" s="172">
        <f t="shared" si="47"/>
        <v>39719.993055555555</v>
      </c>
      <c r="E703" s="129" t="s">
        <v>56</v>
      </c>
      <c r="F703" s="129">
        <v>5</v>
      </c>
      <c r="G703" s="8">
        <f>IF(OR(F703="",F703&lt;5),"",VLOOKUP(F703,'Tabla de Caudal'!$A$4:$B$19,2,TRUE))</f>
        <v>82</v>
      </c>
      <c r="H703" s="130">
        <v>17</v>
      </c>
      <c r="I703" s="130">
        <v>4.16</v>
      </c>
      <c r="J703" s="9"/>
      <c r="K703" s="129">
        <v>4</v>
      </c>
      <c r="L703" s="8">
        <f t="shared" ca="1" si="45"/>
        <v>25</v>
      </c>
      <c r="M703" s="129" t="s">
        <v>110</v>
      </c>
      <c r="N703" s="129">
        <v>5</v>
      </c>
      <c r="O703" s="102">
        <f t="shared" ca="1" si="46"/>
        <v>3.2</v>
      </c>
      <c r="P703" s="233"/>
    </row>
    <row r="704" spans="1:16">
      <c r="A704" s="152">
        <v>29</v>
      </c>
      <c r="B704" s="153" t="s">
        <v>31</v>
      </c>
      <c r="C704" s="196">
        <v>0.23611111111111113</v>
      </c>
      <c r="D704" s="175">
        <f>FLOOR(D703,1)+C704+IF(A704&gt;0,1,0)</f>
        <v>39720.236111111109</v>
      </c>
      <c r="E704" s="154" t="s">
        <v>56</v>
      </c>
      <c r="F704" s="154">
        <v>5</v>
      </c>
      <c r="G704" s="11">
        <f>IF(OR(F704="",F704&lt;5),"",VLOOKUP(F704,'Tabla de Caudal'!$A$4:$B$19,2,TRUE))</f>
        <v>82</v>
      </c>
      <c r="H704" s="155">
        <v>16.68</v>
      </c>
      <c r="I704" s="155">
        <v>4.32</v>
      </c>
      <c r="J704" s="10"/>
      <c r="K704" s="154">
        <v>3</v>
      </c>
      <c r="L704" s="11">
        <f t="shared" ca="1" si="45"/>
        <v>19</v>
      </c>
      <c r="M704" s="154" t="s">
        <v>110</v>
      </c>
      <c r="N704" s="154">
        <v>4</v>
      </c>
      <c r="O704" s="101">
        <f t="shared" ca="1" si="46"/>
        <v>2.6</v>
      </c>
      <c r="P704" s="156"/>
    </row>
    <row r="705" spans="1:16">
      <c r="A705" s="157"/>
      <c r="B705" s="146"/>
      <c r="C705" s="195">
        <v>0.34861111111111115</v>
      </c>
      <c r="D705" s="164">
        <f t="shared" si="47"/>
        <v>39720.348611111112</v>
      </c>
      <c r="E705" s="129" t="s">
        <v>56</v>
      </c>
      <c r="F705" s="129">
        <v>5</v>
      </c>
      <c r="G705" s="13">
        <f>IF(OR(F705="",F705&lt;5),"",VLOOKUP(F705,'Tabla de Caudal'!$A$4:$B$19,2,TRUE))</f>
        <v>82</v>
      </c>
      <c r="H705" s="130">
        <v>16</v>
      </c>
      <c r="I705" s="130">
        <v>4.3600000000000003</v>
      </c>
      <c r="J705" s="14"/>
      <c r="K705" s="129">
        <v>3</v>
      </c>
      <c r="L705" s="13">
        <f t="shared" ca="1" si="45"/>
        <v>19</v>
      </c>
      <c r="M705" s="129" t="s">
        <v>110</v>
      </c>
      <c r="N705" s="129">
        <v>4</v>
      </c>
      <c r="O705" s="97">
        <f t="shared" ca="1" si="46"/>
        <v>2.6</v>
      </c>
      <c r="P705" s="158"/>
    </row>
    <row r="706" spans="1:16">
      <c r="A706" s="157"/>
      <c r="B706" s="146"/>
      <c r="C706" s="195">
        <v>0.4513888888888889</v>
      </c>
      <c r="D706" s="164">
        <f t="shared" si="47"/>
        <v>39720.451388888891</v>
      </c>
      <c r="E706" s="129" t="s">
        <v>56</v>
      </c>
      <c r="F706" s="129">
        <v>5</v>
      </c>
      <c r="G706" s="13">
        <f>IF(OR(F706="",F706&lt;5),"",VLOOKUP(F706,'Tabla de Caudal'!$A$4:$B$19,2,TRUE))</f>
        <v>82</v>
      </c>
      <c r="H706" s="130">
        <v>16</v>
      </c>
      <c r="I706" s="130">
        <v>4.2300000000000004</v>
      </c>
      <c r="J706" s="14"/>
      <c r="K706" s="129">
        <v>4</v>
      </c>
      <c r="L706" s="13">
        <f t="shared" ca="1" si="45"/>
        <v>25</v>
      </c>
      <c r="M706" s="129" t="s">
        <v>110</v>
      </c>
      <c r="N706" s="129">
        <v>4</v>
      </c>
      <c r="O706" s="97">
        <f t="shared" ca="1" si="46"/>
        <v>2.6</v>
      </c>
      <c r="P706" s="158"/>
    </row>
    <row r="707" spans="1:16">
      <c r="A707" s="157"/>
      <c r="B707" s="146"/>
      <c r="C707" s="195">
        <v>0.5083333333333333</v>
      </c>
      <c r="D707" s="164">
        <f t="shared" si="47"/>
        <v>39720.508333333331</v>
      </c>
      <c r="E707" s="129" t="s">
        <v>56</v>
      </c>
      <c r="F707" s="129">
        <v>5</v>
      </c>
      <c r="G707" s="13">
        <f>IF(OR(F707="",F707&lt;5),"",VLOOKUP(F707,'Tabla de Caudal'!$A$4:$B$19,2,TRUE))</f>
        <v>82</v>
      </c>
      <c r="H707" s="130">
        <v>16</v>
      </c>
      <c r="I707" s="130">
        <v>3.21</v>
      </c>
      <c r="J707" s="14"/>
      <c r="K707" s="129">
        <v>4</v>
      </c>
      <c r="L707" s="13">
        <f t="shared" ca="1" si="45"/>
        <v>25</v>
      </c>
      <c r="M707" s="129" t="s">
        <v>110</v>
      </c>
      <c r="N707" s="129">
        <v>4</v>
      </c>
      <c r="O707" s="97">
        <f t="shared" ca="1" si="46"/>
        <v>2.6</v>
      </c>
      <c r="P707" s="158"/>
    </row>
    <row r="708" spans="1:16">
      <c r="A708" s="157"/>
      <c r="B708" s="146"/>
      <c r="C708" s="195">
        <v>0.55138888888888882</v>
      </c>
      <c r="D708" s="164">
        <f t="shared" si="47"/>
        <v>39720.551388888889</v>
      </c>
      <c r="E708" s="129" t="s">
        <v>56</v>
      </c>
      <c r="F708" s="129">
        <v>5</v>
      </c>
      <c r="G708" s="13">
        <f>IF(OR(F708="",F708&lt;5),"",VLOOKUP(F708,'Tabla de Caudal'!$A$4:$B$19,2,TRUE))</f>
        <v>82</v>
      </c>
      <c r="H708" s="130">
        <v>15</v>
      </c>
      <c r="I708" s="130">
        <v>3.28</v>
      </c>
      <c r="J708" s="14"/>
      <c r="K708" s="129">
        <v>4</v>
      </c>
      <c r="L708" s="13">
        <f t="shared" ca="1" si="45"/>
        <v>25</v>
      </c>
      <c r="M708" s="129" t="s">
        <v>110</v>
      </c>
      <c r="N708" s="129">
        <v>4</v>
      </c>
      <c r="O708" s="97">
        <f t="shared" ca="1" si="46"/>
        <v>2.6</v>
      </c>
      <c r="P708" s="158"/>
    </row>
    <row r="709" spans="1:16">
      <c r="A709" s="157"/>
      <c r="B709" s="146"/>
      <c r="C709" s="195">
        <v>0.77083333333333337</v>
      </c>
      <c r="D709" s="164">
        <f t="shared" si="47"/>
        <v>39720.770833333336</v>
      </c>
      <c r="E709" s="129" t="s">
        <v>56</v>
      </c>
      <c r="F709" s="129">
        <v>5</v>
      </c>
      <c r="G709" s="13">
        <f>IF(OR(F709="",F709&lt;5),"",VLOOKUP(F709,'Tabla de Caudal'!$A$4:$B$19,2,TRUE))</f>
        <v>82</v>
      </c>
      <c r="H709" s="130">
        <v>16</v>
      </c>
      <c r="I709" s="130">
        <v>3.04</v>
      </c>
      <c r="J709" s="14"/>
      <c r="K709" s="129">
        <v>4</v>
      </c>
      <c r="L709" s="13">
        <f t="shared" ca="1" si="45"/>
        <v>25</v>
      </c>
      <c r="M709" s="129" t="s">
        <v>110</v>
      </c>
      <c r="N709" s="129">
        <v>4</v>
      </c>
      <c r="O709" s="97">
        <f t="shared" ca="1" si="46"/>
        <v>2.6</v>
      </c>
      <c r="P709" s="158"/>
    </row>
    <row r="710" spans="1:16">
      <c r="A710" s="157"/>
      <c r="B710" s="146"/>
      <c r="C710" s="195">
        <v>0.90972222222222221</v>
      </c>
      <c r="D710" s="164">
        <f t="shared" si="47"/>
        <v>39720.909722222219</v>
      </c>
      <c r="E710" s="129" t="s">
        <v>56</v>
      </c>
      <c r="F710" s="129">
        <v>5</v>
      </c>
      <c r="G710" s="13">
        <f>IF(OR(F710="",F710&lt;5),"",VLOOKUP(F710,'Tabla de Caudal'!$A$4:$B$19,2,TRUE))</f>
        <v>82</v>
      </c>
      <c r="H710" s="130">
        <v>16</v>
      </c>
      <c r="I710" s="130">
        <v>3.34</v>
      </c>
      <c r="J710" s="14"/>
      <c r="K710" s="129">
        <v>4</v>
      </c>
      <c r="L710" s="13">
        <f t="shared" ca="1" si="45"/>
        <v>25</v>
      </c>
      <c r="M710" s="129" t="s">
        <v>110</v>
      </c>
      <c r="N710" s="129">
        <v>4</v>
      </c>
      <c r="O710" s="97">
        <f t="shared" ca="1" si="46"/>
        <v>2.6</v>
      </c>
      <c r="P710" s="158"/>
    </row>
    <row r="711" spans="1:16" ht="13.5" thickBot="1">
      <c r="A711" s="159"/>
      <c r="B711" s="160"/>
      <c r="C711" s="197">
        <v>0.99305555555555547</v>
      </c>
      <c r="D711" s="167">
        <f t="shared" si="47"/>
        <v>39720.993055555555</v>
      </c>
      <c r="E711" s="161" t="s">
        <v>56</v>
      </c>
      <c r="F711" s="161">
        <v>5</v>
      </c>
      <c r="G711" s="27">
        <f>IF(OR(F711="",F711&lt;5),"",VLOOKUP(F711,'Tabla de Caudal'!$A$4:$B$19,2,TRUE))</f>
        <v>82</v>
      </c>
      <c r="H711" s="162">
        <v>16</v>
      </c>
      <c r="I711" s="162">
        <v>3.78</v>
      </c>
      <c r="J711" s="26"/>
      <c r="K711" s="161">
        <v>4</v>
      </c>
      <c r="L711" s="27">
        <f t="shared" ca="1" si="45"/>
        <v>25</v>
      </c>
      <c r="M711" s="161" t="s">
        <v>110</v>
      </c>
      <c r="N711" s="161">
        <v>4</v>
      </c>
      <c r="O711" s="98">
        <f t="shared" ca="1" si="46"/>
        <v>2.6</v>
      </c>
      <c r="P711" s="163"/>
    </row>
    <row r="712" spans="1:16" ht="13.5" thickBot="1">
      <c r="A712" s="243">
        <v>30</v>
      </c>
      <c r="B712" s="275" t="s">
        <v>25</v>
      </c>
      <c r="C712" s="198">
        <v>0.27777777777777779</v>
      </c>
      <c r="D712" s="167">
        <f t="shared" ref="D712:D719" si="48">FLOOR(D711,1)+C712+IF(A712&gt;0,1,0)</f>
        <v>39721.277777777781</v>
      </c>
      <c r="E712" s="161" t="s">
        <v>56</v>
      </c>
      <c r="F712" s="161">
        <v>5</v>
      </c>
      <c r="G712" s="27">
        <f>IF(OR(F712="",F712&lt;5),"",VLOOKUP(F712,'Tabla de Caudal'!$A$4:$B$19,2,TRUE))</f>
        <v>82</v>
      </c>
      <c r="H712" s="151">
        <v>15</v>
      </c>
      <c r="I712" s="151">
        <v>2.15</v>
      </c>
      <c r="J712" s="103"/>
      <c r="K712" s="161">
        <v>4</v>
      </c>
      <c r="L712" s="27">
        <f t="shared" ref="L712:L719" ca="1" si="49">IF(OR(K712="",F712="",F712&lt;5),"",INDIRECT(ADDRESS(K712+4,F712,1,,"Tabla de Sulfato"),TRUE))</f>
        <v>25</v>
      </c>
      <c r="M712" s="161" t="s">
        <v>110</v>
      </c>
      <c r="N712" s="161">
        <v>4</v>
      </c>
      <c r="O712" s="98">
        <f t="shared" ref="O712:O719" ca="1" si="50">IF(OR(N712="",F712="",F712&lt;5),"",INDIRECT(ADDRESS(N712+4,F712,1,,"Tabla de Cloro"),TRUE))</f>
        <v>2.6</v>
      </c>
      <c r="P712" s="235"/>
    </row>
    <row r="713" spans="1:16" ht="13.5" thickBot="1">
      <c r="A713" s="243"/>
      <c r="B713" s="149"/>
      <c r="C713" s="198">
        <v>0.34027777777777773</v>
      </c>
      <c r="D713" s="167">
        <f t="shared" si="48"/>
        <v>39721.340277777781</v>
      </c>
      <c r="E713" s="161" t="s">
        <v>56</v>
      </c>
      <c r="F713" s="161">
        <v>5</v>
      </c>
      <c r="G713" s="27">
        <f>IF(OR(F713="",F713&lt;5),"",VLOOKUP(F713,'Tabla de Caudal'!$A$4:$B$19,2,TRUE))</f>
        <v>82</v>
      </c>
      <c r="H713" s="151">
        <v>15</v>
      </c>
      <c r="I713" s="151">
        <v>2.19</v>
      </c>
      <c r="J713" s="103"/>
      <c r="K713" s="161">
        <v>4</v>
      </c>
      <c r="L713" s="27">
        <f t="shared" ca="1" si="49"/>
        <v>25</v>
      </c>
      <c r="M713" s="161" t="s">
        <v>110</v>
      </c>
      <c r="N713" s="161">
        <v>4</v>
      </c>
      <c r="O713" s="98">
        <f t="shared" ca="1" si="50"/>
        <v>2.6</v>
      </c>
      <c r="P713" s="235"/>
    </row>
    <row r="714" spans="1:16" ht="13.5" thickBot="1">
      <c r="A714" s="243"/>
      <c r="B714" s="149"/>
      <c r="C714" s="198">
        <v>0.43402777777777773</v>
      </c>
      <c r="D714" s="167">
        <f t="shared" si="48"/>
        <v>39721.434027777781</v>
      </c>
      <c r="E714" s="161" t="s">
        <v>56</v>
      </c>
      <c r="F714" s="161">
        <v>5</v>
      </c>
      <c r="G714" s="27">
        <f>IF(OR(F714="",F714&lt;5),"",VLOOKUP(F714,'Tabla de Caudal'!$A$4:$B$19,2,TRUE))</f>
        <v>82</v>
      </c>
      <c r="H714" s="151">
        <v>15</v>
      </c>
      <c r="I714" s="151">
        <v>2.2400000000000002</v>
      </c>
      <c r="J714" s="103"/>
      <c r="K714" s="161">
        <v>4</v>
      </c>
      <c r="L714" s="27">
        <f t="shared" ca="1" si="49"/>
        <v>25</v>
      </c>
      <c r="M714" s="161" t="s">
        <v>110</v>
      </c>
      <c r="N714" s="161">
        <v>4</v>
      </c>
      <c r="O714" s="98">
        <f t="shared" ca="1" si="50"/>
        <v>2.6</v>
      </c>
      <c r="P714" s="235"/>
    </row>
    <row r="715" spans="1:16" ht="13.5" thickBot="1">
      <c r="A715" s="243"/>
      <c r="B715" s="149"/>
      <c r="C715" s="198">
        <v>0.5</v>
      </c>
      <c r="D715" s="167">
        <f t="shared" si="48"/>
        <v>39721.5</v>
      </c>
      <c r="E715" s="161" t="s">
        <v>56</v>
      </c>
      <c r="F715" s="161">
        <v>5</v>
      </c>
      <c r="G715" s="27">
        <f>IF(OR(F715="",F715&lt;5),"",VLOOKUP(F715,'Tabla de Caudal'!$A$4:$B$19,2,TRUE))</f>
        <v>82</v>
      </c>
      <c r="H715" s="151">
        <v>15</v>
      </c>
      <c r="I715" s="151">
        <v>2.66</v>
      </c>
      <c r="J715" s="103"/>
      <c r="K715" s="161">
        <v>4</v>
      </c>
      <c r="L715" s="27">
        <f t="shared" ca="1" si="49"/>
        <v>25</v>
      </c>
      <c r="M715" s="161" t="s">
        <v>110</v>
      </c>
      <c r="N715" s="161">
        <v>4</v>
      </c>
      <c r="O715" s="98">
        <f t="shared" ca="1" si="50"/>
        <v>2.6</v>
      </c>
      <c r="P715" s="235"/>
    </row>
    <row r="716" spans="1:16" ht="13.5" thickBot="1">
      <c r="A716" s="243"/>
      <c r="B716" s="149"/>
      <c r="C716" s="198">
        <v>0.59722222222222221</v>
      </c>
      <c r="D716" s="167">
        <f t="shared" si="48"/>
        <v>39721.597222222219</v>
      </c>
      <c r="E716" s="161" t="s">
        <v>56</v>
      </c>
      <c r="F716" s="161">
        <v>5</v>
      </c>
      <c r="G716" s="27">
        <f>IF(OR(F716="",F716&lt;5),"",VLOOKUP(F716,'Tabla de Caudal'!$A$4:$B$19,2,TRUE))</f>
        <v>82</v>
      </c>
      <c r="H716" s="151">
        <v>15</v>
      </c>
      <c r="I716" s="151">
        <v>2.63</v>
      </c>
      <c r="J716" s="103"/>
      <c r="K716" s="161">
        <v>4</v>
      </c>
      <c r="L716" s="27">
        <f t="shared" ca="1" si="49"/>
        <v>25</v>
      </c>
      <c r="M716" s="161" t="s">
        <v>110</v>
      </c>
      <c r="N716" s="161">
        <v>4</v>
      </c>
      <c r="O716" s="98">
        <f t="shared" ca="1" si="50"/>
        <v>2.6</v>
      </c>
      <c r="P716" s="235"/>
    </row>
    <row r="717" spans="1:16" ht="13.5" thickBot="1">
      <c r="A717" s="243"/>
      <c r="B717" s="149"/>
      <c r="C717" s="198">
        <v>0.67361111111111116</v>
      </c>
      <c r="D717" s="167">
        <f t="shared" si="48"/>
        <v>39721.673611111109</v>
      </c>
      <c r="E717" s="161" t="s">
        <v>56</v>
      </c>
      <c r="F717" s="161">
        <v>5</v>
      </c>
      <c r="G717" s="27">
        <f>IF(OR(F717="",F717&lt;5),"",VLOOKUP(F717,'Tabla de Caudal'!$A$4:$B$19,2,TRUE))</f>
        <v>82</v>
      </c>
      <c r="H717" s="151">
        <v>15</v>
      </c>
      <c r="I717" s="151">
        <v>2.79</v>
      </c>
      <c r="J717" s="103"/>
      <c r="K717" s="161">
        <v>4</v>
      </c>
      <c r="L717" s="27">
        <f t="shared" ca="1" si="49"/>
        <v>25</v>
      </c>
      <c r="M717" s="161" t="s">
        <v>110</v>
      </c>
      <c r="N717" s="161">
        <v>4</v>
      </c>
      <c r="O717" s="98">
        <f t="shared" ca="1" si="50"/>
        <v>2.6</v>
      </c>
      <c r="P717" s="235"/>
    </row>
    <row r="718" spans="1:16" ht="13.5" thickBot="1">
      <c r="A718" s="243"/>
      <c r="B718" s="149"/>
      <c r="C718" s="198">
        <v>0.85416666666666663</v>
      </c>
      <c r="D718" s="167">
        <f t="shared" si="48"/>
        <v>39721.854166666664</v>
      </c>
      <c r="E718" s="161" t="s">
        <v>56</v>
      </c>
      <c r="F718" s="161">
        <v>5</v>
      </c>
      <c r="G718" s="27">
        <f>IF(OR(F718="",F718&lt;5),"",VLOOKUP(F718,'Tabla de Caudal'!$A$4:$B$19,2,TRUE))</f>
        <v>82</v>
      </c>
      <c r="H718" s="151">
        <v>15</v>
      </c>
      <c r="I718" s="151">
        <v>2.68</v>
      </c>
      <c r="J718" s="103"/>
      <c r="K718" s="161">
        <v>4</v>
      </c>
      <c r="L718" s="27">
        <f t="shared" ca="1" si="49"/>
        <v>25</v>
      </c>
      <c r="M718" s="161" t="s">
        <v>110</v>
      </c>
      <c r="N718" s="161">
        <v>4</v>
      </c>
      <c r="O718" s="98">
        <f t="shared" ca="1" si="50"/>
        <v>2.6</v>
      </c>
      <c r="P718" s="235"/>
    </row>
    <row r="719" spans="1:16" ht="13.5" thickBot="1">
      <c r="A719" s="243"/>
      <c r="B719" s="149"/>
      <c r="C719" s="198">
        <v>0.99305555555555547</v>
      </c>
      <c r="D719" s="167">
        <f t="shared" si="48"/>
        <v>39721.993055555555</v>
      </c>
      <c r="E719" s="161" t="s">
        <v>56</v>
      </c>
      <c r="F719" s="161">
        <v>5</v>
      </c>
      <c r="G719" s="27">
        <f>IF(OR(F719="",F719&lt;5),"",VLOOKUP(F719,'Tabla de Caudal'!$A$4:$B$19,2,TRUE))</f>
        <v>82</v>
      </c>
      <c r="H719" s="151">
        <v>15</v>
      </c>
      <c r="I719" s="151">
        <v>2.94</v>
      </c>
      <c r="J719" s="103"/>
      <c r="K719" s="161">
        <v>4</v>
      </c>
      <c r="L719" s="27">
        <f t="shared" ca="1" si="49"/>
        <v>25</v>
      </c>
      <c r="M719" s="161" t="s">
        <v>110</v>
      </c>
      <c r="N719" s="161">
        <v>4</v>
      </c>
      <c r="O719" s="98">
        <f t="shared" ca="1" si="50"/>
        <v>2.6</v>
      </c>
      <c r="P719" s="235"/>
    </row>
    <row r="720" spans="1:16" ht="13.5" thickBot="1">
      <c r="A720" s="234"/>
      <c r="B720" s="142" t="s">
        <v>108</v>
      </c>
      <c r="C720" s="189"/>
      <c r="D720" s="173"/>
      <c r="E720" s="104"/>
      <c r="F720" s="104"/>
      <c r="G720" s="104" t="str">
        <f>IF(OR(F720="",F720&lt;5),"",VLOOKUP(F720,'Tabla de Caudal'!$A$4:$B$19,2,TRUE))</f>
        <v/>
      </c>
      <c r="H720" s="103"/>
      <c r="I720" s="103"/>
      <c r="J720" s="103"/>
      <c r="K720" s="104"/>
      <c r="L720" s="104" t="str">
        <f t="shared" ca="1" si="45"/>
        <v/>
      </c>
      <c r="M720" s="104"/>
      <c r="N720" s="104"/>
      <c r="O720" s="105" t="str">
        <f t="shared" ca="1" si="46"/>
        <v/>
      </c>
      <c r="P720" s="235"/>
    </row>
    <row r="721" spans="1:16">
      <c r="A721" s="204">
        <v>3</v>
      </c>
      <c r="B721" s="137" t="s">
        <v>28</v>
      </c>
      <c r="C721" s="193">
        <v>0.28472222222222221</v>
      </c>
      <c r="D721" s="175">
        <v>39724.284722222219</v>
      </c>
      <c r="E721" s="11" t="s">
        <v>56</v>
      </c>
      <c r="F721" s="11">
        <v>5</v>
      </c>
      <c r="G721" s="11">
        <f>IF(OR(F721="",F721&lt;5),"",VLOOKUP(F721,'Tabla de Caudal'!$A$4:$B$19,2,TRUE))</f>
        <v>82</v>
      </c>
      <c r="H721" s="10">
        <v>17</v>
      </c>
      <c r="I721" s="10">
        <v>3.11</v>
      </c>
      <c r="J721" s="10"/>
      <c r="K721" s="11">
        <v>3</v>
      </c>
      <c r="L721" s="11">
        <f t="shared" ca="1" si="45"/>
        <v>19</v>
      </c>
      <c r="M721" s="11" t="s">
        <v>110</v>
      </c>
      <c r="N721" s="11">
        <v>4</v>
      </c>
      <c r="O721" s="101">
        <f t="shared" ca="1" si="46"/>
        <v>2.6</v>
      </c>
      <c r="P721" s="156"/>
    </row>
    <row r="722" spans="1:16" ht="12.75" customHeight="1">
      <c r="A722" s="205"/>
      <c r="B722" s="147"/>
      <c r="C722" s="184">
        <v>0.37986111111111115</v>
      </c>
      <c r="D722" s="164">
        <f t="shared" si="47"/>
        <v>39724.379861111112</v>
      </c>
      <c r="E722" s="13" t="s">
        <v>56</v>
      </c>
      <c r="F722" s="13">
        <v>5</v>
      </c>
      <c r="G722" s="13">
        <f>IF(OR(F722="",F722&lt;5),"",VLOOKUP(F722,'Tabla de Caudal'!$A$4:$B$19,2,TRUE))</f>
        <v>82</v>
      </c>
      <c r="H722" s="14">
        <v>17</v>
      </c>
      <c r="I722" s="14">
        <v>3.51</v>
      </c>
      <c r="J722" s="14"/>
      <c r="K722" s="13">
        <v>3</v>
      </c>
      <c r="L722" s="13">
        <f t="shared" ca="1" si="45"/>
        <v>19</v>
      </c>
      <c r="M722" s="13" t="s">
        <v>110</v>
      </c>
      <c r="N722" s="13">
        <v>4</v>
      </c>
      <c r="O722" s="97">
        <f t="shared" ca="1" si="46"/>
        <v>2.6</v>
      </c>
      <c r="P722" s="158"/>
    </row>
    <row r="723" spans="1:16" ht="12.75" customHeight="1">
      <c r="A723" s="205"/>
      <c r="B723" s="147"/>
      <c r="C723" s="184">
        <v>0.52083333333333337</v>
      </c>
      <c r="D723" s="164">
        <f t="shared" si="47"/>
        <v>39724.520833333336</v>
      </c>
      <c r="E723" s="13" t="s">
        <v>56</v>
      </c>
      <c r="F723" s="13">
        <v>5</v>
      </c>
      <c r="G723" s="13">
        <f>IF(OR(F723="",F723&lt;5),"",VLOOKUP(F723,'Tabla de Caudal'!$A$4:$B$19,2,TRUE))</f>
        <v>82</v>
      </c>
      <c r="H723" s="14">
        <v>17</v>
      </c>
      <c r="I723" s="14">
        <v>3.66</v>
      </c>
      <c r="J723" s="14"/>
      <c r="K723" s="13">
        <v>3</v>
      </c>
      <c r="L723" s="13">
        <f t="shared" ca="1" si="45"/>
        <v>19</v>
      </c>
      <c r="M723" s="13" t="s">
        <v>110</v>
      </c>
      <c r="N723" s="13">
        <v>4</v>
      </c>
      <c r="O723" s="97">
        <f t="shared" ca="1" si="46"/>
        <v>2.6</v>
      </c>
      <c r="P723" s="158"/>
    </row>
    <row r="724" spans="1:16" ht="12.75" customHeight="1">
      <c r="A724" s="205"/>
      <c r="B724" s="147"/>
      <c r="C724" s="184">
        <v>0.59583333333333333</v>
      </c>
      <c r="D724" s="164">
        <f t="shared" ref="D724:D787" si="51">FLOOR(D723,1)+C724+IF(A724&gt;0,1,0)</f>
        <v>39724.595833333333</v>
      </c>
      <c r="E724" s="13" t="s">
        <v>56</v>
      </c>
      <c r="F724" s="13">
        <v>5</v>
      </c>
      <c r="G724" s="13">
        <f>IF(OR(F724="",F724&lt;5),"",VLOOKUP(F724,'Tabla de Caudal'!$A$4:$B$19,2,TRUE))</f>
        <v>82</v>
      </c>
      <c r="H724" s="14">
        <v>17</v>
      </c>
      <c r="I724" s="14">
        <v>3.48</v>
      </c>
      <c r="J724" s="14"/>
      <c r="K724" s="13">
        <v>3</v>
      </c>
      <c r="L724" s="13">
        <f t="shared" ref="L724:L787" ca="1" si="52">IF(OR(K724="",F724="",F724&lt;5),"",INDIRECT(ADDRESS(K724+4,F724,1,,"Tabla de Sulfato"),TRUE))</f>
        <v>19</v>
      </c>
      <c r="M724" s="13" t="s">
        <v>110</v>
      </c>
      <c r="N724" s="13">
        <v>4</v>
      </c>
      <c r="O724" s="97">
        <f t="shared" ref="O724:O787" ca="1" si="53">IF(OR(N724="",F724="",F724&lt;5),"",INDIRECT(ADDRESS(N724+4,F724,1,,"Tabla de Cloro"),TRUE))</f>
        <v>2.6</v>
      </c>
      <c r="P724" s="158"/>
    </row>
    <row r="725" spans="1:16" ht="12.75" customHeight="1">
      <c r="A725" s="205"/>
      <c r="B725" s="147"/>
      <c r="C725" s="184">
        <v>0.68472222222222223</v>
      </c>
      <c r="D725" s="164">
        <f t="shared" si="51"/>
        <v>39724.68472222222</v>
      </c>
      <c r="E725" s="13" t="s">
        <v>56</v>
      </c>
      <c r="F725" s="13">
        <v>5</v>
      </c>
      <c r="G725" s="13">
        <f>IF(OR(F725="",F725&lt;5),"",VLOOKUP(F725,'Tabla de Caudal'!$A$4:$B$19,2,TRUE))</f>
        <v>82</v>
      </c>
      <c r="H725" s="14">
        <v>17</v>
      </c>
      <c r="I725" s="14">
        <v>3.54</v>
      </c>
      <c r="J725" s="14"/>
      <c r="K725" s="13">
        <v>3</v>
      </c>
      <c r="L725" s="13">
        <f t="shared" ca="1" si="52"/>
        <v>19</v>
      </c>
      <c r="M725" s="13" t="s">
        <v>110</v>
      </c>
      <c r="N725" s="13">
        <v>4</v>
      </c>
      <c r="O725" s="97">
        <f t="shared" ca="1" si="53"/>
        <v>2.6</v>
      </c>
      <c r="P725" s="158"/>
    </row>
    <row r="726" spans="1:16" ht="12.75" customHeight="1">
      <c r="A726" s="205"/>
      <c r="B726" s="147"/>
      <c r="C726" s="184">
        <v>0.80625000000000002</v>
      </c>
      <c r="D726" s="164">
        <f t="shared" si="51"/>
        <v>39724.806250000001</v>
      </c>
      <c r="E726" s="13" t="s">
        <v>56</v>
      </c>
      <c r="F726" s="13">
        <v>5</v>
      </c>
      <c r="G726" s="13">
        <f>IF(OR(F726="",F726&lt;5),"",VLOOKUP(F726,'Tabla de Caudal'!$A$4:$B$19,2,TRUE))</f>
        <v>82</v>
      </c>
      <c r="H726" s="14">
        <v>17</v>
      </c>
      <c r="I726" s="14">
        <v>3.78</v>
      </c>
      <c r="J726" s="14"/>
      <c r="K726" s="13">
        <v>3</v>
      </c>
      <c r="L726" s="13">
        <f t="shared" ca="1" si="52"/>
        <v>19</v>
      </c>
      <c r="M726" s="13" t="s">
        <v>110</v>
      </c>
      <c r="N726" s="13">
        <v>4</v>
      </c>
      <c r="O726" s="97">
        <f t="shared" ca="1" si="53"/>
        <v>2.6</v>
      </c>
      <c r="P726" s="158"/>
    </row>
    <row r="727" spans="1:16" ht="12.75" customHeight="1">
      <c r="A727" s="205"/>
      <c r="B727" s="147"/>
      <c r="C727" s="184">
        <v>0.90277777777777779</v>
      </c>
      <c r="D727" s="164">
        <f t="shared" si="51"/>
        <v>39724.902777777781</v>
      </c>
      <c r="E727" s="13" t="s">
        <v>56</v>
      </c>
      <c r="F727" s="13">
        <v>5</v>
      </c>
      <c r="G727" s="13">
        <f>IF(OR(F727="",F727&lt;5),"",VLOOKUP(F727,'Tabla de Caudal'!$A$4:$B$19,2,TRUE))</f>
        <v>82</v>
      </c>
      <c r="H727" s="14">
        <v>17</v>
      </c>
      <c r="I727" s="14">
        <v>3.58</v>
      </c>
      <c r="J727" s="14"/>
      <c r="K727" s="13">
        <v>3</v>
      </c>
      <c r="L727" s="13">
        <f t="shared" ca="1" si="52"/>
        <v>19</v>
      </c>
      <c r="M727" s="13" t="s">
        <v>110</v>
      </c>
      <c r="N727" s="13">
        <v>4</v>
      </c>
      <c r="O727" s="97">
        <f t="shared" ca="1" si="53"/>
        <v>2.6</v>
      </c>
      <c r="P727" s="158"/>
    </row>
    <row r="728" spans="1:16" ht="12.75" customHeight="1">
      <c r="A728" s="205"/>
      <c r="B728" s="147"/>
      <c r="C728" s="184">
        <v>0.97916666666666663</v>
      </c>
      <c r="D728" s="164">
        <f t="shared" si="51"/>
        <v>39724.979166666664</v>
      </c>
      <c r="E728" s="13" t="s">
        <v>56</v>
      </c>
      <c r="F728" s="13">
        <v>5</v>
      </c>
      <c r="G728" s="13">
        <f>IF(OR(F728="",F728&lt;5),"",VLOOKUP(F728,'Tabla de Caudal'!$A$4:$B$19,2,TRUE))</f>
        <v>82</v>
      </c>
      <c r="H728" s="14">
        <v>17</v>
      </c>
      <c r="I728" s="14">
        <v>3.84</v>
      </c>
      <c r="J728" s="14"/>
      <c r="K728" s="13">
        <v>3</v>
      </c>
      <c r="L728" s="13">
        <f t="shared" ca="1" si="52"/>
        <v>19</v>
      </c>
      <c r="M728" s="13" t="s">
        <v>110</v>
      </c>
      <c r="N728" s="13">
        <v>4</v>
      </c>
      <c r="O728" s="97">
        <f t="shared" ca="1" si="53"/>
        <v>2.6</v>
      </c>
      <c r="P728" s="158"/>
    </row>
    <row r="729" spans="1:16">
      <c r="A729" s="205"/>
      <c r="B729" s="139"/>
      <c r="C729" s="184">
        <v>0.76736111111111116</v>
      </c>
      <c r="D729" s="164">
        <f t="shared" si="51"/>
        <v>39724.767361111109</v>
      </c>
      <c r="E729" s="13" t="s">
        <v>56</v>
      </c>
      <c r="F729" s="13">
        <v>5</v>
      </c>
      <c r="G729" s="13">
        <f>IF(OR(F729="",F729&lt;5),"",VLOOKUP(F729,'Tabla de Caudal'!$A$4:$B$19,2,TRUE))</f>
        <v>82</v>
      </c>
      <c r="H729" s="131">
        <v>17</v>
      </c>
      <c r="I729" s="14">
        <v>3.84</v>
      </c>
      <c r="J729" s="14"/>
      <c r="K729" s="13">
        <v>3</v>
      </c>
      <c r="L729" s="13">
        <f t="shared" ca="1" si="52"/>
        <v>19</v>
      </c>
      <c r="M729" s="13" t="s">
        <v>110</v>
      </c>
      <c r="N729" s="13">
        <v>4</v>
      </c>
      <c r="O729" s="97">
        <f t="shared" ca="1" si="53"/>
        <v>2.6</v>
      </c>
      <c r="P729" s="158"/>
    </row>
    <row r="730" spans="1:16">
      <c r="A730" s="205"/>
      <c r="B730" s="139"/>
      <c r="C730" s="184">
        <v>0.88888888888888884</v>
      </c>
      <c r="D730" s="164">
        <f t="shared" si="51"/>
        <v>39724.888888888891</v>
      </c>
      <c r="E730" s="13" t="s">
        <v>56</v>
      </c>
      <c r="F730" s="13">
        <v>5</v>
      </c>
      <c r="G730" s="13">
        <f>IF(OR(F730="",F730&lt;5),"",VLOOKUP(F730,'Tabla de Caudal'!$A$4:$B$19,2,TRUE))</f>
        <v>82</v>
      </c>
      <c r="H730" s="131">
        <v>17</v>
      </c>
      <c r="I730" s="14">
        <v>3.74</v>
      </c>
      <c r="J730" s="14"/>
      <c r="K730" s="13">
        <v>3</v>
      </c>
      <c r="L730" s="13">
        <f t="shared" ca="1" si="52"/>
        <v>19</v>
      </c>
      <c r="M730" s="13" t="s">
        <v>110</v>
      </c>
      <c r="N730" s="13">
        <v>4</v>
      </c>
      <c r="O730" s="97">
        <f t="shared" ca="1" si="53"/>
        <v>2.6</v>
      </c>
      <c r="P730" s="158"/>
    </row>
    <row r="731" spans="1:16">
      <c r="A731" s="205"/>
      <c r="B731" s="139"/>
      <c r="C731" s="184">
        <v>0.34722222222222227</v>
      </c>
      <c r="D731" s="164">
        <f t="shared" si="51"/>
        <v>39724.347222222219</v>
      </c>
      <c r="E731" s="13" t="s">
        <v>56</v>
      </c>
      <c r="F731" s="13">
        <v>5</v>
      </c>
      <c r="G731" s="13">
        <f>IF(OR(F731="",F731&lt;5),"",VLOOKUP(F731,'Tabla de Caudal'!$A$4:$B$19,2,TRUE))</f>
        <v>82</v>
      </c>
      <c r="H731" s="131">
        <v>17</v>
      </c>
      <c r="I731" s="14">
        <v>6.51</v>
      </c>
      <c r="J731" s="14"/>
      <c r="K731" s="13">
        <v>3</v>
      </c>
      <c r="L731" s="13">
        <f t="shared" ca="1" si="52"/>
        <v>19</v>
      </c>
      <c r="M731" s="13" t="s">
        <v>110</v>
      </c>
      <c r="N731" s="13">
        <v>4</v>
      </c>
      <c r="O731" s="97">
        <f t="shared" ca="1" si="53"/>
        <v>2.6</v>
      </c>
      <c r="P731" s="158"/>
    </row>
    <row r="732" spans="1:16">
      <c r="A732" s="205"/>
      <c r="B732" s="139"/>
      <c r="C732" s="184">
        <v>0.52083333333333337</v>
      </c>
      <c r="D732" s="164">
        <f t="shared" si="51"/>
        <v>39724.520833333336</v>
      </c>
      <c r="E732" s="13" t="s">
        <v>56</v>
      </c>
      <c r="F732" s="13">
        <v>5</v>
      </c>
      <c r="G732" s="13">
        <f>IF(OR(F732="",F732&lt;5),"",VLOOKUP(F732,'Tabla de Caudal'!$A$4:$B$19,2,TRUE))</f>
        <v>82</v>
      </c>
      <c r="H732" s="131">
        <v>17</v>
      </c>
      <c r="I732" s="14">
        <v>3.72</v>
      </c>
      <c r="J732" s="14"/>
      <c r="K732" s="13">
        <v>3</v>
      </c>
      <c r="L732" s="13">
        <f t="shared" ca="1" si="52"/>
        <v>19</v>
      </c>
      <c r="M732" s="13" t="s">
        <v>110</v>
      </c>
      <c r="N732" s="13">
        <v>4</v>
      </c>
      <c r="O732" s="97">
        <f t="shared" ca="1" si="53"/>
        <v>2.6</v>
      </c>
      <c r="P732" s="158"/>
    </row>
    <row r="733" spans="1:16">
      <c r="A733" s="205"/>
      <c r="B733" s="139"/>
      <c r="C733" s="184">
        <v>0.61805555555555558</v>
      </c>
      <c r="D733" s="164">
        <f t="shared" si="51"/>
        <v>39724.618055555555</v>
      </c>
      <c r="E733" s="13" t="s">
        <v>56</v>
      </c>
      <c r="F733" s="13">
        <v>5</v>
      </c>
      <c r="G733" s="13">
        <f>IF(OR(F733="",F733&lt;5),"",VLOOKUP(F733,'Tabla de Caudal'!$A$4:$B$19,2,TRUE))</f>
        <v>82</v>
      </c>
      <c r="H733" s="131">
        <v>17</v>
      </c>
      <c r="I733" s="14">
        <v>3.22</v>
      </c>
      <c r="J733" s="14"/>
      <c r="K733" s="13">
        <v>3</v>
      </c>
      <c r="L733" s="13">
        <f t="shared" ca="1" si="52"/>
        <v>19</v>
      </c>
      <c r="M733" s="13" t="s">
        <v>110</v>
      </c>
      <c r="N733" s="13">
        <v>4</v>
      </c>
      <c r="O733" s="97">
        <f t="shared" ca="1" si="53"/>
        <v>2.6</v>
      </c>
      <c r="P733" s="158"/>
    </row>
    <row r="734" spans="1:16">
      <c r="A734" s="205"/>
      <c r="B734" s="139"/>
      <c r="C734" s="184">
        <v>0.72222222222222221</v>
      </c>
      <c r="D734" s="164">
        <f t="shared" si="51"/>
        <v>39724.722222222219</v>
      </c>
      <c r="E734" s="13" t="s">
        <v>56</v>
      </c>
      <c r="F734" s="13">
        <v>5</v>
      </c>
      <c r="G734" s="13">
        <f>IF(OR(F734="",F734&lt;5),"",VLOOKUP(F734,'Tabla de Caudal'!$A$4:$B$19,2,TRUE))</f>
        <v>82</v>
      </c>
      <c r="H734" s="131">
        <v>17</v>
      </c>
      <c r="I734" s="14">
        <v>3.48</v>
      </c>
      <c r="J734" s="14"/>
      <c r="K734" s="13">
        <v>3</v>
      </c>
      <c r="L734" s="13">
        <f t="shared" ca="1" si="52"/>
        <v>19</v>
      </c>
      <c r="M734" s="13" t="s">
        <v>110</v>
      </c>
      <c r="N734" s="13">
        <v>4</v>
      </c>
      <c r="O734" s="97">
        <f t="shared" ca="1" si="53"/>
        <v>2.6</v>
      </c>
      <c r="P734" s="158"/>
    </row>
    <row r="735" spans="1:16">
      <c r="A735" s="205"/>
      <c r="B735" s="139"/>
      <c r="C735" s="184">
        <v>0.84027777777777779</v>
      </c>
      <c r="D735" s="164">
        <f t="shared" si="51"/>
        <v>39724.840277777781</v>
      </c>
      <c r="E735" s="13" t="s">
        <v>56</v>
      </c>
      <c r="F735" s="13">
        <v>5</v>
      </c>
      <c r="G735" s="13">
        <f>IF(OR(F735="",F735&lt;5),"",VLOOKUP(F735,'Tabla de Caudal'!$A$4:$B$19,2,TRUE))</f>
        <v>82</v>
      </c>
      <c r="H735" s="131">
        <v>17</v>
      </c>
      <c r="I735" s="14">
        <v>3.09</v>
      </c>
      <c r="J735" s="14"/>
      <c r="K735" s="13">
        <v>3</v>
      </c>
      <c r="L735" s="13">
        <f t="shared" ca="1" si="52"/>
        <v>19</v>
      </c>
      <c r="M735" s="13" t="s">
        <v>110</v>
      </c>
      <c r="N735" s="13">
        <v>4</v>
      </c>
      <c r="O735" s="97">
        <f t="shared" ca="1" si="53"/>
        <v>2.6</v>
      </c>
      <c r="P735" s="158"/>
    </row>
    <row r="736" spans="1:16" ht="13.5" thickBot="1">
      <c r="A736" s="206"/>
      <c r="B736" s="140"/>
      <c r="C736" s="188">
        <v>0.98958333333333337</v>
      </c>
      <c r="D736" s="167">
        <f t="shared" si="51"/>
        <v>39724.989583333336</v>
      </c>
      <c r="E736" s="27" t="s">
        <v>56</v>
      </c>
      <c r="F736" s="27">
        <v>5</v>
      </c>
      <c r="G736" s="27">
        <f>IF(OR(F736="",F736&lt;5),"",VLOOKUP(F736,'Tabla de Caudal'!$A$4:$B$19,2,TRUE))</f>
        <v>82</v>
      </c>
      <c r="H736" s="207">
        <v>17</v>
      </c>
      <c r="I736" s="26">
        <v>3.76</v>
      </c>
      <c r="J736" s="26"/>
      <c r="K736" s="27">
        <v>3</v>
      </c>
      <c r="L736" s="27">
        <f t="shared" ca="1" si="52"/>
        <v>19</v>
      </c>
      <c r="M736" s="27" t="s">
        <v>110</v>
      </c>
      <c r="N736" s="27">
        <v>4</v>
      </c>
      <c r="O736" s="98">
        <f t="shared" ca="1" si="53"/>
        <v>2.6</v>
      </c>
      <c r="P736" s="163"/>
    </row>
    <row r="737" spans="1:16">
      <c r="A737" s="223">
        <v>4</v>
      </c>
      <c r="B737" s="138" t="s">
        <v>29</v>
      </c>
      <c r="C737" s="191">
        <v>0.22569444444444445</v>
      </c>
      <c r="D737" s="168">
        <f t="shared" si="51"/>
        <v>39725.225694444445</v>
      </c>
      <c r="E737" s="17" t="s">
        <v>56</v>
      </c>
      <c r="F737" s="203">
        <v>5</v>
      </c>
      <c r="G737" s="17">
        <f>IF(OR(F737="",F737&lt;5),"",VLOOKUP(F737,'Tabla de Caudal'!$A$4:$B$19,2,TRUE))</f>
        <v>82</v>
      </c>
      <c r="H737" s="23">
        <v>15</v>
      </c>
      <c r="I737" s="23">
        <v>3.15</v>
      </c>
      <c r="J737" s="23"/>
      <c r="K737" s="203">
        <v>4</v>
      </c>
      <c r="L737" s="17">
        <f t="shared" ca="1" si="52"/>
        <v>25</v>
      </c>
      <c r="M737" s="203" t="s">
        <v>110</v>
      </c>
      <c r="N737" s="203">
        <v>4</v>
      </c>
      <c r="O737" s="96">
        <f t="shared" ca="1" si="53"/>
        <v>2.6</v>
      </c>
      <c r="P737" s="230"/>
    </row>
    <row r="738" spans="1:16">
      <c r="A738" s="205"/>
      <c r="B738" s="139"/>
      <c r="C738" s="184">
        <v>0.34722222222222227</v>
      </c>
      <c r="D738" s="164">
        <f t="shared" si="51"/>
        <v>39725.347222222219</v>
      </c>
      <c r="E738" s="13" t="s">
        <v>56</v>
      </c>
      <c r="F738" s="18">
        <v>5</v>
      </c>
      <c r="G738" s="13">
        <f>IF(OR(F738="",F738&lt;5),"",VLOOKUP(F738,'Tabla de Caudal'!$A$4:$B$19,2,TRUE))</f>
        <v>82</v>
      </c>
      <c r="H738" s="14">
        <v>15</v>
      </c>
      <c r="I738" s="14">
        <v>3.59</v>
      </c>
      <c r="J738" s="14"/>
      <c r="K738" s="18">
        <v>4</v>
      </c>
      <c r="L738" s="13">
        <f t="shared" ca="1" si="52"/>
        <v>25</v>
      </c>
      <c r="M738" s="18" t="s">
        <v>110</v>
      </c>
      <c r="N738" s="18">
        <v>4</v>
      </c>
      <c r="O738" s="97">
        <f t="shared" ca="1" si="53"/>
        <v>2.6</v>
      </c>
      <c r="P738" s="158"/>
    </row>
    <row r="739" spans="1:16">
      <c r="A739" s="205"/>
      <c r="B739" s="139"/>
      <c r="C739" s="184">
        <v>0.46180555555555558</v>
      </c>
      <c r="D739" s="164">
        <f t="shared" si="51"/>
        <v>39725.461805555555</v>
      </c>
      <c r="E739" s="13" t="s">
        <v>56</v>
      </c>
      <c r="F739" s="18">
        <v>5</v>
      </c>
      <c r="G739" s="13">
        <f>IF(OR(F739="",F739&lt;5),"",VLOOKUP(F739,'Tabla de Caudal'!$A$4:$B$19,2,TRUE))</f>
        <v>82</v>
      </c>
      <c r="H739" s="14">
        <v>15</v>
      </c>
      <c r="I739" s="14">
        <v>3.12</v>
      </c>
      <c r="J739" s="14"/>
      <c r="K739" s="18">
        <v>4</v>
      </c>
      <c r="L739" s="13">
        <f t="shared" ca="1" si="52"/>
        <v>25</v>
      </c>
      <c r="M739" s="18" t="s">
        <v>110</v>
      </c>
      <c r="N739" s="18">
        <v>4</v>
      </c>
      <c r="O739" s="97">
        <f t="shared" ca="1" si="53"/>
        <v>2.6</v>
      </c>
      <c r="P739" s="158"/>
    </row>
    <row r="740" spans="1:16">
      <c r="A740" s="205"/>
      <c r="B740" s="139"/>
      <c r="C740" s="184">
        <v>0.60416666666666663</v>
      </c>
      <c r="D740" s="164">
        <f t="shared" si="51"/>
        <v>39725.604166666664</v>
      </c>
      <c r="E740" s="13" t="s">
        <v>56</v>
      </c>
      <c r="F740" s="18">
        <v>5</v>
      </c>
      <c r="G740" s="13">
        <f>IF(OR(F740="",F740&lt;5),"",VLOOKUP(F740,'Tabla de Caudal'!$A$4:$B$19,2,TRUE))</f>
        <v>82</v>
      </c>
      <c r="H740" s="14">
        <v>15</v>
      </c>
      <c r="I740" s="14">
        <v>3.68</v>
      </c>
      <c r="J740" s="14"/>
      <c r="K740" s="18">
        <v>4</v>
      </c>
      <c r="L740" s="13">
        <f t="shared" ca="1" si="52"/>
        <v>25</v>
      </c>
      <c r="M740" s="18" t="s">
        <v>110</v>
      </c>
      <c r="N740" s="18">
        <v>4</v>
      </c>
      <c r="O740" s="97">
        <f t="shared" ca="1" si="53"/>
        <v>2.6</v>
      </c>
      <c r="P740" s="158"/>
    </row>
    <row r="741" spans="1:16">
      <c r="A741" s="205"/>
      <c r="B741" s="139"/>
      <c r="C741" s="184">
        <v>0.72222222222222221</v>
      </c>
      <c r="D741" s="164">
        <f t="shared" si="51"/>
        <v>39725.722222222219</v>
      </c>
      <c r="E741" s="13" t="s">
        <v>56</v>
      </c>
      <c r="F741" s="18">
        <v>5</v>
      </c>
      <c r="G741" s="13">
        <f>IF(OR(F741="",F741&lt;5),"",VLOOKUP(F741,'Tabla de Caudal'!$A$4:$B$19,2,TRUE))</f>
        <v>82</v>
      </c>
      <c r="H741" s="14">
        <v>15</v>
      </c>
      <c r="I741" s="14">
        <v>3.88</v>
      </c>
      <c r="J741" s="14"/>
      <c r="K741" s="18">
        <v>4</v>
      </c>
      <c r="L741" s="13">
        <f t="shared" ca="1" si="52"/>
        <v>25</v>
      </c>
      <c r="M741" s="18" t="s">
        <v>110</v>
      </c>
      <c r="N741" s="18">
        <v>4</v>
      </c>
      <c r="O741" s="97">
        <f t="shared" ca="1" si="53"/>
        <v>2.6</v>
      </c>
      <c r="P741" s="158"/>
    </row>
    <row r="742" spans="1:16">
      <c r="A742" s="205"/>
      <c r="B742" s="139"/>
      <c r="C742" s="184">
        <v>0.85416666666666663</v>
      </c>
      <c r="D742" s="164">
        <f t="shared" si="51"/>
        <v>39725.854166666664</v>
      </c>
      <c r="E742" s="13" t="s">
        <v>56</v>
      </c>
      <c r="F742" s="18">
        <v>5</v>
      </c>
      <c r="G742" s="13">
        <f>IF(OR(F742="",F742&lt;5),"",VLOOKUP(F742,'Tabla de Caudal'!$A$4:$B$19,2,TRUE))</f>
        <v>82</v>
      </c>
      <c r="H742" s="14">
        <v>15</v>
      </c>
      <c r="I742" s="14">
        <v>3.84</v>
      </c>
      <c r="J742" s="14"/>
      <c r="K742" s="18">
        <v>4</v>
      </c>
      <c r="L742" s="13">
        <f t="shared" ca="1" si="52"/>
        <v>25</v>
      </c>
      <c r="M742" s="18" t="s">
        <v>110</v>
      </c>
      <c r="N742" s="18">
        <v>4</v>
      </c>
      <c r="O742" s="97">
        <f t="shared" ca="1" si="53"/>
        <v>2.6</v>
      </c>
      <c r="P742" s="158"/>
    </row>
    <row r="743" spans="1:16" ht="13.5" thickBot="1">
      <c r="A743" s="232"/>
      <c r="B743" s="136"/>
      <c r="C743" s="187">
        <v>0.99305555555555547</v>
      </c>
      <c r="D743" s="172">
        <f t="shared" si="51"/>
        <v>39725.993055555555</v>
      </c>
      <c r="E743" s="8" t="s">
        <v>56</v>
      </c>
      <c r="F743" s="208">
        <v>5</v>
      </c>
      <c r="G743" s="8">
        <f>IF(OR(F743="",F743&lt;5),"",VLOOKUP(F743,'Tabla de Caudal'!$A$4:$B$19,2,TRUE))</f>
        <v>82</v>
      </c>
      <c r="H743" s="9">
        <v>15</v>
      </c>
      <c r="I743" s="9">
        <v>3.28</v>
      </c>
      <c r="J743" s="9"/>
      <c r="K743" s="208">
        <v>4</v>
      </c>
      <c r="L743" s="8">
        <f t="shared" ca="1" si="52"/>
        <v>25</v>
      </c>
      <c r="M743" s="208" t="s">
        <v>110</v>
      </c>
      <c r="N743" s="208">
        <v>4</v>
      </c>
      <c r="O743" s="102">
        <f t="shared" ca="1" si="53"/>
        <v>2.6</v>
      </c>
      <c r="P743" s="233"/>
    </row>
    <row r="744" spans="1:16">
      <c r="A744" s="204">
        <v>5</v>
      </c>
      <c r="B744" s="137" t="s">
        <v>26</v>
      </c>
      <c r="C744" s="193">
        <v>0.2638888888888889</v>
      </c>
      <c r="D744" s="175">
        <f t="shared" si="51"/>
        <v>39726.263888888891</v>
      </c>
      <c r="E744" s="11" t="s">
        <v>56</v>
      </c>
      <c r="F744" s="209">
        <v>5</v>
      </c>
      <c r="G744" s="11">
        <f>IF(OR(F744="",F744&lt;5),"",VLOOKUP(F744,'Tabla de Caudal'!$A$4:$B$19,2,TRUE))</f>
        <v>82</v>
      </c>
      <c r="H744" s="10">
        <v>17</v>
      </c>
      <c r="I744" s="10">
        <v>3.54</v>
      </c>
      <c r="J744" s="10"/>
      <c r="K744" s="209">
        <v>4</v>
      </c>
      <c r="L744" s="11">
        <f t="shared" ca="1" si="52"/>
        <v>25</v>
      </c>
      <c r="M744" s="209" t="s">
        <v>110</v>
      </c>
      <c r="N744" s="209">
        <v>4</v>
      </c>
      <c r="O744" s="101">
        <f t="shared" ca="1" si="53"/>
        <v>2.6</v>
      </c>
      <c r="P744" s="156"/>
    </row>
    <row r="745" spans="1:16">
      <c r="A745" s="205"/>
      <c r="B745" s="139"/>
      <c r="C745" s="184">
        <v>0.33611111111111108</v>
      </c>
      <c r="D745" s="164">
        <f t="shared" si="51"/>
        <v>39726.336111111108</v>
      </c>
      <c r="E745" s="13" t="s">
        <v>56</v>
      </c>
      <c r="F745" s="18">
        <v>5</v>
      </c>
      <c r="G745" s="13">
        <f>IF(OR(F745="",F745&lt;5),"",VLOOKUP(F745,'Tabla de Caudal'!$A$4:$B$19,2,TRUE))</f>
        <v>82</v>
      </c>
      <c r="H745" s="14">
        <v>17</v>
      </c>
      <c r="I745" s="14">
        <v>3.71</v>
      </c>
      <c r="J745" s="14"/>
      <c r="K745" s="18">
        <v>4</v>
      </c>
      <c r="L745" s="13">
        <f t="shared" ca="1" si="52"/>
        <v>25</v>
      </c>
      <c r="M745" s="18" t="s">
        <v>110</v>
      </c>
      <c r="N745" s="18">
        <v>4</v>
      </c>
      <c r="O745" s="97">
        <f t="shared" ca="1" si="53"/>
        <v>2.6</v>
      </c>
      <c r="P745" s="158"/>
    </row>
    <row r="746" spans="1:16">
      <c r="A746" s="205"/>
      <c r="B746" s="139"/>
      <c r="C746" s="184">
        <v>0.49305555555555558</v>
      </c>
      <c r="D746" s="164">
        <f t="shared" si="51"/>
        <v>39726.493055555555</v>
      </c>
      <c r="E746" s="13" t="s">
        <v>56</v>
      </c>
      <c r="F746" s="18">
        <v>5</v>
      </c>
      <c r="G746" s="13">
        <f>IF(OR(F746="",F746&lt;5),"",VLOOKUP(F746,'Tabla de Caudal'!$A$4:$B$19,2,TRUE))</f>
        <v>82</v>
      </c>
      <c r="H746" s="14">
        <v>17</v>
      </c>
      <c r="I746" s="14">
        <v>3.69</v>
      </c>
      <c r="J746" s="14"/>
      <c r="K746" s="18">
        <v>4</v>
      </c>
      <c r="L746" s="13">
        <f t="shared" ca="1" si="52"/>
        <v>25</v>
      </c>
      <c r="M746" s="18" t="s">
        <v>110</v>
      </c>
      <c r="N746" s="18">
        <v>4</v>
      </c>
      <c r="O746" s="97">
        <f t="shared" ca="1" si="53"/>
        <v>2.6</v>
      </c>
      <c r="P746" s="158"/>
    </row>
    <row r="747" spans="1:16">
      <c r="A747" s="205"/>
      <c r="B747" s="139"/>
      <c r="C747" s="184">
        <v>0.59722222222222221</v>
      </c>
      <c r="D747" s="164">
        <f t="shared" si="51"/>
        <v>39726.597222222219</v>
      </c>
      <c r="E747" s="13" t="s">
        <v>56</v>
      </c>
      <c r="F747" s="18">
        <v>5</v>
      </c>
      <c r="G747" s="13">
        <f>IF(OR(F747="",F747&lt;5),"",VLOOKUP(F747,'Tabla de Caudal'!$A$4:$B$19,2,TRUE))</f>
        <v>82</v>
      </c>
      <c r="H747" s="14">
        <v>17</v>
      </c>
      <c r="I747" s="14">
        <v>3.23</v>
      </c>
      <c r="J747" s="14"/>
      <c r="K747" s="18">
        <v>4</v>
      </c>
      <c r="L747" s="13">
        <f t="shared" ca="1" si="52"/>
        <v>25</v>
      </c>
      <c r="M747" s="18" t="s">
        <v>110</v>
      </c>
      <c r="N747" s="18">
        <v>4</v>
      </c>
      <c r="O747" s="97">
        <f t="shared" ca="1" si="53"/>
        <v>2.6</v>
      </c>
      <c r="P747" s="158"/>
    </row>
    <row r="748" spans="1:16">
      <c r="A748" s="205"/>
      <c r="B748" s="139"/>
      <c r="C748" s="184">
        <v>0.72222222222222221</v>
      </c>
      <c r="D748" s="164">
        <f t="shared" si="51"/>
        <v>39726.722222222219</v>
      </c>
      <c r="E748" s="13" t="s">
        <v>56</v>
      </c>
      <c r="F748" s="18">
        <v>5</v>
      </c>
      <c r="G748" s="13">
        <f>IF(OR(F748="",F748&lt;5),"",VLOOKUP(F748,'Tabla de Caudal'!$A$4:$B$19,2,TRUE))</f>
        <v>82</v>
      </c>
      <c r="H748" s="14">
        <v>17</v>
      </c>
      <c r="I748" s="14">
        <v>2.78</v>
      </c>
      <c r="J748" s="14"/>
      <c r="K748" s="18">
        <v>4</v>
      </c>
      <c r="L748" s="13">
        <f t="shared" ca="1" si="52"/>
        <v>25</v>
      </c>
      <c r="M748" s="18" t="s">
        <v>110</v>
      </c>
      <c r="N748" s="18">
        <v>4</v>
      </c>
      <c r="O748" s="97">
        <f t="shared" ca="1" si="53"/>
        <v>2.6</v>
      </c>
      <c r="P748" s="158"/>
    </row>
    <row r="749" spans="1:16">
      <c r="A749" s="205"/>
      <c r="B749" s="139"/>
      <c r="C749" s="184">
        <v>0.84027777777777779</v>
      </c>
      <c r="D749" s="164">
        <f t="shared" si="51"/>
        <v>39726.840277777781</v>
      </c>
      <c r="E749" s="13" t="s">
        <v>56</v>
      </c>
      <c r="F749" s="18">
        <v>5</v>
      </c>
      <c r="G749" s="13">
        <f>IF(OR(F749="",F749&lt;5),"",VLOOKUP(F749,'Tabla de Caudal'!$A$4:$B$19,2,TRUE))</f>
        <v>82</v>
      </c>
      <c r="H749" s="14">
        <v>17</v>
      </c>
      <c r="I749" s="14">
        <v>3.29</v>
      </c>
      <c r="J749" s="14"/>
      <c r="K749" s="18">
        <v>4</v>
      </c>
      <c r="L749" s="13">
        <f t="shared" ca="1" si="52"/>
        <v>25</v>
      </c>
      <c r="M749" s="18" t="s">
        <v>110</v>
      </c>
      <c r="N749" s="18">
        <v>4</v>
      </c>
      <c r="O749" s="97">
        <f t="shared" ca="1" si="53"/>
        <v>2.6</v>
      </c>
      <c r="P749" s="158"/>
    </row>
    <row r="750" spans="1:16" ht="13.5" thickBot="1">
      <c r="A750" s="206"/>
      <c r="B750" s="140"/>
      <c r="C750" s="188">
        <v>0.99305555555555547</v>
      </c>
      <c r="D750" s="167">
        <f t="shared" si="51"/>
        <v>39726.993055555555</v>
      </c>
      <c r="E750" s="27" t="s">
        <v>56</v>
      </c>
      <c r="F750" s="210">
        <v>5</v>
      </c>
      <c r="G750" s="27">
        <f>IF(OR(F750="",F750&lt;5),"",VLOOKUP(F750,'Tabla de Caudal'!$A$4:$B$19,2,TRUE))</f>
        <v>82</v>
      </c>
      <c r="H750" s="26">
        <v>17</v>
      </c>
      <c r="I750" s="26">
        <v>3.92</v>
      </c>
      <c r="J750" s="26"/>
      <c r="K750" s="210">
        <v>4</v>
      </c>
      <c r="L750" s="27">
        <f t="shared" ca="1" si="52"/>
        <v>25</v>
      </c>
      <c r="M750" s="210" t="s">
        <v>110</v>
      </c>
      <c r="N750" s="210">
        <v>4</v>
      </c>
      <c r="O750" s="98">
        <f t="shared" ca="1" si="53"/>
        <v>2.6</v>
      </c>
      <c r="P750" s="163"/>
    </row>
    <row r="751" spans="1:16">
      <c r="A751" s="223">
        <v>6</v>
      </c>
      <c r="B751" s="138" t="s">
        <v>27</v>
      </c>
      <c r="C751" s="191">
        <v>0.28472222222222221</v>
      </c>
      <c r="D751" s="168">
        <f t="shared" si="51"/>
        <v>39727.284722222219</v>
      </c>
      <c r="E751" s="17" t="s">
        <v>56</v>
      </c>
      <c r="F751" s="203">
        <v>5</v>
      </c>
      <c r="G751" s="17">
        <f>IF(OR(F751="",F751&lt;5),"",VLOOKUP(F751,'Tabla de Caudal'!$A$4:$B$19,2,TRUE))</f>
        <v>82</v>
      </c>
      <c r="H751" s="23">
        <v>16</v>
      </c>
      <c r="I751" s="23">
        <v>3.64</v>
      </c>
      <c r="J751" s="23"/>
      <c r="K751" s="203">
        <v>4</v>
      </c>
      <c r="L751" s="17">
        <f t="shared" ca="1" si="52"/>
        <v>25</v>
      </c>
      <c r="M751" s="203" t="s">
        <v>110</v>
      </c>
      <c r="N751" s="203">
        <v>4</v>
      </c>
      <c r="O751" s="96">
        <f t="shared" ca="1" si="53"/>
        <v>2.6</v>
      </c>
      <c r="P751" s="230"/>
    </row>
    <row r="752" spans="1:16">
      <c r="A752" s="205"/>
      <c r="B752" s="139"/>
      <c r="C752" s="184">
        <v>0.33819444444444446</v>
      </c>
      <c r="D752" s="164">
        <f t="shared" si="51"/>
        <v>39727.338194444441</v>
      </c>
      <c r="E752" s="13" t="s">
        <v>56</v>
      </c>
      <c r="F752" s="18">
        <v>5</v>
      </c>
      <c r="G752" s="13">
        <f>IF(OR(F752="",F752&lt;5),"",VLOOKUP(F752,'Tabla de Caudal'!$A$4:$B$19,2,TRUE))</f>
        <v>82</v>
      </c>
      <c r="H752" s="14">
        <v>16</v>
      </c>
      <c r="I752" s="14">
        <v>3.74</v>
      </c>
      <c r="J752" s="14"/>
      <c r="K752" s="18">
        <v>4</v>
      </c>
      <c r="L752" s="13">
        <f t="shared" ca="1" si="52"/>
        <v>25</v>
      </c>
      <c r="M752" s="18" t="s">
        <v>110</v>
      </c>
      <c r="N752" s="18">
        <v>4</v>
      </c>
      <c r="O752" s="97">
        <f t="shared" ca="1" si="53"/>
        <v>2.6</v>
      </c>
      <c r="P752" s="158"/>
    </row>
    <row r="753" spans="1:16">
      <c r="A753" s="205"/>
      <c r="B753" s="139"/>
      <c r="C753" s="184">
        <v>0.38</v>
      </c>
      <c r="D753" s="164">
        <f t="shared" si="51"/>
        <v>39727.379999999997</v>
      </c>
      <c r="E753" s="13" t="s">
        <v>56</v>
      </c>
      <c r="F753" s="18">
        <v>5</v>
      </c>
      <c r="G753" s="13">
        <f>IF(OR(F753="",F753&lt;5),"",VLOOKUP(F753,'Tabla de Caudal'!$A$4:$B$19,2,TRUE))</f>
        <v>82</v>
      </c>
      <c r="H753" s="117">
        <v>21</v>
      </c>
      <c r="I753" s="14">
        <v>3.68</v>
      </c>
      <c r="J753" s="14"/>
      <c r="K753" s="18">
        <v>4</v>
      </c>
      <c r="L753" s="13">
        <f t="shared" ca="1" si="52"/>
        <v>25</v>
      </c>
      <c r="M753" s="18" t="s">
        <v>110</v>
      </c>
      <c r="N753" s="18">
        <v>4</v>
      </c>
      <c r="O753" s="97">
        <f t="shared" ca="1" si="53"/>
        <v>2.6</v>
      </c>
      <c r="P753" s="158"/>
    </row>
    <row r="754" spans="1:16">
      <c r="A754" s="205"/>
      <c r="B754" s="139"/>
      <c r="C754" s="184">
        <v>0.59930555555555554</v>
      </c>
      <c r="D754" s="164">
        <f t="shared" si="51"/>
        <v>39727.599305555559</v>
      </c>
      <c r="E754" s="13" t="s">
        <v>56</v>
      </c>
      <c r="F754" s="18">
        <v>5</v>
      </c>
      <c r="G754" s="13">
        <f>IF(OR(F754="",F754&lt;5),"",VLOOKUP(F754,'Tabla de Caudal'!$A$4:$B$19,2,TRUE))</f>
        <v>82</v>
      </c>
      <c r="H754" s="117">
        <v>21</v>
      </c>
      <c r="I754" s="14">
        <v>3.66</v>
      </c>
      <c r="J754" s="14"/>
      <c r="K754" s="18">
        <v>4</v>
      </c>
      <c r="L754" s="13">
        <f t="shared" ca="1" si="52"/>
        <v>25</v>
      </c>
      <c r="M754" s="18" t="s">
        <v>110</v>
      </c>
      <c r="N754" s="18">
        <v>4</v>
      </c>
      <c r="O754" s="97">
        <f t="shared" ca="1" si="53"/>
        <v>2.6</v>
      </c>
      <c r="P754" s="158"/>
    </row>
    <row r="755" spans="1:16">
      <c r="A755" s="205"/>
      <c r="B755" s="139"/>
      <c r="C755" s="184">
        <v>0.69097222222222221</v>
      </c>
      <c r="D755" s="164">
        <f t="shared" si="51"/>
        <v>39727.690972222219</v>
      </c>
      <c r="E755" s="13" t="s">
        <v>56</v>
      </c>
      <c r="F755" s="18">
        <v>5</v>
      </c>
      <c r="G755" s="13">
        <f>IF(OR(F755="",F755&lt;5),"",VLOOKUP(F755,'Tabla de Caudal'!$A$4:$B$19,2,TRUE))</f>
        <v>82</v>
      </c>
      <c r="H755" s="117">
        <v>21</v>
      </c>
      <c r="I755" s="14">
        <v>3.95</v>
      </c>
      <c r="J755" s="14"/>
      <c r="K755" s="18">
        <v>4</v>
      </c>
      <c r="L755" s="13">
        <f t="shared" ca="1" si="52"/>
        <v>25</v>
      </c>
      <c r="M755" s="18" t="s">
        <v>110</v>
      </c>
      <c r="N755" s="18">
        <v>4</v>
      </c>
      <c r="O755" s="97">
        <f t="shared" ca="1" si="53"/>
        <v>2.6</v>
      </c>
      <c r="P755" s="158"/>
    </row>
    <row r="756" spans="1:16">
      <c r="A756" s="205"/>
      <c r="B756" s="139"/>
      <c r="C756" s="184">
        <v>0.77083333333333337</v>
      </c>
      <c r="D756" s="164">
        <f t="shared" si="51"/>
        <v>39727.770833333336</v>
      </c>
      <c r="E756" s="13" t="s">
        <v>56</v>
      </c>
      <c r="F756" s="18">
        <v>5</v>
      </c>
      <c r="G756" s="13">
        <f>IF(OR(F756="",F756&lt;5),"",VLOOKUP(F756,'Tabla de Caudal'!$A$4:$B$19,2,TRUE))</f>
        <v>82</v>
      </c>
      <c r="H756" s="117">
        <v>21</v>
      </c>
      <c r="I756" s="14">
        <v>3.39</v>
      </c>
      <c r="J756" s="14"/>
      <c r="K756" s="18">
        <v>4</v>
      </c>
      <c r="L756" s="13">
        <f t="shared" ca="1" si="52"/>
        <v>25</v>
      </c>
      <c r="M756" s="18" t="s">
        <v>110</v>
      </c>
      <c r="N756" s="18">
        <v>4</v>
      </c>
      <c r="O756" s="97">
        <f t="shared" ca="1" si="53"/>
        <v>2.6</v>
      </c>
      <c r="P756" s="158"/>
    </row>
    <row r="757" spans="1:16">
      <c r="A757" s="205"/>
      <c r="B757" s="139"/>
      <c r="C757" s="184">
        <v>0.86805555555555547</v>
      </c>
      <c r="D757" s="164">
        <f t="shared" si="51"/>
        <v>39727.868055555555</v>
      </c>
      <c r="E757" s="13" t="s">
        <v>56</v>
      </c>
      <c r="F757" s="18">
        <v>5</v>
      </c>
      <c r="G757" s="13">
        <f>IF(OR(F757="",F757&lt;5),"",VLOOKUP(F757,'Tabla de Caudal'!$A$4:$B$19,2,TRUE))</f>
        <v>82</v>
      </c>
      <c r="H757" s="117">
        <v>21</v>
      </c>
      <c r="I757" s="14">
        <v>3.25</v>
      </c>
      <c r="J757" s="14"/>
      <c r="K757" s="18">
        <v>4</v>
      </c>
      <c r="L757" s="13">
        <f t="shared" ca="1" si="52"/>
        <v>25</v>
      </c>
      <c r="M757" s="18" t="s">
        <v>110</v>
      </c>
      <c r="N757" s="18">
        <v>4</v>
      </c>
      <c r="O757" s="97">
        <f t="shared" ca="1" si="53"/>
        <v>2.6</v>
      </c>
      <c r="P757" s="158"/>
    </row>
    <row r="758" spans="1:16" ht="13.5" thickBot="1">
      <c r="A758" s="232"/>
      <c r="B758" s="136"/>
      <c r="C758" s="187">
        <v>0.49652777777777773</v>
      </c>
      <c r="D758" s="172">
        <f t="shared" si="51"/>
        <v>39727.496527777781</v>
      </c>
      <c r="E758" s="8" t="s">
        <v>56</v>
      </c>
      <c r="F758" s="208">
        <v>5</v>
      </c>
      <c r="G758" s="8">
        <f>IF(OR(F758="",F758&lt;5),"",VLOOKUP(F758,'Tabla de Caudal'!$A$4:$B$19,2,TRUE))</f>
        <v>82</v>
      </c>
      <c r="H758" s="117">
        <v>21</v>
      </c>
      <c r="I758" s="9">
        <v>3.88</v>
      </c>
      <c r="J758" s="9"/>
      <c r="K758" s="208">
        <v>4</v>
      </c>
      <c r="L758" s="8">
        <f t="shared" ca="1" si="52"/>
        <v>25</v>
      </c>
      <c r="M758" s="208" t="s">
        <v>110</v>
      </c>
      <c r="N758" s="208">
        <v>4</v>
      </c>
      <c r="O758" s="102">
        <f t="shared" ca="1" si="53"/>
        <v>2.6</v>
      </c>
      <c r="P758" s="233"/>
    </row>
    <row r="759" spans="1:16">
      <c r="A759" s="204">
        <v>7</v>
      </c>
      <c r="B759" s="137" t="s">
        <v>24</v>
      </c>
      <c r="C759" s="193">
        <v>0.25347222222222221</v>
      </c>
      <c r="D759" s="175">
        <f t="shared" si="51"/>
        <v>39728.253472222219</v>
      </c>
      <c r="E759" s="11" t="s">
        <v>56</v>
      </c>
      <c r="F759" s="209">
        <v>5</v>
      </c>
      <c r="G759" s="11">
        <f>IF(OR(F759="",F759&lt;5),"",VLOOKUP(F759,'Tabla de Caudal'!$A$4:$B$19,2,TRUE))</f>
        <v>82</v>
      </c>
      <c r="H759" s="211">
        <v>21</v>
      </c>
      <c r="I759" s="10">
        <v>4.37</v>
      </c>
      <c r="J759" s="10"/>
      <c r="K759" s="209">
        <v>4</v>
      </c>
      <c r="L759" s="11">
        <f t="shared" ca="1" si="52"/>
        <v>25</v>
      </c>
      <c r="M759" s="209" t="s">
        <v>110</v>
      </c>
      <c r="N759" s="209">
        <v>4</v>
      </c>
      <c r="O759" s="101">
        <f t="shared" ca="1" si="53"/>
        <v>2.6</v>
      </c>
      <c r="P759" s="156"/>
    </row>
    <row r="760" spans="1:16">
      <c r="A760" s="205"/>
      <c r="B760" s="139"/>
      <c r="C760" s="184">
        <v>0.35069444444444442</v>
      </c>
      <c r="D760" s="164">
        <f t="shared" si="51"/>
        <v>39728.350694444445</v>
      </c>
      <c r="E760" s="13" t="s">
        <v>56</v>
      </c>
      <c r="F760" s="18">
        <v>5</v>
      </c>
      <c r="G760" s="13">
        <f>IF(OR(F760="",F760&lt;5),"",VLOOKUP(F760,'Tabla de Caudal'!$A$4:$B$19,2,TRUE))</f>
        <v>82</v>
      </c>
      <c r="H760" s="117">
        <v>21</v>
      </c>
      <c r="I760" s="14">
        <v>4.3899999999999997</v>
      </c>
      <c r="J760" s="14"/>
      <c r="K760" s="18">
        <v>4</v>
      </c>
      <c r="L760" s="13">
        <f t="shared" ca="1" si="52"/>
        <v>25</v>
      </c>
      <c r="M760" s="18" t="s">
        <v>110</v>
      </c>
      <c r="N760" s="18">
        <v>4</v>
      </c>
      <c r="O760" s="97">
        <f t="shared" ca="1" si="53"/>
        <v>2.6</v>
      </c>
      <c r="P760" s="158"/>
    </row>
    <row r="761" spans="1:16">
      <c r="A761" s="205"/>
      <c r="B761" s="139"/>
      <c r="C761" s="184">
        <v>0.47222222222222227</v>
      </c>
      <c r="D761" s="164">
        <f t="shared" si="51"/>
        <v>39728.472222222219</v>
      </c>
      <c r="E761" s="13" t="s">
        <v>56</v>
      </c>
      <c r="F761" s="18">
        <v>5</v>
      </c>
      <c r="G761" s="13">
        <f>IF(OR(F761="",F761&lt;5),"",VLOOKUP(F761,'Tabla de Caudal'!$A$4:$B$19,2,TRUE))</f>
        <v>82</v>
      </c>
      <c r="H761" s="117">
        <v>21</v>
      </c>
      <c r="I761" s="14">
        <v>3.87</v>
      </c>
      <c r="J761" s="14"/>
      <c r="K761" s="18">
        <v>4</v>
      </c>
      <c r="L761" s="13">
        <f t="shared" ca="1" si="52"/>
        <v>25</v>
      </c>
      <c r="M761" s="18" t="s">
        <v>110</v>
      </c>
      <c r="N761" s="18">
        <v>4</v>
      </c>
      <c r="O761" s="97">
        <f t="shared" ca="1" si="53"/>
        <v>2.6</v>
      </c>
      <c r="P761" s="158"/>
    </row>
    <row r="762" spans="1:16">
      <c r="A762" s="205"/>
      <c r="B762" s="139"/>
      <c r="C762" s="184">
        <v>0.60416666666666663</v>
      </c>
      <c r="D762" s="164">
        <f t="shared" si="51"/>
        <v>39728.604166666664</v>
      </c>
      <c r="E762" s="13" t="s">
        <v>56</v>
      </c>
      <c r="F762" s="18">
        <v>5</v>
      </c>
      <c r="G762" s="13">
        <f>IF(OR(F762="",F762&lt;5),"",VLOOKUP(F762,'Tabla de Caudal'!$A$4:$B$19,2,TRUE))</f>
        <v>82</v>
      </c>
      <c r="H762" s="117">
        <v>21</v>
      </c>
      <c r="I762" s="14">
        <v>3.64</v>
      </c>
      <c r="J762" s="14"/>
      <c r="K762" s="18">
        <v>4</v>
      </c>
      <c r="L762" s="13">
        <f t="shared" ca="1" si="52"/>
        <v>25</v>
      </c>
      <c r="M762" s="18" t="s">
        <v>110</v>
      </c>
      <c r="N762" s="18">
        <v>4</v>
      </c>
      <c r="O762" s="97">
        <f t="shared" ca="1" si="53"/>
        <v>2.6</v>
      </c>
      <c r="P762" s="158"/>
    </row>
    <row r="763" spans="1:16">
      <c r="A763" s="205"/>
      <c r="B763" s="139"/>
      <c r="C763" s="184">
        <v>0.72222222222222221</v>
      </c>
      <c r="D763" s="164">
        <f t="shared" si="51"/>
        <v>39728.722222222219</v>
      </c>
      <c r="E763" s="13" t="s">
        <v>56</v>
      </c>
      <c r="F763" s="18">
        <v>5</v>
      </c>
      <c r="G763" s="13">
        <f>IF(OR(F763="",F763&lt;5),"",VLOOKUP(F763,'Tabla de Caudal'!$A$4:$B$19,2,TRUE))</f>
        <v>82</v>
      </c>
      <c r="H763" s="117">
        <v>21</v>
      </c>
      <c r="I763" s="14">
        <v>3.71</v>
      </c>
      <c r="J763" s="14"/>
      <c r="K763" s="18">
        <v>4</v>
      </c>
      <c r="L763" s="13">
        <f t="shared" ca="1" si="52"/>
        <v>25</v>
      </c>
      <c r="M763" s="18" t="s">
        <v>110</v>
      </c>
      <c r="N763" s="18">
        <v>4</v>
      </c>
      <c r="O763" s="97">
        <f t="shared" ca="1" si="53"/>
        <v>2.6</v>
      </c>
      <c r="P763" s="158"/>
    </row>
    <row r="764" spans="1:16">
      <c r="A764" s="205"/>
      <c r="B764" s="139"/>
      <c r="C764" s="184">
        <v>0.86111111111111116</v>
      </c>
      <c r="D764" s="164">
        <f t="shared" si="51"/>
        <v>39728.861111111109</v>
      </c>
      <c r="E764" s="13" t="s">
        <v>56</v>
      </c>
      <c r="F764" s="18">
        <v>5</v>
      </c>
      <c r="G764" s="13">
        <f>IF(OR(F764="",F764&lt;5),"",VLOOKUP(F764,'Tabla de Caudal'!$A$4:$B$19,2,TRUE))</f>
        <v>82</v>
      </c>
      <c r="H764" s="117">
        <v>21</v>
      </c>
      <c r="I764" s="14">
        <v>3.18</v>
      </c>
      <c r="J764" s="14"/>
      <c r="K764" s="18">
        <v>4</v>
      </c>
      <c r="L764" s="13">
        <f t="shared" ca="1" si="52"/>
        <v>25</v>
      </c>
      <c r="M764" s="18" t="s">
        <v>110</v>
      </c>
      <c r="N764" s="18">
        <v>4</v>
      </c>
      <c r="O764" s="97">
        <f t="shared" ca="1" si="53"/>
        <v>2.6</v>
      </c>
      <c r="P764" s="158"/>
    </row>
    <row r="765" spans="1:16" ht="13.5" thickBot="1">
      <c r="A765" s="206"/>
      <c r="B765" s="140"/>
      <c r="C765" s="188">
        <v>0.96527777777777779</v>
      </c>
      <c r="D765" s="167">
        <f t="shared" si="51"/>
        <v>39728.965277777781</v>
      </c>
      <c r="E765" s="27" t="s">
        <v>56</v>
      </c>
      <c r="F765" s="210">
        <v>5</v>
      </c>
      <c r="G765" s="27">
        <f>IF(OR(F765="",F765&lt;5),"",VLOOKUP(F765,'Tabla de Caudal'!$A$4:$B$19,2,TRUE))</f>
        <v>82</v>
      </c>
      <c r="H765" s="212">
        <v>21</v>
      </c>
      <c r="I765" s="26">
        <v>3.89</v>
      </c>
      <c r="J765" s="26"/>
      <c r="K765" s="210">
        <v>4</v>
      </c>
      <c r="L765" s="27">
        <f t="shared" ca="1" si="52"/>
        <v>25</v>
      </c>
      <c r="M765" s="210" t="s">
        <v>110</v>
      </c>
      <c r="N765" s="210">
        <v>4</v>
      </c>
      <c r="O765" s="98">
        <f t="shared" ca="1" si="53"/>
        <v>2.6</v>
      </c>
      <c r="P765" s="163"/>
    </row>
    <row r="766" spans="1:16">
      <c r="A766" s="223">
        <v>8</v>
      </c>
      <c r="B766" s="138" t="s">
        <v>31</v>
      </c>
      <c r="C766" s="191">
        <v>0.27083333333333331</v>
      </c>
      <c r="D766" s="168">
        <f t="shared" si="51"/>
        <v>39729.270833333336</v>
      </c>
      <c r="E766" s="17" t="s">
        <v>56</v>
      </c>
      <c r="F766" s="17">
        <v>11</v>
      </c>
      <c r="G766" s="17">
        <f>IF(OR(F766="",F766&lt;5),"",VLOOKUP(F766,'Tabla de Caudal'!$A$4:$B$19,2,TRUE))</f>
        <v>141</v>
      </c>
      <c r="H766" s="23">
        <v>28</v>
      </c>
      <c r="I766" s="23" t="s">
        <v>109</v>
      </c>
      <c r="J766" s="23"/>
      <c r="K766" s="203">
        <v>4</v>
      </c>
      <c r="L766" s="17">
        <f t="shared" ca="1" si="52"/>
        <v>14</v>
      </c>
      <c r="M766" s="203" t="s">
        <v>110</v>
      </c>
      <c r="N766" s="203">
        <v>4</v>
      </c>
      <c r="O766" s="96">
        <f t="shared" ca="1" si="53"/>
        <v>1.5</v>
      </c>
      <c r="P766" s="230"/>
    </row>
    <row r="767" spans="1:16">
      <c r="A767" s="205"/>
      <c r="B767" s="139"/>
      <c r="C767" s="184">
        <v>0.40277777777777773</v>
      </c>
      <c r="D767" s="164">
        <f t="shared" si="51"/>
        <v>39729.402777777781</v>
      </c>
      <c r="E767" s="13" t="s">
        <v>56</v>
      </c>
      <c r="F767" s="13">
        <v>11</v>
      </c>
      <c r="G767" s="13">
        <f>IF(OR(F767="",F767&lt;5),"",VLOOKUP(F767,'Tabla de Caudal'!$A$4:$B$19,2,TRUE))</f>
        <v>141</v>
      </c>
      <c r="H767" s="14">
        <v>28</v>
      </c>
      <c r="I767" s="14">
        <v>5.75</v>
      </c>
      <c r="J767" s="14"/>
      <c r="K767" s="18">
        <v>4</v>
      </c>
      <c r="L767" s="13">
        <f t="shared" ca="1" si="52"/>
        <v>14</v>
      </c>
      <c r="M767" s="18" t="s">
        <v>110</v>
      </c>
      <c r="N767" s="18">
        <v>4</v>
      </c>
      <c r="O767" s="97">
        <f t="shared" ca="1" si="53"/>
        <v>1.5</v>
      </c>
      <c r="P767" s="158"/>
    </row>
    <row r="768" spans="1:16">
      <c r="A768" s="205"/>
      <c r="B768" s="139"/>
      <c r="C768" s="184">
        <v>0.51041666666666663</v>
      </c>
      <c r="D768" s="164">
        <f t="shared" si="51"/>
        <v>39729.510416666664</v>
      </c>
      <c r="E768" s="13" t="s">
        <v>56</v>
      </c>
      <c r="F768" s="13">
        <v>11</v>
      </c>
      <c r="G768" s="13">
        <f>IF(OR(F768="",F768&lt;5),"",VLOOKUP(F768,'Tabla de Caudal'!$A$4:$B$19,2,TRUE))</f>
        <v>141</v>
      </c>
      <c r="H768" s="14">
        <v>28</v>
      </c>
      <c r="I768" s="14">
        <v>5.88</v>
      </c>
      <c r="J768" s="14"/>
      <c r="K768" s="18">
        <v>4</v>
      </c>
      <c r="L768" s="13">
        <f t="shared" ca="1" si="52"/>
        <v>14</v>
      </c>
      <c r="M768" s="18" t="s">
        <v>110</v>
      </c>
      <c r="N768" s="18">
        <v>4</v>
      </c>
      <c r="O768" s="97">
        <f t="shared" ca="1" si="53"/>
        <v>1.5</v>
      </c>
      <c r="P768" s="158"/>
    </row>
    <row r="769" spans="1:16">
      <c r="A769" s="205"/>
      <c r="B769" s="139"/>
      <c r="C769" s="184">
        <v>0.64236111111111105</v>
      </c>
      <c r="D769" s="164">
        <f t="shared" si="51"/>
        <v>39729.642361111109</v>
      </c>
      <c r="E769" s="13" t="s">
        <v>56</v>
      </c>
      <c r="F769" s="13">
        <v>11</v>
      </c>
      <c r="G769" s="13">
        <f>IF(OR(F769="",F769&lt;5),"",VLOOKUP(F769,'Tabla de Caudal'!$A$4:$B$19,2,TRUE))</f>
        <v>141</v>
      </c>
      <c r="H769" s="14">
        <v>28</v>
      </c>
      <c r="I769" s="14">
        <v>6.78</v>
      </c>
      <c r="J769" s="14"/>
      <c r="K769" s="18">
        <v>4</v>
      </c>
      <c r="L769" s="13">
        <f t="shared" ca="1" si="52"/>
        <v>14</v>
      </c>
      <c r="M769" s="18" t="s">
        <v>110</v>
      </c>
      <c r="N769" s="18">
        <v>4</v>
      </c>
      <c r="O769" s="97">
        <f t="shared" ca="1" si="53"/>
        <v>1.5</v>
      </c>
      <c r="P769" s="158"/>
    </row>
    <row r="770" spans="1:16">
      <c r="A770" s="205"/>
      <c r="B770" s="139"/>
      <c r="C770" s="184">
        <v>0.77777777777777779</v>
      </c>
      <c r="D770" s="164">
        <f t="shared" si="51"/>
        <v>39729.777777777781</v>
      </c>
      <c r="E770" s="13" t="s">
        <v>56</v>
      </c>
      <c r="F770" s="13">
        <v>11</v>
      </c>
      <c r="G770" s="13">
        <f>IF(OR(F770="",F770&lt;5),"",VLOOKUP(F770,'Tabla de Caudal'!$A$4:$B$19,2,TRUE))</f>
        <v>141</v>
      </c>
      <c r="H770" s="14">
        <v>28</v>
      </c>
      <c r="I770" s="14">
        <v>6.71</v>
      </c>
      <c r="J770" s="14"/>
      <c r="K770" s="18">
        <v>4</v>
      </c>
      <c r="L770" s="13">
        <f t="shared" ca="1" si="52"/>
        <v>14</v>
      </c>
      <c r="M770" s="18" t="s">
        <v>110</v>
      </c>
      <c r="N770" s="18">
        <v>4</v>
      </c>
      <c r="O770" s="97">
        <f t="shared" ca="1" si="53"/>
        <v>1.5</v>
      </c>
      <c r="P770" s="158"/>
    </row>
    <row r="771" spans="1:16">
      <c r="A771" s="205"/>
      <c r="B771" s="139"/>
      <c r="C771" s="184">
        <v>0.88194444444444453</v>
      </c>
      <c r="D771" s="164">
        <f t="shared" si="51"/>
        <v>39729.881944444445</v>
      </c>
      <c r="E771" s="13" t="s">
        <v>56</v>
      </c>
      <c r="F771" s="13">
        <v>11</v>
      </c>
      <c r="G771" s="13">
        <f>IF(OR(F771="",F771&lt;5),"",VLOOKUP(F771,'Tabla de Caudal'!$A$4:$B$19,2,TRUE))</f>
        <v>141</v>
      </c>
      <c r="H771" s="14">
        <v>28</v>
      </c>
      <c r="I771" s="14">
        <v>6.88</v>
      </c>
      <c r="J771" s="14"/>
      <c r="K771" s="18">
        <v>4</v>
      </c>
      <c r="L771" s="13">
        <f t="shared" ca="1" si="52"/>
        <v>14</v>
      </c>
      <c r="M771" s="18" t="s">
        <v>110</v>
      </c>
      <c r="N771" s="18">
        <v>4</v>
      </c>
      <c r="O771" s="97">
        <f t="shared" ca="1" si="53"/>
        <v>1.5</v>
      </c>
      <c r="P771" s="158"/>
    </row>
    <row r="772" spans="1:16" ht="13.5" thickBot="1">
      <c r="A772" s="232"/>
      <c r="B772" s="136"/>
      <c r="C772" s="187">
        <v>0.97222222222222221</v>
      </c>
      <c r="D772" s="172">
        <f t="shared" si="51"/>
        <v>39729.972222222219</v>
      </c>
      <c r="E772" s="8" t="s">
        <v>56</v>
      </c>
      <c r="F772" s="8">
        <v>11</v>
      </c>
      <c r="G772" s="8">
        <f>IF(OR(F772="",F772&lt;5),"",VLOOKUP(F772,'Tabla de Caudal'!$A$4:$B$19,2,TRUE))</f>
        <v>141</v>
      </c>
      <c r="H772" s="9">
        <v>28</v>
      </c>
      <c r="I772" s="9">
        <v>6.92</v>
      </c>
      <c r="J772" s="9"/>
      <c r="K772" s="208">
        <v>4</v>
      </c>
      <c r="L772" s="8">
        <f t="shared" ca="1" si="52"/>
        <v>14</v>
      </c>
      <c r="M772" s="208" t="s">
        <v>110</v>
      </c>
      <c r="N772" s="208">
        <v>4</v>
      </c>
      <c r="O772" s="102">
        <f t="shared" ca="1" si="53"/>
        <v>1.5</v>
      </c>
      <c r="P772" s="233"/>
    </row>
    <row r="773" spans="1:16">
      <c r="A773" s="204">
        <v>9</v>
      </c>
      <c r="B773" s="137" t="s">
        <v>25</v>
      </c>
      <c r="C773" s="193">
        <v>0.18402777777777779</v>
      </c>
      <c r="D773" s="175">
        <f t="shared" si="51"/>
        <v>39730.184027777781</v>
      </c>
      <c r="E773" s="11" t="s">
        <v>56</v>
      </c>
      <c r="F773" s="217">
        <v>12</v>
      </c>
      <c r="G773" s="11">
        <f>IF(OR(F773="",F773&lt;5),"",VLOOKUP(F773,'Tabla de Caudal'!$A$4:$B$19,2,TRUE))</f>
        <v>149</v>
      </c>
      <c r="H773" s="10">
        <v>25</v>
      </c>
      <c r="I773" s="10">
        <v>6.27</v>
      </c>
      <c r="J773" s="10"/>
      <c r="K773" s="11">
        <v>6</v>
      </c>
      <c r="L773" s="11">
        <f t="shared" ca="1" si="52"/>
        <v>21</v>
      </c>
      <c r="M773" s="209" t="s">
        <v>110</v>
      </c>
      <c r="N773" s="11">
        <v>5</v>
      </c>
      <c r="O773" s="101">
        <f t="shared" ca="1" si="53"/>
        <v>1.8</v>
      </c>
      <c r="P773" s="156"/>
    </row>
    <row r="774" spans="1:16">
      <c r="A774" s="205"/>
      <c r="B774" s="139"/>
      <c r="C774" s="184">
        <v>0.22916666666666666</v>
      </c>
      <c r="D774" s="164">
        <f t="shared" si="51"/>
        <v>39730.229166666664</v>
      </c>
      <c r="E774" s="13" t="s">
        <v>56</v>
      </c>
      <c r="F774" s="83">
        <v>12</v>
      </c>
      <c r="G774" s="13">
        <f>IF(OR(F774="",F774&lt;5),"",VLOOKUP(F774,'Tabla de Caudal'!$A$4:$B$19,2,TRUE))</f>
        <v>149</v>
      </c>
      <c r="H774" s="14">
        <v>27</v>
      </c>
      <c r="I774" s="14">
        <v>4.7699999999999996</v>
      </c>
      <c r="J774" s="14"/>
      <c r="K774" s="13">
        <v>9</v>
      </c>
      <c r="L774" s="13">
        <f t="shared" ca="1" si="52"/>
        <v>31</v>
      </c>
      <c r="M774" s="18" t="s">
        <v>110</v>
      </c>
      <c r="N774" s="13">
        <v>5</v>
      </c>
      <c r="O774" s="97">
        <f t="shared" ca="1" si="53"/>
        <v>1.8</v>
      </c>
      <c r="P774" s="158"/>
    </row>
    <row r="775" spans="1:16">
      <c r="A775" s="205"/>
      <c r="B775" s="139"/>
      <c r="C775" s="184">
        <v>0.31597222222222221</v>
      </c>
      <c r="D775" s="164">
        <f t="shared" si="51"/>
        <v>39730.315972222219</v>
      </c>
      <c r="E775" s="13" t="s">
        <v>56</v>
      </c>
      <c r="F775" s="83">
        <v>12</v>
      </c>
      <c r="G775" s="13">
        <f>IF(OR(F775="",F775&lt;5),"",VLOOKUP(F775,'Tabla de Caudal'!$A$4:$B$19,2,TRUE))</f>
        <v>149</v>
      </c>
      <c r="H775" s="14">
        <v>27</v>
      </c>
      <c r="I775" s="14">
        <v>4.79</v>
      </c>
      <c r="J775" s="14"/>
      <c r="K775" s="13">
        <v>9</v>
      </c>
      <c r="L775" s="13">
        <f t="shared" ca="1" si="52"/>
        <v>31</v>
      </c>
      <c r="M775" s="18" t="s">
        <v>110</v>
      </c>
      <c r="N775" s="13">
        <v>5</v>
      </c>
      <c r="O775" s="97">
        <f t="shared" ca="1" si="53"/>
        <v>1.8</v>
      </c>
      <c r="P775" s="158"/>
    </row>
    <row r="776" spans="1:16">
      <c r="A776" s="205"/>
      <c r="B776" s="139"/>
      <c r="C776" s="184">
        <v>0.3888888888888889</v>
      </c>
      <c r="D776" s="164">
        <f t="shared" si="51"/>
        <v>39730.388888888891</v>
      </c>
      <c r="E776" s="13" t="s">
        <v>56</v>
      </c>
      <c r="F776" s="83">
        <v>12</v>
      </c>
      <c r="G776" s="13">
        <f>IF(OR(F776="",F776&lt;5),"",VLOOKUP(F776,'Tabla de Caudal'!$A$4:$B$19,2,TRUE))</f>
        <v>149</v>
      </c>
      <c r="H776" s="14">
        <v>27</v>
      </c>
      <c r="I776" s="14">
        <v>4.88</v>
      </c>
      <c r="J776" s="14"/>
      <c r="K776" s="13">
        <v>9</v>
      </c>
      <c r="L776" s="13">
        <f t="shared" ca="1" si="52"/>
        <v>31</v>
      </c>
      <c r="M776" s="18" t="s">
        <v>110</v>
      </c>
      <c r="N776" s="13">
        <v>5</v>
      </c>
      <c r="O776" s="97">
        <f t="shared" ca="1" si="53"/>
        <v>1.8</v>
      </c>
      <c r="P776" s="158"/>
    </row>
    <row r="777" spans="1:16">
      <c r="A777" s="205"/>
      <c r="B777" s="139"/>
      <c r="C777" s="184">
        <v>0.52152777777777781</v>
      </c>
      <c r="D777" s="164">
        <f t="shared" si="51"/>
        <v>39730.521527777775</v>
      </c>
      <c r="E777" s="13" t="s">
        <v>56</v>
      </c>
      <c r="F777" s="83">
        <v>12</v>
      </c>
      <c r="G777" s="13">
        <f>IF(OR(F777="",F777&lt;5),"",VLOOKUP(F777,'Tabla de Caudal'!$A$4:$B$19,2,TRUE))</f>
        <v>149</v>
      </c>
      <c r="H777" s="14">
        <v>27</v>
      </c>
      <c r="I777" s="14">
        <v>4.7300000000000004</v>
      </c>
      <c r="J777" s="14"/>
      <c r="K777" s="13">
        <v>9</v>
      </c>
      <c r="L777" s="13">
        <f t="shared" ca="1" si="52"/>
        <v>31</v>
      </c>
      <c r="M777" s="18" t="s">
        <v>110</v>
      </c>
      <c r="N777" s="13">
        <v>5</v>
      </c>
      <c r="O777" s="97">
        <f t="shared" ca="1" si="53"/>
        <v>1.8</v>
      </c>
      <c r="P777" s="158"/>
    </row>
    <row r="778" spans="1:16" ht="13.5" thickBot="1">
      <c r="A778" s="206"/>
      <c r="B778" s="140"/>
      <c r="C778" s="188">
        <v>0.63888888888888895</v>
      </c>
      <c r="D778" s="167">
        <f t="shared" si="51"/>
        <v>39730.638888888891</v>
      </c>
      <c r="E778" s="27" t="s">
        <v>56</v>
      </c>
      <c r="F778" s="218">
        <v>12</v>
      </c>
      <c r="G778" s="27">
        <f>IF(OR(F778="",F778&lt;5),"",VLOOKUP(F778,'Tabla de Caudal'!$A$4:$B$19,2,TRUE))</f>
        <v>149</v>
      </c>
      <c r="H778" s="26">
        <v>27</v>
      </c>
      <c r="I778" s="26">
        <v>4.55</v>
      </c>
      <c r="J778" s="26"/>
      <c r="K778" s="27">
        <v>9</v>
      </c>
      <c r="L778" s="27">
        <f t="shared" ca="1" si="52"/>
        <v>31</v>
      </c>
      <c r="M778" s="210" t="s">
        <v>110</v>
      </c>
      <c r="N778" s="27">
        <v>5</v>
      </c>
      <c r="O778" s="98">
        <f t="shared" ca="1" si="53"/>
        <v>1.8</v>
      </c>
      <c r="P778" s="163"/>
    </row>
    <row r="779" spans="1:16">
      <c r="A779" s="244">
        <v>10</v>
      </c>
      <c r="B779" s="213" t="s">
        <v>28</v>
      </c>
      <c r="C779" s="214"/>
      <c r="D779" s="168">
        <f t="shared" si="51"/>
        <v>39731</v>
      </c>
      <c r="E779" s="17" t="s">
        <v>56</v>
      </c>
      <c r="F779" s="215"/>
      <c r="G779" s="17" t="str">
        <f>IF(OR(F779="",F779&lt;5),"",VLOOKUP(F779,'Tabla de Caudal'!$A$4:$B$19,2,TRUE))</f>
        <v/>
      </c>
      <c r="H779" s="216"/>
      <c r="I779" s="216"/>
      <c r="J779" s="23"/>
      <c r="K779" s="215"/>
      <c r="L779" s="17" t="str">
        <f t="shared" ca="1" si="52"/>
        <v/>
      </c>
      <c r="M779" s="215"/>
      <c r="N779" s="215"/>
      <c r="O779" s="96" t="str">
        <f t="shared" ca="1" si="53"/>
        <v/>
      </c>
      <c r="P779" s="230"/>
    </row>
    <row r="780" spans="1:16">
      <c r="A780" s="245"/>
      <c r="B780" s="148"/>
      <c r="C780" s="199"/>
      <c r="D780" s="164">
        <f t="shared" si="51"/>
        <v>39731</v>
      </c>
      <c r="E780" s="13" t="s">
        <v>56</v>
      </c>
      <c r="F780" s="83"/>
      <c r="G780" s="13" t="str">
        <f>IF(OR(F780="",F780&lt;5),"",VLOOKUP(F780,'Tabla de Caudal'!$A$4:$B$19,2,TRUE))</f>
        <v/>
      </c>
      <c r="H780" s="81"/>
      <c r="I780" s="81"/>
      <c r="J780" s="14"/>
      <c r="K780" s="83"/>
      <c r="L780" s="13" t="str">
        <f t="shared" ca="1" si="52"/>
        <v/>
      </c>
      <c r="M780" s="83"/>
      <c r="N780" s="83"/>
      <c r="O780" s="97" t="str">
        <f t="shared" ca="1" si="53"/>
        <v/>
      </c>
      <c r="P780" s="158"/>
    </row>
    <row r="781" spans="1:16">
      <c r="A781" s="245"/>
      <c r="B781" s="148"/>
      <c r="C781" s="199"/>
      <c r="D781" s="164">
        <f t="shared" si="51"/>
        <v>39731</v>
      </c>
      <c r="E781" s="13" t="s">
        <v>56</v>
      </c>
      <c r="F781" s="83"/>
      <c r="G781" s="13" t="str">
        <f>IF(OR(F781="",F781&lt;5),"",VLOOKUP(F781,'Tabla de Caudal'!$A$4:$B$19,2,TRUE))</f>
        <v/>
      </c>
      <c r="H781" s="81"/>
      <c r="I781" s="81"/>
      <c r="J781" s="14"/>
      <c r="K781" s="83"/>
      <c r="L781" s="13" t="str">
        <f t="shared" ca="1" si="52"/>
        <v/>
      </c>
      <c r="M781" s="83"/>
      <c r="N781" s="83"/>
      <c r="O781" s="97" t="str">
        <f t="shared" ca="1" si="53"/>
        <v/>
      </c>
      <c r="P781" s="158"/>
    </row>
    <row r="782" spans="1:16">
      <c r="A782" s="245"/>
      <c r="B782" s="148"/>
      <c r="C782" s="199"/>
      <c r="D782" s="164">
        <f t="shared" si="51"/>
        <v>39731</v>
      </c>
      <c r="E782" s="13" t="s">
        <v>56</v>
      </c>
      <c r="F782" s="83"/>
      <c r="G782" s="13" t="str">
        <f>IF(OR(F782="",F782&lt;5),"",VLOOKUP(F782,'Tabla de Caudal'!$A$4:$B$19,2,TRUE))</f>
        <v/>
      </c>
      <c r="H782" s="81"/>
      <c r="I782" s="81"/>
      <c r="J782" s="14"/>
      <c r="K782" s="83"/>
      <c r="L782" s="13" t="str">
        <f t="shared" ca="1" si="52"/>
        <v/>
      </c>
      <c r="M782" s="83"/>
      <c r="N782" s="83"/>
      <c r="O782" s="97" t="str">
        <f t="shared" ca="1" si="53"/>
        <v/>
      </c>
      <c r="P782" s="158"/>
    </row>
    <row r="783" spans="1:16">
      <c r="A783" s="245"/>
      <c r="B783" s="148"/>
      <c r="C783" s="199"/>
      <c r="D783" s="164">
        <f t="shared" si="51"/>
        <v>39731</v>
      </c>
      <c r="E783" s="13" t="s">
        <v>56</v>
      </c>
      <c r="F783" s="83"/>
      <c r="G783" s="13" t="str">
        <f>IF(OR(F783="",F783&lt;5),"",VLOOKUP(F783,'Tabla de Caudal'!$A$4:$B$19,2,TRUE))</f>
        <v/>
      </c>
      <c r="H783" s="81"/>
      <c r="I783" s="81"/>
      <c r="J783" s="14"/>
      <c r="K783" s="83"/>
      <c r="L783" s="13" t="str">
        <f t="shared" ca="1" si="52"/>
        <v/>
      </c>
      <c r="M783" s="83"/>
      <c r="N783" s="83"/>
      <c r="O783" s="97" t="str">
        <f t="shared" ca="1" si="53"/>
        <v/>
      </c>
      <c r="P783" s="158"/>
    </row>
    <row r="784" spans="1:16">
      <c r="A784" s="245"/>
      <c r="B784" s="148"/>
      <c r="C784" s="199"/>
      <c r="D784" s="164">
        <f t="shared" si="51"/>
        <v>39731</v>
      </c>
      <c r="E784" s="13" t="s">
        <v>56</v>
      </c>
      <c r="F784" s="83"/>
      <c r="G784" s="13" t="str">
        <f>IF(OR(F784="",F784&lt;5),"",VLOOKUP(F784,'Tabla de Caudal'!$A$4:$B$19,2,TRUE))</f>
        <v/>
      </c>
      <c r="H784" s="81"/>
      <c r="I784" s="81"/>
      <c r="J784" s="14"/>
      <c r="K784" s="83"/>
      <c r="L784" s="13" t="str">
        <f t="shared" ca="1" si="52"/>
        <v/>
      </c>
      <c r="M784" s="83"/>
      <c r="N784" s="83"/>
      <c r="O784" s="97" t="str">
        <f t="shared" ca="1" si="53"/>
        <v/>
      </c>
      <c r="P784" s="158"/>
    </row>
    <row r="785" spans="1:16" ht="13.5" thickBot="1">
      <c r="A785" s="246"/>
      <c r="B785" s="219"/>
      <c r="C785" s="220"/>
      <c r="D785" s="172">
        <f t="shared" si="51"/>
        <v>39731</v>
      </c>
      <c r="E785" s="8" t="s">
        <v>56</v>
      </c>
      <c r="F785" s="221"/>
      <c r="G785" s="8" t="str">
        <f>IF(OR(F785="",F785&lt;5),"",VLOOKUP(F785,'Tabla de Caudal'!$A$4:$B$19,2,TRUE))</f>
        <v/>
      </c>
      <c r="H785" s="222"/>
      <c r="I785" s="222"/>
      <c r="J785" s="9"/>
      <c r="K785" s="221"/>
      <c r="L785" s="8" t="str">
        <f t="shared" ca="1" si="52"/>
        <v/>
      </c>
      <c r="M785" s="221"/>
      <c r="N785" s="221"/>
      <c r="O785" s="102" t="str">
        <f t="shared" ca="1" si="53"/>
        <v/>
      </c>
      <c r="P785" s="233"/>
    </row>
    <row r="786" spans="1:16">
      <c r="A786" s="204">
        <v>11</v>
      </c>
      <c r="B786" s="137" t="s">
        <v>29</v>
      </c>
      <c r="C786" s="193">
        <v>0.2673611111111111</v>
      </c>
      <c r="D786" s="175">
        <f t="shared" si="51"/>
        <v>39732.267361111109</v>
      </c>
      <c r="E786" s="11" t="s">
        <v>56</v>
      </c>
      <c r="F786" s="11">
        <v>12</v>
      </c>
      <c r="G786" s="11">
        <f>IF(OR(F786="",F786&lt;5),"",VLOOKUP(F786,'Tabla de Caudal'!$A$4:$B$19,2,TRUE))</f>
        <v>149</v>
      </c>
      <c r="H786" s="10">
        <v>28</v>
      </c>
      <c r="I786" s="10">
        <v>4.76</v>
      </c>
      <c r="J786" s="10"/>
      <c r="K786" s="11">
        <v>9</v>
      </c>
      <c r="L786" s="11">
        <f t="shared" ca="1" si="52"/>
        <v>31</v>
      </c>
      <c r="M786" s="11" t="s">
        <v>110</v>
      </c>
      <c r="N786" s="11">
        <v>6</v>
      </c>
      <c r="O786" s="101">
        <f t="shared" ca="1" si="53"/>
        <v>2.1</v>
      </c>
      <c r="P786" s="156"/>
    </row>
    <row r="787" spans="1:16">
      <c r="A787" s="205"/>
      <c r="B787" s="139"/>
      <c r="C787" s="184">
        <v>0.3576388888888889</v>
      </c>
      <c r="D787" s="164">
        <f t="shared" si="51"/>
        <v>39732.357638888891</v>
      </c>
      <c r="E787" s="13" t="s">
        <v>56</v>
      </c>
      <c r="F787" s="13">
        <v>12</v>
      </c>
      <c r="G787" s="13">
        <f>IF(OR(F787="",F787&lt;5),"",VLOOKUP(F787,'Tabla de Caudal'!$A$4:$B$19,2,TRUE))</f>
        <v>149</v>
      </c>
      <c r="H787" s="14">
        <v>28</v>
      </c>
      <c r="I787" s="14">
        <v>4.88</v>
      </c>
      <c r="J787" s="14"/>
      <c r="K787" s="13">
        <v>9</v>
      </c>
      <c r="L787" s="13">
        <f t="shared" ca="1" si="52"/>
        <v>31</v>
      </c>
      <c r="M787" s="13" t="s">
        <v>110</v>
      </c>
      <c r="N787" s="13">
        <v>6</v>
      </c>
      <c r="O787" s="97">
        <f t="shared" ca="1" si="53"/>
        <v>2.1</v>
      </c>
      <c r="P787" s="158"/>
    </row>
    <row r="788" spans="1:16">
      <c r="A788" s="205"/>
      <c r="B788" s="139"/>
      <c r="C788" s="184">
        <v>0.47222222222222227</v>
      </c>
      <c r="D788" s="164">
        <f t="shared" ref="D788:D851" si="54">FLOOR(D787,1)+C788+IF(A788&gt;0,1,0)</f>
        <v>39732.472222222219</v>
      </c>
      <c r="E788" s="13" t="s">
        <v>56</v>
      </c>
      <c r="F788" s="13">
        <v>12</v>
      </c>
      <c r="G788" s="13">
        <f>IF(OR(F788="",F788&lt;5),"",VLOOKUP(F788,'Tabla de Caudal'!$A$4:$B$19,2,TRUE))</f>
        <v>149</v>
      </c>
      <c r="H788" s="14">
        <v>28</v>
      </c>
      <c r="I788" s="14">
        <v>4.79</v>
      </c>
      <c r="J788" s="14"/>
      <c r="K788" s="13">
        <v>9</v>
      </c>
      <c r="L788" s="13">
        <f t="shared" ref="L788:L851" ca="1" si="55">IF(OR(K788="",F788="",F788&lt;5),"",INDIRECT(ADDRESS(K788+4,F788,1,,"Tabla de Sulfato"),TRUE))</f>
        <v>31</v>
      </c>
      <c r="M788" s="13" t="s">
        <v>110</v>
      </c>
      <c r="N788" s="13">
        <v>6</v>
      </c>
      <c r="O788" s="97">
        <f t="shared" ref="O788:O851" ca="1" si="56">IF(OR(N788="",F788="",F788&lt;5),"",INDIRECT(ADDRESS(N788+4,F788,1,,"Tabla de Cloro"),TRUE))</f>
        <v>2.1</v>
      </c>
      <c r="P788" s="158"/>
    </row>
    <row r="789" spans="1:16">
      <c r="A789" s="205"/>
      <c r="B789" s="139"/>
      <c r="C789" s="184">
        <v>0.59305555555555556</v>
      </c>
      <c r="D789" s="164">
        <f t="shared" si="54"/>
        <v>39732.593055555553</v>
      </c>
      <c r="E789" s="13" t="s">
        <v>56</v>
      </c>
      <c r="F789" s="13">
        <v>12</v>
      </c>
      <c r="G789" s="13">
        <f>IF(OR(F789="",F789&lt;5),"",VLOOKUP(F789,'Tabla de Caudal'!$A$4:$B$19,2,TRUE))</f>
        <v>149</v>
      </c>
      <c r="H789" s="14">
        <v>28</v>
      </c>
      <c r="I789" s="14">
        <v>4.59</v>
      </c>
      <c r="J789" s="14"/>
      <c r="K789" s="13">
        <v>9</v>
      </c>
      <c r="L789" s="13">
        <f t="shared" ca="1" si="55"/>
        <v>31</v>
      </c>
      <c r="M789" s="13" t="s">
        <v>110</v>
      </c>
      <c r="N789" s="13">
        <v>6</v>
      </c>
      <c r="O789" s="97">
        <f t="shared" ca="1" si="56"/>
        <v>2.1</v>
      </c>
      <c r="P789" s="158"/>
    </row>
    <row r="790" spans="1:16">
      <c r="A790" s="205"/>
      <c r="B790" s="139"/>
      <c r="C790" s="184">
        <v>0.72916666666666663</v>
      </c>
      <c r="D790" s="164">
        <f t="shared" si="54"/>
        <v>39732.729166666664</v>
      </c>
      <c r="E790" s="13" t="s">
        <v>56</v>
      </c>
      <c r="F790" s="13">
        <v>12</v>
      </c>
      <c r="G790" s="13">
        <f>IF(OR(F790="",F790&lt;5),"",VLOOKUP(F790,'Tabla de Caudal'!$A$4:$B$19,2,TRUE))</f>
        <v>149</v>
      </c>
      <c r="H790" s="14">
        <v>28</v>
      </c>
      <c r="I790" s="14">
        <v>4.66</v>
      </c>
      <c r="J790" s="14"/>
      <c r="K790" s="13">
        <v>9</v>
      </c>
      <c r="L790" s="13">
        <f t="shared" ca="1" si="55"/>
        <v>31</v>
      </c>
      <c r="M790" s="13" t="s">
        <v>110</v>
      </c>
      <c r="N790" s="13">
        <v>6</v>
      </c>
      <c r="O790" s="97">
        <f t="shared" ca="1" si="56"/>
        <v>2.1</v>
      </c>
      <c r="P790" s="158"/>
    </row>
    <row r="791" spans="1:16">
      <c r="A791" s="205"/>
      <c r="B791" s="139"/>
      <c r="C791" s="184">
        <v>0.81944444444444453</v>
      </c>
      <c r="D791" s="164">
        <f t="shared" si="54"/>
        <v>39732.819444444445</v>
      </c>
      <c r="E791" s="13" t="s">
        <v>56</v>
      </c>
      <c r="F791" s="13">
        <v>12</v>
      </c>
      <c r="G791" s="13">
        <f>IF(OR(F791="",F791&lt;5),"",VLOOKUP(F791,'Tabla de Caudal'!$A$4:$B$19,2,TRUE))</f>
        <v>149</v>
      </c>
      <c r="H791" s="14">
        <v>28</v>
      </c>
      <c r="I791" s="14">
        <v>4.93</v>
      </c>
      <c r="J791" s="14"/>
      <c r="K791" s="13">
        <v>9</v>
      </c>
      <c r="L791" s="13">
        <f t="shared" ca="1" si="55"/>
        <v>31</v>
      </c>
      <c r="M791" s="13" t="s">
        <v>110</v>
      </c>
      <c r="N791" s="13">
        <v>6</v>
      </c>
      <c r="O791" s="97">
        <f t="shared" ca="1" si="56"/>
        <v>2.1</v>
      </c>
      <c r="P791" s="158"/>
    </row>
    <row r="792" spans="1:16">
      <c r="A792" s="205"/>
      <c r="B792" s="139"/>
      <c r="C792" s="184">
        <v>0.89236111111111116</v>
      </c>
      <c r="D792" s="164">
        <f t="shared" si="54"/>
        <v>39732.892361111109</v>
      </c>
      <c r="E792" s="13" t="s">
        <v>56</v>
      </c>
      <c r="F792" s="13">
        <v>12</v>
      </c>
      <c r="G792" s="13">
        <f>IF(OR(F792="",F792&lt;5),"",VLOOKUP(F792,'Tabla de Caudal'!$A$4:$B$19,2,TRUE))</f>
        <v>149</v>
      </c>
      <c r="H792" s="14">
        <v>28</v>
      </c>
      <c r="I792" s="14">
        <v>4.38</v>
      </c>
      <c r="J792" s="14"/>
      <c r="K792" s="13">
        <v>9</v>
      </c>
      <c r="L792" s="13">
        <f t="shared" ca="1" si="55"/>
        <v>31</v>
      </c>
      <c r="M792" s="13" t="s">
        <v>110</v>
      </c>
      <c r="N792" s="13">
        <v>6</v>
      </c>
      <c r="O792" s="97">
        <f t="shared" ca="1" si="56"/>
        <v>2.1</v>
      </c>
      <c r="P792" s="158"/>
    </row>
    <row r="793" spans="1:16" ht="13.5" thickBot="1">
      <c r="A793" s="206"/>
      <c r="B793" s="140"/>
      <c r="C793" s="188">
        <v>0.96180555555555547</v>
      </c>
      <c r="D793" s="167">
        <f t="shared" si="54"/>
        <v>39732.961805555555</v>
      </c>
      <c r="E793" s="27" t="s">
        <v>56</v>
      </c>
      <c r="F793" s="27">
        <v>12</v>
      </c>
      <c r="G793" s="27">
        <f>IF(OR(F793="",F793&lt;5),"",VLOOKUP(F793,'Tabla de Caudal'!$A$4:$B$19,2,TRUE))</f>
        <v>149</v>
      </c>
      <c r="H793" s="26">
        <v>28</v>
      </c>
      <c r="I793" s="26">
        <v>4.88</v>
      </c>
      <c r="J793" s="26"/>
      <c r="K793" s="27">
        <v>9</v>
      </c>
      <c r="L793" s="27">
        <f t="shared" ca="1" si="55"/>
        <v>31</v>
      </c>
      <c r="M793" s="27" t="s">
        <v>110</v>
      </c>
      <c r="N793" s="27">
        <v>6</v>
      </c>
      <c r="O793" s="98">
        <f t="shared" ca="1" si="56"/>
        <v>2.1</v>
      </c>
      <c r="P793" s="163"/>
    </row>
    <row r="794" spans="1:16">
      <c r="A794" s="223">
        <v>12</v>
      </c>
      <c r="B794" s="138" t="s">
        <v>26</v>
      </c>
      <c r="C794" s="191">
        <v>0.26944444444444443</v>
      </c>
      <c r="D794" s="168">
        <f t="shared" si="54"/>
        <v>39733.269444444442</v>
      </c>
      <c r="E794" s="17" t="s">
        <v>56</v>
      </c>
      <c r="F794" s="17">
        <v>12</v>
      </c>
      <c r="G794" s="17">
        <f>IF(OR(F794="",F794&lt;5),"",VLOOKUP(F794,'Tabla de Caudal'!$A$4:$B$19,2,TRUE))</f>
        <v>149</v>
      </c>
      <c r="H794" s="23">
        <v>28</v>
      </c>
      <c r="I794" s="23">
        <v>4.26</v>
      </c>
      <c r="J794" s="23"/>
      <c r="K794" s="17">
        <v>9</v>
      </c>
      <c r="L794" s="17">
        <f t="shared" ca="1" si="55"/>
        <v>31</v>
      </c>
      <c r="M794" s="17" t="s">
        <v>110</v>
      </c>
      <c r="N794" s="17">
        <v>6</v>
      </c>
      <c r="O794" s="96">
        <f t="shared" ca="1" si="56"/>
        <v>2.1</v>
      </c>
      <c r="P794" s="230"/>
    </row>
    <row r="795" spans="1:16">
      <c r="A795" s="205"/>
      <c r="B795" s="139"/>
      <c r="C795" s="184">
        <v>0.34861111111111115</v>
      </c>
      <c r="D795" s="164">
        <f t="shared" si="54"/>
        <v>39733.348611111112</v>
      </c>
      <c r="E795" s="13" t="s">
        <v>56</v>
      </c>
      <c r="F795" s="13">
        <v>12</v>
      </c>
      <c r="G795" s="13">
        <f>IF(OR(F795="",F795&lt;5),"",VLOOKUP(F795,'Tabla de Caudal'!$A$4:$B$19,2,TRUE))</f>
        <v>149</v>
      </c>
      <c r="H795" s="14">
        <v>28</v>
      </c>
      <c r="I795" s="14">
        <v>4.26</v>
      </c>
      <c r="J795" s="14"/>
      <c r="K795" s="13">
        <v>9</v>
      </c>
      <c r="L795" s="13">
        <f t="shared" ca="1" si="55"/>
        <v>31</v>
      </c>
      <c r="M795" s="13" t="s">
        <v>110</v>
      </c>
      <c r="N795" s="13">
        <v>6</v>
      </c>
      <c r="O795" s="97">
        <f t="shared" ca="1" si="56"/>
        <v>2.1</v>
      </c>
      <c r="P795" s="158"/>
    </row>
    <row r="796" spans="1:16">
      <c r="A796" s="205"/>
      <c r="B796" s="139"/>
      <c r="C796" s="184">
        <v>0.47569444444444442</v>
      </c>
      <c r="D796" s="164">
        <f t="shared" si="54"/>
        <v>39733.475694444445</v>
      </c>
      <c r="E796" s="13" t="s">
        <v>56</v>
      </c>
      <c r="F796" s="13">
        <v>12</v>
      </c>
      <c r="G796" s="13">
        <f>IF(OR(F796="",F796&lt;5),"",VLOOKUP(F796,'Tabla de Caudal'!$A$4:$B$19,2,TRUE))</f>
        <v>149</v>
      </c>
      <c r="H796" s="14">
        <v>28</v>
      </c>
      <c r="I796" s="14">
        <v>4.3899999999999997</v>
      </c>
      <c r="J796" s="14"/>
      <c r="K796" s="13">
        <v>9</v>
      </c>
      <c r="L796" s="13">
        <f t="shared" ca="1" si="55"/>
        <v>31</v>
      </c>
      <c r="M796" s="13" t="s">
        <v>110</v>
      </c>
      <c r="N796" s="13">
        <v>6</v>
      </c>
      <c r="O796" s="97">
        <f t="shared" ca="1" si="56"/>
        <v>2.1</v>
      </c>
      <c r="P796" s="158"/>
    </row>
    <row r="797" spans="1:16">
      <c r="A797" s="205"/>
      <c r="B797" s="139"/>
      <c r="C797" s="184">
        <v>0.60416666666666663</v>
      </c>
      <c r="D797" s="164">
        <f t="shared" si="54"/>
        <v>39733.604166666664</v>
      </c>
      <c r="E797" s="13" t="s">
        <v>56</v>
      </c>
      <c r="F797" s="13">
        <v>12</v>
      </c>
      <c r="G797" s="13">
        <f>IF(OR(F797="",F797&lt;5),"",VLOOKUP(F797,'Tabla de Caudal'!$A$4:$B$19,2,TRUE))</f>
        <v>149</v>
      </c>
      <c r="H797" s="14">
        <v>28</v>
      </c>
      <c r="I797" s="14">
        <v>4.71</v>
      </c>
      <c r="J797" s="14"/>
      <c r="K797" s="13">
        <v>9</v>
      </c>
      <c r="L797" s="13">
        <f t="shared" ca="1" si="55"/>
        <v>31</v>
      </c>
      <c r="M797" s="13" t="s">
        <v>110</v>
      </c>
      <c r="N797" s="13">
        <v>6</v>
      </c>
      <c r="O797" s="97">
        <f t="shared" ca="1" si="56"/>
        <v>2.1</v>
      </c>
      <c r="P797" s="158"/>
    </row>
    <row r="798" spans="1:16">
      <c r="A798" s="205"/>
      <c r="B798" s="139"/>
      <c r="C798" s="184">
        <v>0.70138888888888884</v>
      </c>
      <c r="D798" s="164">
        <f t="shared" si="54"/>
        <v>39733.701388888891</v>
      </c>
      <c r="E798" s="13" t="s">
        <v>56</v>
      </c>
      <c r="F798" s="13">
        <v>12</v>
      </c>
      <c r="G798" s="13">
        <f>IF(OR(F798="",F798&lt;5),"",VLOOKUP(F798,'Tabla de Caudal'!$A$4:$B$19,2,TRUE))</f>
        <v>149</v>
      </c>
      <c r="H798" s="14">
        <v>28</v>
      </c>
      <c r="I798" s="14">
        <v>4.4800000000000004</v>
      </c>
      <c r="J798" s="14"/>
      <c r="K798" s="13">
        <v>9</v>
      </c>
      <c r="L798" s="13">
        <f t="shared" ca="1" si="55"/>
        <v>31</v>
      </c>
      <c r="M798" s="13" t="s">
        <v>110</v>
      </c>
      <c r="N798" s="13">
        <v>6</v>
      </c>
      <c r="O798" s="97">
        <f t="shared" ca="1" si="56"/>
        <v>2.1</v>
      </c>
      <c r="P798" s="158"/>
    </row>
    <row r="799" spans="1:16">
      <c r="A799" s="205"/>
      <c r="B799" s="139"/>
      <c r="C799" s="184">
        <v>0.77083333333333337</v>
      </c>
      <c r="D799" s="164">
        <f t="shared" si="54"/>
        <v>39733.770833333336</v>
      </c>
      <c r="E799" s="13" t="s">
        <v>56</v>
      </c>
      <c r="F799" s="13">
        <v>17</v>
      </c>
      <c r="G799" s="13">
        <f>IF(OR(F799="",F799&lt;5),"",VLOOKUP(F799,'Tabla de Caudal'!$A$4:$B$19,2,TRUE))</f>
        <v>182</v>
      </c>
      <c r="H799" s="14">
        <v>26</v>
      </c>
      <c r="I799" s="14">
        <v>5.0999999999999996</v>
      </c>
      <c r="J799" s="14"/>
      <c r="K799" s="13">
        <v>9</v>
      </c>
      <c r="L799" s="13">
        <f t="shared" ca="1" si="55"/>
        <v>25</v>
      </c>
      <c r="M799" s="13" t="s">
        <v>110</v>
      </c>
      <c r="N799" s="13">
        <v>6</v>
      </c>
      <c r="O799" s="97">
        <f t="shared" ca="1" si="56"/>
        <v>1.7</v>
      </c>
      <c r="P799" s="158"/>
    </row>
    <row r="800" spans="1:16">
      <c r="A800" s="205"/>
      <c r="B800" s="139"/>
      <c r="C800" s="184">
        <v>0.85069444444444453</v>
      </c>
      <c r="D800" s="164">
        <f t="shared" si="54"/>
        <v>39733.850694444445</v>
      </c>
      <c r="E800" s="13" t="s">
        <v>56</v>
      </c>
      <c r="F800" s="13">
        <v>17</v>
      </c>
      <c r="G800" s="13">
        <f>IF(OR(F800="",F800&lt;5),"",VLOOKUP(F800,'Tabla de Caudal'!$A$4:$B$19,2,TRUE))</f>
        <v>182</v>
      </c>
      <c r="H800" s="14">
        <v>26</v>
      </c>
      <c r="I800" s="14">
        <v>5.84</v>
      </c>
      <c r="J800" s="14"/>
      <c r="K800" s="13">
        <v>9</v>
      </c>
      <c r="L800" s="13">
        <f t="shared" ca="1" si="55"/>
        <v>25</v>
      </c>
      <c r="M800" s="13" t="s">
        <v>110</v>
      </c>
      <c r="N800" s="13">
        <v>6</v>
      </c>
      <c r="O800" s="97">
        <f t="shared" ca="1" si="56"/>
        <v>1.7</v>
      </c>
      <c r="P800" s="158"/>
    </row>
    <row r="801" spans="1:16" ht="13.5" thickBot="1">
      <c r="A801" s="232"/>
      <c r="B801" s="136"/>
      <c r="C801" s="187">
        <v>0.99305555555555547</v>
      </c>
      <c r="D801" s="172">
        <f t="shared" si="54"/>
        <v>39733.993055555555</v>
      </c>
      <c r="E801" s="8" t="s">
        <v>56</v>
      </c>
      <c r="F801" s="8">
        <v>17</v>
      </c>
      <c r="G801" s="8">
        <f>IF(OR(F801="",F801&lt;5),"",VLOOKUP(F801,'Tabla de Caudal'!$A$4:$B$19,2,TRUE))</f>
        <v>182</v>
      </c>
      <c r="H801" s="9">
        <v>26</v>
      </c>
      <c r="I801" s="9">
        <v>4.17</v>
      </c>
      <c r="J801" s="9"/>
      <c r="K801" s="8">
        <v>9</v>
      </c>
      <c r="L801" s="8">
        <f t="shared" ca="1" si="55"/>
        <v>25</v>
      </c>
      <c r="M801" s="8" t="s">
        <v>110</v>
      </c>
      <c r="N801" s="8">
        <v>6</v>
      </c>
      <c r="O801" s="102">
        <f t="shared" ca="1" si="56"/>
        <v>1.7</v>
      </c>
      <c r="P801" s="233"/>
    </row>
    <row r="802" spans="1:16">
      <c r="A802" s="204">
        <v>13</v>
      </c>
      <c r="B802" s="137" t="s">
        <v>27</v>
      </c>
      <c r="C802" s="193">
        <v>0.22569444444444445</v>
      </c>
      <c r="D802" s="175">
        <f t="shared" si="54"/>
        <v>39734.225694444445</v>
      </c>
      <c r="E802" s="11" t="s">
        <v>56</v>
      </c>
      <c r="F802" s="11">
        <v>17</v>
      </c>
      <c r="G802" s="11">
        <f>IF(OR(F802="",F802&lt;5),"",VLOOKUP(F802,'Tabla de Caudal'!$A$4:$B$19,2,TRUE))</f>
        <v>182</v>
      </c>
      <c r="H802" s="10">
        <v>26</v>
      </c>
      <c r="I802" s="10">
        <v>5.19</v>
      </c>
      <c r="J802" s="10"/>
      <c r="K802" s="11">
        <v>8</v>
      </c>
      <c r="L802" s="11">
        <f t="shared" ca="1" si="55"/>
        <v>22</v>
      </c>
      <c r="M802" s="11" t="s">
        <v>110</v>
      </c>
      <c r="N802" s="11">
        <v>6</v>
      </c>
      <c r="O802" s="101">
        <f t="shared" ca="1" si="56"/>
        <v>1.7</v>
      </c>
      <c r="P802" s="156"/>
    </row>
    <row r="803" spans="1:16">
      <c r="A803" s="205"/>
      <c r="B803" s="139"/>
      <c r="C803" s="184">
        <v>0.31944444444444448</v>
      </c>
      <c r="D803" s="164">
        <f t="shared" si="54"/>
        <v>39734.319444444445</v>
      </c>
      <c r="E803" s="13" t="s">
        <v>56</v>
      </c>
      <c r="F803" s="13">
        <v>17</v>
      </c>
      <c r="G803" s="13">
        <f>IF(OR(F803="",F803&lt;5),"",VLOOKUP(F803,'Tabla de Caudal'!$A$4:$B$19,2,TRUE))</f>
        <v>182</v>
      </c>
      <c r="H803" s="14">
        <v>26</v>
      </c>
      <c r="I803" s="14">
        <v>5.22</v>
      </c>
      <c r="J803" s="14"/>
      <c r="K803" s="13">
        <v>8</v>
      </c>
      <c r="L803" s="13">
        <f t="shared" ca="1" si="55"/>
        <v>22</v>
      </c>
      <c r="M803" s="13" t="s">
        <v>110</v>
      </c>
      <c r="N803" s="13">
        <v>6</v>
      </c>
      <c r="O803" s="97">
        <f t="shared" ca="1" si="56"/>
        <v>1.7</v>
      </c>
      <c r="P803" s="158"/>
    </row>
    <row r="804" spans="1:16">
      <c r="A804" s="205"/>
      <c r="B804" s="139"/>
      <c r="C804" s="184">
        <v>0.43055555555555558</v>
      </c>
      <c r="D804" s="164">
        <f t="shared" si="54"/>
        <v>39734.430555555555</v>
      </c>
      <c r="E804" s="13" t="s">
        <v>56</v>
      </c>
      <c r="F804" s="13">
        <v>15</v>
      </c>
      <c r="G804" s="13">
        <f>IF(OR(F804="",F804&lt;5),"",VLOOKUP(F804,'Tabla de Caudal'!$A$4:$B$19,2,TRUE))</f>
        <v>169</v>
      </c>
      <c r="H804" s="14">
        <v>26</v>
      </c>
      <c r="I804" s="14">
        <v>5.85</v>
      </c>
      <c r="J804" s="14"/>
      <c r="K804" s="13">
        <v>8</v>
      </c>
      <c r="L804" s="13">
        <f t="shared" ca="1" si="55"/>
        <v>24</v>
      </c>
      <c r="M804" s="13" t="s">
        <v>110</v>
      </c>
      <c r="N804" s="13">
        <v>6</v>
      </c>
      <c r="O804" s="97">
        <f t="shared" ca="1" si="56"/>
        <v>1.9</v>
      </c>
      <c r="P804" s="158"/>
    </row>
    <row r="805" spans="1:16">
      <c r="A805" s="205"/>
      <c r="B805" s="139"/>
      <c r="C805" s="184">
        <v>0.52083333333333337</v>
      </c>
      <c r="D805" s="164">
        <f t="shared" si="54"/>
        <v>39734.520833333336</v>
      </c>
      <c r="E805" s="13" t="s">
        <v>56</v>
      </c>
      <c r="F805" s="13">
        <v>15</v>
      </c>
      <c r="G805" s="13">
        <f>IF(OR(F805="",F805&lt;5),"",VLOOKUP(F805,'Tabla de Caudal'!$A$4:$B$19,2,TRUE))</f>
        <v>169</v>
      </c>
      <c r="H805" s="14">
        <v>26</v>
      </c>
      <c r="I805" s="14">
        <v>5.81</v>
      </c>
      <c r="J805" s="14"/>
      <c r="K805" s="13">
        <v>8</v>
      </c>
      <c r="L805" s="13">
        <f t="shared" ca="1" si="55"/>
        <v>24</v>
      </c>
      <c r="M805" s="13" t="s">
        <v>110</v>
      </c>
      <c r="N805" s="13">
        <v>6</v>
      </c>
      <c r="O805" s="97">
        <f t="shared" ca="1" si="56"/>
        <v>1.9</v>
      </c>
      <c r="P805" s="158"/>
    </row>
    <row r="806" spans="1:16">
      <c r="A806" s="205"/>
      <c r="B806" s="139"/>
      <c r="C806" s="184">
        <v>0.65277777777777779</v>
      </c>
      <c r="D806" s="164">
        <f t="shared" si="54"/>
        <v>39734.652777777781</v>
      </c>
      <c r="E806" s="13" t="s">
        <v>56</v>
      </c>
      <c r="F806" s="13">
        <v>15</v>
      </c>
      <c r="G806" s="13">
        <f>IF(OR(F806="",F806&lt;5),"",VLOOKUP(F806,'Tabla de Caudal'!$A$4:$B$19,2,TRUE))</f>
        <v>169</v>
      </c>
      <c r="H806" s="14">
        <v>26</v>
      </c>
      <c r="I806" s="14">
        <v>5.89</v>
      </c>
      <c r="J806" s="14"/>
      <c r="K806" s="13">
        <v>8</v>
      </c>
      <c r="L806" s="13">
        <f t="shared" ca="1" si="55"/>
        <v>24</v>
      </c>
      <c r="M806" s="13" t="s">
        <v>110</v>
      </c>
      <c r="N806" s="13">
        <v>6</v>
      </c>
      <c r="O806" s="97">
        <f t="shared" ca="1" si="56"/>
        <v>1.9</v>
      </c>
      <c r="P806" s="158"/>
    </row>
    <row r="807" spans="1:16">
      <c r="A807" s="205"/>
      <c r="B807" s="139"/>
      <c r="C807" s="184">
        <v>0.80902777777777779</v>
      </c>
      <c r="D807" s="164">
        <f t="shared" si="54"/>
        <v>39734.809027777781</v>
      </c>
      <c r="E807" s="13" t="s">
        <v>56</v>
      </c>
      <c r="F807" s="13">
        <v>15</v>
      </c>
      <c r="G807" s="13">
        <f>IF(OR(F807="",F807&lt;5),"",VLOOKUP(F807,'Tabla de Caudal'!$A$4:$B$19,2,TRUE))</f>
        <v>169</v>
      </c>
      <c r="H807" s="14">
        <v>26</v>
      </c>
      <c r="I807" s="14">
        <v>5.73</v>
      </c>
      <c r="J807" s="14"/>
      <c r="K807" s="13">
        <v>8</v>
      </c>
      <c r="L807" s="13">
        <f t="shared" ca="1" si="55"/>
        <v>24</v>
      </c>
      <c r="M807" s="13" t="s">
        <v>110</v>
      </c>
      <c r="N807" s="13">
        <v>6</v>
      </c>
      <c r="O807" s="97">
        <f t="shared" ca="1" si="56"/>
        <v>1.9</v>
      </c>
      <c r="P807" s="158"/>
    </row>
    <row r="808" spans="1:16">
      <c r="A808" s="205"/>
      <c r="B808" s="139"/>
      <c r="C808" s="184">
        <v>0.90416666666666667</v>
      </c>
      <c r="D808" s="164">
        <f t="shared" si="54"/>
        <v>39734.904166666667</v>
      </c>
      <c r="E808" s="13" t="s">
        <v>56</v>
      </c>
      <c r="F808" s="13">
        <v>15</v>
      </c>
      <c r="G808" s="13">
        <f>IF(OR(F808="",F808&lt;5),"",VLOOKUP(F808,'Tabla de Caudal'!$A$4:$B$19,2,TRUE))</f>
        <v>169</v>
      </c>
      <c r="H808" s="14">
        <v>26</v>
      </c>
      <c r="I808" s="14">
        <v>5.84</v>
      </c>
      <c r="J808" s="14"/>
      <c r="K808" s="13">
        <v>8</v>
      </c>
      <c r="L808" s="13">
        <f t="shared" ca="1" si="55"/>
        <v>24</v>
      </c>
      <c r="M808" s="13" t="s">
        <v>110</v>
      </c>
      <c r="N808" s="13">
        <v>6</v>
      </c>
      <c r="O808" s="97">
        <f t="shared" ca="1" si="56"/>
        <v>1.9</v>
      </c>
      <c r="P808" s="158"/>
    </row>
    <row r="809" spans="1:16" ht="13.5" thickBot="1">
      <c r="A809" s="206"/>
      <c r="B809" s="140"/>
      <c r="C809" s="188">
        <v>0.99305555555555547</v>
      </c>
      <c r="D809" s="167">
        <f t="shared" si="54"/>
        <v>39734.993055555555</v>
      </c>
      <c r="E809" s="27" t="s">
        <v>56</v>
      </c>
      <c r="F809" s="27">
        <v>15</v>
      </c>
      <c r="G809" s="27">
        <f>IF(OR(F809="",F809&lt;5),"",VLOOKUP(F809,'Tabla de Caudal'!$A$4:$B$19,2,TRUE))</f>
        <v>169</v>
      </c>
      <c r="H809" s="26">
        <v>26</v>
      </c>
      <c r="I809" s="26">
        <v>5.91</v>
      </c>
      <c r="J809" s="26"/>
      <c r="K809" s="27">
        <v>8</v>
      </c>
      <c r="L809" s="27">
        <f t="shared" ca="1" si="55"/>
        <v>24</v>
      </c>
      <c r="M809" s="27" t="s">
        <v>110</v>
      </c>
      <c r="N809" s="27">
        <v>6</v>
      </c>
      <c r="O809" s="98">
        <f t="shared" ca="1" si="56"/>
        <v>1.9</v>
      </c>
      <c r="P809" s="163"/>
    </row>
    <row r="810" spans="1:16">
      <c r="A810" s="223">
        <v>14</v>
      </c>
      <c r="B810" s="138" t="s">
        <v>24</v>
      </c>
      <c r="C810" s="191">
        <v>0.2673611111111111</v>
      </c>
      <c r="D810" s="168">
        <f t="shared" si="54"/>
        <v>39735.267361111109</v>
      </c>
      <c r="E810" s="17" t="s">
        <v>56</v>
      </c>
      <c r="F810" s="17">
        <v>13</v>
      </c>
      <c r="G810" s="17">
        <f>IF(OR(F810="",F810&lt;5),"",VLOOKUP(F810,'Tabla de Caudal'!$A$4:$B$19,2,TRUE))</f>
        <v>156</v>
      </c>
      <c r="H810" s="23">
        <v>26</v>
      </c>
      <c r="I810" s="23">
        <v>4.41</v>
      </c>
      <c r="J810" s="23"/>
      <c r="K810" s="17">
        <v>9</v>
      </c>
      <c r="L810" s="17">
        <f t="shared" ca="1" si="55"/>
        <v>29</v>
      </c>
      <c r="M810" s="17" t="s">
        <v>110</v>
      </c>
      <c r="N810" s="17">
        <v>6</v>
      </c>
      <c r="O810" s="96">
        <f t="shared" ca="1" si="56"/>
        <v>2</v>
      </c>
      <c r="P810" s="230"/>
    </row>
    <row r="811" spans="1:16">
      <c r="A811" s="205"/>
      <c r="B811" s="139"/>
      <c r="C811" s="184">
        <v>0.39583333333333331</v>
      </c>
      <c r="D811" s="164">
        <f t="shared" si="54"/>
        <v>39735.395833333336</v>
      </c>
      <c r="E811" s="13" t="s">
        <v>56</v>
      </c>
      <c r="F811" s="13">
        <v>13</v>
      </c>
      <c r="G811" s="13">
        <f>IF(OR(F811="",F811&lt;5),"",VLOOKUP(F811,'Tabla de Caudal'!$A$4:$B$19,2,TRUE))</f>
        <v>156</v>
      </c>
      <c r="H811" s="14">
        <v>26</v>
      </c>
      <c r="I811" s="14">
        <v>4.43</v>
      </c>
      <c r="J811" s="14"/>
      <c r="K811" s="13">
        <v>9</v>
      </c>
      <c r="L811" s="13">
        <f t="shared" ca="1" si="55"/>
        <v>29</v>
      </c>
      <c r="M811" s="13" t="s">
        <v>110</v>
      </c>
      <c r="N811" s="13">
        <v>6</v>
      </c>
      <c r="O811" s="97">
        <f t="shared" ca="1" si="56"/>
        <v>2</v>
      </c>
      <c r="P811" s="158"/>
    </row>
    <row r="812" spans="1:16">
      <c r="A812" s="205"/>
      <c r="B812" s="139"/>
      <c r="C812" s="184">
        <v>0.52777777777777779</v>
      </c>
      <c r="D812" s="164">
        <f t="shared" si="54"/>
        <v>39735.527777777781</v>
      </c>
      <c r="E812" s="13" t="s">
        <v>56</v>
      </c>
      <c r="F812" s="13">
        <v>13</v>
      </c>
      <c r="G812" s="13">
        <f>IF(OR(F812="",F812&lt;5),"",VLOOKUP(F812,'Tabla de Caudal'!$A$4:$B$19,2,TRUE))</f>
        <v>156</v>
      </c>
      <c r="H812" s="14">
        <v>26</v>
      </c>
      <c r="I812" s="14">
        <v>4.63</v>
      </c>
      <c r="J812" s="14"/>
      <c r="K812" s="13">
        <v>9</v>
      </c>
      <c r="L812" s="13">
        <f t="shared" ca="1" si="55"/>
        <v>29</v>
      </c>
      <c r="M812" s="13" t="s">
        <v>110</v>
      </c>
      <c r="N812" s="13">
        <v>6</v>
      </c>
      <c r="O812" s="97">
        <f t="shared" ca="1" si="56"/>
        <v>2</v>
      </c>
      <c r="P812" s="158"/>
    </row>
    <row r="813" spans="1:16">
      <c r="A813" s="205"/>
      <c r="B813" s="139"/>
      <c r="C813" s="184">
        <v>0.65972222222222221</v>
      </c>
      <c r="D813" s="164">
        <f t="shared" si="54"/>
        <v>39735.659722222219</v>
      </c>
      <c r="E813" s="13" t="s">
        <v>56</v>
      </c>
      <c r="F813" s="13">
        <v>13</v>
      </c>
      <c r="G813" s="13">
        <f>IF(OR(F813="",F813&lt;5),"",VLOOKUP(F813,'Tabla de Caudal'!$A$4:$B$19,2,TRUE))</f>
        <v>156</v>
      </c>
      <c r="H813" s="14">
        <v>26</v>
      </c>
      <c r="I813" s="14">
        <v>4.7300000000000004</v>
      </c>
      <c r="J813" s="14"/>
      <c r="K813" s="13">
        <v>9</v>
      </c>
      <c r="L813" s="13">
        <f t="shared" ca="1" si="55"/>
        <v>29</v>
      </c>
      <c r="M813" s="13" t="s">
        <v>110</v>
      </c>
      <c r="N813" s="13">
        <v>6</v>
      </c>
      <c r="O813" s="97">
        <f t="shared" ca="1" si="56"/>
        <v>2</v>
      </c>
      <c r="P813" s="158"/>
    </row>
    <row r="814" spans="1:16">
      <c r="A814" s="205"/>
      <c r="B814" s="139"/>
      <c r="C814" s="184">
        <v>0.74305555555555547</v>
      </c>
      <c r="D814" s="164">
        <f t="shared" si="54"/>
        <v>39735.743055555555</v>
      </c>
      <c r="E814" s="13" t="s">
        <v>56</v>
      </c>
      <c r="F814" s="13">
        <v>13</v>
      </c>
      <c r="G814" s="13">
        <f>IF(OR(F814="",F814&lt;5),"",VLOOKUP(F814,'Tabla de Caudal'!$A$4:$B$19,2,TRUE))</f>
        <v>156</v>
      </c>
      <c r="H814" s="14">
        <v>26</v>
      </c>
      <c r="I814" s="14">
        <v>4.21</v>
      </c>
      <c r="J814" s="14"/>
      <c r="K814" s="13">
        <v>9</v>
      </c>
      <c r="L814" s="13">
        <f t="shared" ca="1" si="55"/>
        <v>29</v>
      </c>
      <c r="M814" s="13" t="s">
        <v>110</v>
      </c>
      <c r="N814" s="13">
        <v>6</v>
      </c>
      <c r="O814" s="97">
        <f t="shared" ca="1" si="56"/>
        <v>2</v>
      </c>
      <c r="P814" s="158"/>
    </row>
    <row r="815" spans="1:16">
      <c r="A815" s="205"/>
      <c r="B815" s="139"/>
      <c r="C815" s="184">
        <v>0.8125</v>
      </c>
      <c r="D815" s="164">
        <f t="shared" si="54"/>
        <v>39735.8125</v>
      </c>
      <c r="E815" s="13" t="s">
        <v>56</v>
      </c>
      <c r="F815" s="13">
        <v>13</v>
      </c>
      <c r="G815" s="13">
        <f>IF(OR(F815="",F815&lt;5),"",VLOOKUP(F815,'Tabla de Caudal'!$A$4:$B$19,2,TRUE))</f>
        <v>156</v>
      </c>
      <c r="H815" s="14">
        <v>26</v>
      </c>
      <c r="I815" s="14">
        <v>4.49</v>
      </c>
      <c r="J815" s="14"/>
      <c r="K815" s="13">
        <v>9</v>
      </c>
      <c r="L815" s="13">
        <f t="shared" ca="1" si="55"/>
        <v>29</v>
      </c>
      <c r="M815" s="13" t="s">
        <v>110</v>
      </c>
      <c r="N815" s="13">
        <v>6</v>
      </c>
      <c r="O815" s="97">
        <f t="shared" ca="1" si="56"/>
        <v>2</v>
      </c>
      <c r="P815" s="158"/>
    </row>
    <row r="816" spans="1:16">
      <c r="A816" s="205"/>
      <c r="B816" s="139"/>
      <c r="C816" s="184">
        <v>0.88888888888888884</v>
      </c>
      <c r="D816" s="164">
        <f t="shared" si="54"/>
        <v>39735.888888888891</v>
      </c>
      <c r="E816" s="13" t="s">
        <v>56</v>
      </c>
      <c r="F816" s="13">
        <v>13</v>
      </c>
      <c r="G816" s="13">
        <f>IF(OR(F816="",F816&lt;5),"",VLOOKUP(F816,'Tabla de Caudal'!$A$4:$B$19,2,TRUE))</f>
        <v>156</v>
      </c>
      <c r="H816" s="14">
        <v>26</v>
      </c>
      <c r="I816" s="14">
        <v>4.93</v>
      </c>
      <c r="J816" s="14"/>
      <c r="K816" s="13">
        <v>9</v>
      </c>
      <c r="L816" s="13">
        <f t="shared" ca="1" si="55"/>
        <v>29</v>
      </c>
      <c r="M816" s="13" t="s">
        <v>110</v>
      </c>
      <c r="N816" s="13">
        <v>6</v>
      </c>
      <c r="O816" s="97">
        <f t="shared" ca="1" si="56"/>
        <v>2</v>
      </c>
      <c r="P816" s="158"/>
    </row>
    <row r="817" spans="1:16" ht="13.5" thickBot="1">
      <c r="A817" s="232"/>
      <c r="B817" s="136"/>
      <c r="C817" s="187">
        <v>0.99305555555555547</v>
      </c>
      <c r="D817" s="172">
        <f t="shared" si="54"/>
        <v>39735.993055555555</v>
      </c>
      <c r="E817" s="8" t="s">
        <v>56</v>
      </c>
      <c r="F817" s="8">
        <v>13</v>
      </c>
      <c r="G817" s="8">
        <f>IF(OR(F817="",F817&lt;5),"",VLOOKUP(F817,'Tabla de Caudal'!$A$4:$B$19,2,TRUE))</f>
        <v>156</v>
      </c>
      <c r="H817" s="9">
        <v>26</v>
      </c>
      <c r="I817" s="9">
        <v>4.08</v>
      </c>
      <c r="J817" s="9"/>
      <c r="K817" s="8">
        <v>9</v>
      </c>
      <c r="L817" s="8">
        <f t="shared" ca="1" si="55"/>
        <v>29</v>
      </c>
      <c r="M817" s="8" t="s">
        <v>110</v>
      </c>
      <c r="N817" s="8">
        <v>6</v>
      </c>
      <c r="O817" s="102">
        <f t="shared" ca="1" si="56"/>
        <v>2</v>
      </c>
      <c r="P817" s="233"/>
    </row>
    <row r="818" spans="1:16">
      <c r="A818" s="204">
        <v>15</v>
      </c>
      <c r="B818" s="137" t="s">
        <v>31</v>
      </c>
      <c r="C818" s="193">
        <v>0.2673611111111111</v>
      </c>
      <c r="D818" s="175">
        <f t="shared" si="54"/>
        <v>39736.267361111109</v>
      </c>
      <c r="E818" s="11" t="s">
        <v>56</v>
      </c>
      <c r="F818" s="11">
        <v>13</v>
      </c>
      <c r="G818" s="11">
        <f>IF(OR(F818="",F818&lt;5),"",VLOOKUP(F818,'Tabla de Caudal'!$A$4:$B$19,2,TRUE))</f>
        <v>156</v>
      </c>
      <c r="H818" s="10">
        <v>26</v>
      </c>
      <c r="I818" s="10">
        <v>4.08</v>
      </c>
      <c r="J818" s="10"/>
      <c r="K818" s="11">
        <v>9</v>
      </c>
      <c r="L818" s="11">
        <f t="shared" ca="1" si="55"/>
        <v>29</v>
      </c>
      <c r="M818" s="11" t="s">
        <v>110</v>
      </c>
      <c r="N818" s="11">
        <v>6</v>
      </c>
      <c r="O818" s="101">
        <f t="shared" ca="1" si="56"/>
        <v>2</v>
      </c>
      <c r="P818" s="156"/>
    </row>
    <row r="819" spans="1:16">
      <c r="A819" s="205"/>
      <c r="B819" s="139"/>
      <c r="C819" s="184">
        <v>0.3888888888888889</v>
      </c>
      <c r="D819" s="164">
        <f t="shared" si="54"/>
        <v>39736.388888888891</v>
      </c>
      <c r="E819" s="13" t="s">
        <v>56</v>
      </c>
      <c r="F819" s="13">
        <v>13</v>
      </c>
      <c r="G819" s="13">
        <f>IF(OR(F819="",F819&lt;5),"",VLOOKUP(F819,'Tabla de Caudal'!$A$4:$B$19,2,TRUE))</f>
        <v>156</v>
      </c>
      <c r="H819" s="14">
        <v>26</v>
      </c>
      <c r="I819" s="14">
        <v>4.3499999999999996</v>
      </c>
      <c r="J819" s="14"/>
      <c r="K819" s="13">
        <v>9</v>
      </c>
      <c r="L819" s="13">
        <f t="shared" ca="1" si="55"/>
        <v>29</v>
      </c>
      <c r="M819" s="13" t="s">
        <v>110</v>
      </c>
      <c r="N819" s="13">
        <v>6</v>
      </c>
      <c r="O819" s="97">
        <f t="shared" ca="1" si="56"/>
        <v>2</v>
      </c>
      <c r="P819" s="158"/>
    </row>
    <row r="820" spans="1:16">
      <c r="A820" s="205"/>
      <c r="B820" s="139"/>
      <c r="C820" s="184">
        <v>0.53472222222222221</v>
      </c>
      <c r="D820" s="164">
        <f t="shared" si="54"/>
        <v>39736.534722222219</v>
      </c>
      <c r="E820" s="13" t="s">
        <v>56</v>
      </c>
      <c r="F820" s="13">
        <v>13</v>
      </c>
      <c r="G820" s="13">
        <f>IF(OR(F820="",F820&lt;5),"",VLOOKUP(F820,'Tabla de Caudal'!$A$4:$B$19,2,TRUE))</f>
        <v>156</v>
      </c>
      <c r="H820" s="14">
        <v>26</v>
      </c>
      <c r="I820" s="14">
        <v>4.59</v>
      </c>
      <c r="J820" s="14"/>
      <c r="K820" s="13">
        <v>9</v>
      </c>
      <c r="L820" s="13">
        <f t="shared" ca="1" si="55"/>
        <v>29</v>
      </c>
      <c r="M820" s="13" t="s">
        <v>110</v>
      </c>
      <c r="N820" s="13">
        <v>6</v>
      </c>
      <c r="O820" s="97">
        <f t="shared" ca="1" si="56"/>
        <v>2</v>
      </c>
      <c r="P820" s="158"/>
    </row>
    <row r="821" spans="1:16">
      <c r="A821" s="205"/>
      <c r="B821" s="139"/>
      <c r="C821" s="184">
        <v>0.59027777777777779</v>
      </c>
      <c r="D821" s="164">
        <f t="shared" si="54"/>
        <v>39736.590277777781</v>
      </c>
      <c r="E821" s="13" t="s">
        <v>56</v>
      </c>
      <c r="F821" s="13">
        <v>13</v>
      </c>
      <c r="G821" s="13">
        <f>IF(OR(F821="",F821&lt;5),"",VLOOKUP(F821,'Tabla de Caudal'!$A$4:$B$19,2,TRUE))</f>
        <v>156</v>
      </c>
      <c r="H821" s="14">
        <v>26</v>
      </c>
      <c r="I821" s="14">
        <v>4.41</v>
      </c>
      <c r="J821" s="14"/>
      <c r="K821" s="13">
        <v>9</v>
      </c>
      <c r="L821" s="13">
        <f t="shared" ca="1" si="55"/>
        <v>29</v>
      </c>
      <c r="M821" s="13" t="s">
        <v>110</v>
      </c>
      <c r="N821" s="13">
        <v>6</v>
      </c>
      <c r="O821" s="97">
        <f t="shared" ca="1" si="56"/>
        <v>2</v>
      </c>
      <c r="P821" s="158"/>
    </row>
    <row r="822" spans="1:16">
      <c r="A822" s="205"/>
      <c r="B822" s="139"/>
      <c r="C822" s="184">
        <v>0.72916666666666663</v>
      </c>
      <c r="D822" s="164">
        <f t="shared" si="54"/>
        <v>39736.729166666664</v>
      </c>
      <c r="E822" s="13" t="s">
        <v>56</v>
      </c>
      <c r="F822" s="13">
        <v>13</v>
      </c>
      <c r="G822" s="13">
        <f>IF(OR(F822="",F822&lt;5),"",VLOOKUP(F822,'Tabla de Caudal'!$A$4:$B$19,2,TRUE))</f>
        <v>156</v>
      </c>
      <c r="H822" s="14">
        <v>26</v>
      </c>
      <c r="I822" s="14">
        <v>4.79</v>
      </c>
      <c r="J822" s="14"/>
      <c r="K822" s="13">
        <v>9</v>
      </c>
      <c r="L822" s="13">
        <f t="shared" ca="1" si="55"/>
        <v>29</v>
      </c>
      <c r="M822" s="13" t="s">
        <v>110</v>
      </c>
      <c r="N822" s="13">
        <v>6</v>
      </c>
      <c r="O822" s="97">
        <f t="shared" ca="1" si="56"/>
        <v>2</v>
      </c>
      <c r="P822" s="158"/>
    </row>
    <row r="823" spans="1:16">
      <c r="A823" s="205"/>
      <c r="B823" s="139"/>
      <c r="C823" s="184">
        <v>0.84027777777777779</v>
      </c>
      <c r="D823" s="164">
        <f t="shared" si="54"/>
        <v>39736.840277777781</v>
      </c>
      <c r="E823" s="13" t="s">
        <v>56</v>
      </c>
      <c r="F823" s="13">
        <v>13</v>
      </c>
      <c r="G823" s="13">
        <f>IF(OR(F823="",F823&lt;5),"",VLOOKUP(F823,'Tabla de Caudal'!$A$4:$B$19,2,TRUE))</f>
        <v>156</v>
      </c>
      <c r="H823" s="14">
        <v>26</v>
      </c>
      <c r="I823" s="14">
        <v>4.54</v>
      </c>
      <c r="J823" s="14"/>
      <c r="K823" s="13">
        <v>9</v>
      </c>
      <c r="L823" s="13">
        <f t="shared" ca="1" si="55"/>
        <v>29</v>
      </c>
      <c r="M823" s="13" t="s">
        <v>110</v>
      </c>
      <c r="N823" s="13">
        <v>6</v>
      </c>
      <c r="O823" s="97">
        <f t="shared" ca="1" si="56"/>
        <v>2</v>
      </c>
      <c r="P823" s="158"/>
    </row>
    <row r="824" spans="1:16" ht="13.5" thickBot="1">
      <c r="A824" s="206"/>
      <c r="B824" s="140"/>
      <c r="C824" s="188">
        <v>0.99305555555555547</v>
      </c>
      <c r="D824" s="167">
        <f t="shared" si="54"/>
        <v>39736.993055555555</v>
      </c>
      <c r="E824" s="27" t="s">
        <v>56</v>
      </c>
      <c r="F824" s="27">
        <v>13</v>
      </c>
      <c r="G824" s="27">
        <f>IF(OR(F824="",F824&lt;5),"",VLOOKUP(F824,'Tabla de Caudal'!$A$4:$B$19,2,TRUE))</f>
        <v>156</v>
      </c>
      <c r="H824" s="26">
        <v>26</v>
      </c>
      <c r="I824" s="26">
        <v>4.49</v>
      </c>
      <c r="J824" s="26"/>
      <c r="K824" s="27">
        <v>9</v>
      </c>
      <c r="L824" s="27">
        <f t="shared" ca="1" si="55"/>
        <v>29</v>
      </c>
      <c r="M824" s="27" t="s">
        <v>110</v>
      </c>
      <c r="N824" s="27">
        <v>6</v>
      </c>
      <c r="O824" s="98">
        <f t="shared" ca="1" si="56"/>
        <v>2</v>
      </c>
      <c r="P824" s="163"/>
    </row>
    <row r="825" spans="1:16">
      <c r="A825" s="223">
        <v>16</v>
      </c>
      <c r="B825" s="138" t="s">
        <v>25</v>
      </c>
      <c r="C825" s="191">
        <v>0.23611111111111113</v>
      </c>
      <c r="D825" s="168">
        <f t="shared" si="54"/>
        <v>39737.236111111109</v>
      </c>
      <c r="E825" s="17" t="s">
        <v>56</v>
      </c>
      <c r="F825" s="17">
        <v>13</v>
      </c>
      <c r="G825" s="17">
        <f>IF(OR(F825="",F825&lt;5),"",VLOOKUP(F825,'Tabla de Caudal'!$A$4:$B$19,2,TRUE))</f>
        <v>156</v>
      </c>
      <c r="H825" s="117">
        <v>29</v>
      </c>
      <c r="I825" s="23">
        <v>4.71</v>
      </c>
      <c r="J825" s="23"/>
      <c r="K825" s="17">
        <v>9</v>
      </c>
      <c r="L825" s="17">
        <f t="shared" ca="1" si="55"/>
        <v>29</v>
      </c>
      <c r="M825" s="17" t="s">
        <v>110</v>
      </c>
      <c r="N825" s="17">
        <v>6</v>
      </c>
      <c r="O825" s="96">
        <f t="shared" ca="1" si="56"/>
        <v>2</v>
      </c>
      <c r="P825" s="230"/>
    </row>
    <row r="826" spans="1:16">
      <c r="A826" s="205"/>
      <c r="B826" s="139"/>
      <c r="C826" s="184">
        <v>0.2986111111111111</v>
      </c>
      <c r="D826" s="164">
        <f t="shared" si="54"/>
        <v>39737.298611111109</v>
      </c>
      <c r="E826" s="13" t="s">
        <v>56</v>
      </c>
      <c r="F826" s="13">
        <v>13</v>
      </c>
      <c r="G826" s="13">
        <f>IF(OR(F826="",F826&lt;5),"",VLOOKUP(F826,'Tabla de Caudal'!$A$4:$B$19,2,TRUE))</f>
        <v>156</v>
      </c>
      <c r="H826" s="117">
        <v>29</v>
      </c>
      <c r="I826" s="14">
        <v>4.71</v>
      </c>
      <c r="J826" s="14"/>
      <c r="K826" s="13">
        <v>9</v>
      </c>
      <c r="L826" s="13">
        <f t="shared" ca="1" si="55"/>
        <v>29</v>
      </c>
      <c r="M826" s="13" t="s">
        <v>110</v>
      </c>
      <c r="N826" s="13">
        <v>6</v>
      </c>
      <c r="O826" s="97">
        <f t="shared" ca="1" si="56"/>
        <v>2</v>
      </c>
      <c r="P826" s="158"/>
    </row>
    <row r="827" spans="1:16">
      <c r="A827" s="205"/>
      <c r="B827" s="139"/>
      <c r="C827" s="184">
        <v>0.40277777777777773</v>
      </c>
      <c r="D827" s="164">
        <f t="shared" si="54"/>
        <v>39737.402777777781</v>
      </c>
      <c r="E827" s="13" t="s">
        <v>56</v>
      </c>
      <c r="F827" s="13">
        <v>13</v>
      </c>
      <c r="G827" s="13">
        <f>IF(OR(F827="",F827&lt;5),"",VLOOKUP(F827,'Tabla de Caudal'!$A$4:$B$19,2,TRUE))</f>
        <v>156</v>
      </c>
      <c r="H827" s="117">
        <v>29</v>
      </c>
      <c r="I827" s="14">
        <v>4.38</v>
      </c>
      <c r="J827" s="14"/>
      <c r="K827" s="13">
        <v>9</v>
      </c>
      <c r="L827" s="13">
        <f t="shared" ca="1" si="55"/>
        <v>29</v>
      </c>
      <c r="M827" s="13" t="s">
        <v>110</v>
      </c>
      <c r="N827" s="13">
        <v>6</v>
      </c>
      <c r="O827" s="97">
        <f t="shared" ca="1" si="56"/>
        <v>2</v>
      </c>
      <c r="P827" s="158"/>
    </row>
    <row r="828" spans="1:16">
      <c r="A828" s="205"/>
      <c r="B828" s="139"/>
      <c r="C828" s="184">
        <v>0.5</v>
      </c>
      <c r="D828" s="164">
        <f t="shared" si="54"/>
        <v>39737.5</v>
      </c>
      <c r="E828" s="13" t="s">
        <v>56</v>
      </c>
      <c r="F828" s="13">
        <v>13</v>
      </c>
      <c r="G828" s="13">
        <f>IF(OR(F828="",F828&lt;5),"",VLOOKUP(F828,'Tabla de Caudal'!$A$4:$B$19,2,TRUE))</f>
        <v>156</v>
      </c>
      <c r="H828" s="117">
        <v>29</v>
      </c>
      <c r="I828" s="14">
        <v>4.09</v>
      </c>
      <c r="J828" s="14"/>
      <c r="K828" s="13">
        <v>9</v>
      </c>
      <c r="L828" s="13">
        <f t="shared" ca="1" si="55"/>
        <v>29</v>
      </c>
      <c r="M828" s="13" t="s">
        <v>110</v>
      </c>
      <c r="N828" s="13">
        <v>6</v>
      </c>
      <c r="O828" s="97">
        <f t="shared" ca="1" si="56"/>
        <v>2</v>
      </c>
      <c r="P828" s="158"/>
    </row>
    <row r="829" spans="1:16">
      <c r="A829" s="205"/>
      <c r="B829" s="139"/>
      <c r="C829" s="184">
        <v>0.62847222222222221</v>
      </c>
      <c r="D829" s="164">
        <f t="shared" si="54"/>
        <v>39737.628472222219</v>
      </c>
      <c r="E829" s="13" t="s">
        <v>56</v>
      </c>
      <c r="F829" s="13">
        <v>13</v>
      </c>
      <c r="G829" s="13">
        <f>IF(OR(F829="",F829&lt;5),"",VLOOKUP(F829,'Tabla de Caudal'!$A$4:$B$19,2,TRUE))</f>
        <v>156</v>
      </c>
      <c r="H829" s="117">
        <v>29</v>
      </c>
      <c r="I829" s="14">
        <v>4.93</v>
      </c>
      <c r="J829" s="14"/>
      <c r="K829" s="13">
        <v>9</v>
      </c>
      <c r="L829" s="13">
        <f t="shared" ca="1" si="55"/>
        <v>29</v>
      </c>
      <c r="M829" s="13" t="s">
        <v>110</v>
      </c>
      <c r="N829" s="13">
        <v>6</v>
      </c>
      <c r="O829" s="97">
        <f t="shared" ca="1" si="56"/>
        <v>2</v>
      </c>
      <c r="P829" s="158"/>
    </row>
    <row r="830" spans="1:16">
      <c r="A830" s="205"/>
      <c r="B830" s="139"/>
      <c r="C830" s="184">
        <v>0.75555555555555554</v>
      </c>
      <c r="D830" s="164">
        <f t="shared" si="54"/>
        <v>39737.755555555559</v>
      </c>
      <c r="E830" s="13" t="s">
        <v>56</v>
      </c>
      <c r="F830" s="13">
        <v>13</v>
      </c>
      <c r="G830" s="13">
        <f>IF(OR(F830="",F830&lt;5),"",VLOOKUP(F830,'Tabla de Caudal'!$A$4:$B$19,2,TRUE))</f>
        <v>156</v>
      </c>
      <c r="H830" s="117">
        <v>29</v>
      </c>
      <c r="I830" s="14">
        <v>4.63</v>
      </c>
      <c r="J830" s="14"/>
      <c r="K830" s="13">
        <v>9</v>
      </c>
      <c r="L830" s="13">
        <f t="shared" ca="1" si="55"/>
        <v>29</v>
      </c>
      <c r="M830" s="13" t="s">
        <v>110</v>
      </c>
      <c r="N830" s="13">
        <v>6</v>
      </c>
      <c r="O830" s="97">
        <f t="shared" ca="1" si="56"/>
        <v>2</v>
      </c>
      <c r="P830" s="158"/>
    </row>
    <row r="831" spans="1:16">
      <c r="A831" s="205"/>
      <c r="B831" s="139"/>
      <c r="C831" s="184">
        <v>0.84722222222222221</v>
      </c>
      <c r="D831" s="164">
        <f t="shared" si="54"/>
        <v>39737.847222222219</v>
      </c>
      <c r="E831" s="13" t="s">
        <v>56</v>
      </c>
      <c r="F831" s="13">
        <v>13</v>
      </c>
      <c r="G831" s="13">
        <f>IF(OR(F831="",F831&lt;5),"",VLOOKUP(F831,'Tabla de Caudal'!$A$4:$B$19,2,TRUE))</f>
        <v>156</v>
      </c>
      <c r="H831" s="117">
        <v>29</v>
      </c>
      <c r="I831" s="14">
        <v>4.33</v>
      </c>
      <c r="J831" s="14"/>
      <c r="K831" s="13">
        <v>9</v>
      </c>
      <c r="L831" s="13">
        <f t="shared" ca="1" si="55"/>
        <v>29</v>
      </c>
      <c r="M831" s="13" t="s">
        <v>110</v>
      </c>
      <c r="N831" s="13">
        <v>6</v>
      </c>
      <c r="O831" s="97">
        <f t="shared" ca="1" si="56"/>
        <v>2</v>
      </c>
      <c r="P831" s="158"/>
    </row>
    <row r="832" spans="1:16" ht="13.5" thickBot="1">
      <c r="A832" s="232"/>
      <c r="B832" s="136"/>
      <c r="C832" s="187">
        <v>0.98611111111111116</v>
      </c>
      <c r="D832" s="172">
        <f t="shared" si="54"/>
        <v>39737.986111111109</v>
      </c>
      <c r="E832" s="8" t="s">
        <v>56</v>
      </c>
      <c r="F832" s="8">
        <v>13</v>
      </c>
      <c r="G832" s="8">
        <f>IF(OR(F832="",F832&lt;5),"",VLOOKUP(F832,'Tabla de Caudal'!$A$4:$B$19,2,TRUE))</f>
        <v>156</v>
      </c>
      <c r="H832" s="117">
        <v>29</v>
      </c>
      <c r="I832" s="9">
        <v>4.79</v>
      </c>
      <c r="J832" s="9"/>
      <c r="K832" s="8">
        <v>9</v>
      </c>
      <c r="L832" s="8">
        <f t="shared" ca="1" si="55"/>
        <v>29</v>
      </c>
      <c r="M832" s="8" t="s">
        <v>110</v>
      </c>
      <c r="N832" s="8">
        <v>6</v>
      </c>
      <c r="O832" s="102">
        <f t="shared" ca="1" si="56"/>
        <v>2</v>
      </c>
      <c r="P832" s="233"/>
    </row>
    <row r="833" spans="1:16">
      <c r="A833" s="204">
        <v>17</v>
      </c>
      <c r="B833" s="137" t="s">
        <v>28</v>
      </c>
      <c r="C833" s="193">
        <v>0.27083333333333331</v>
      </c>
      <c r="D833" s="175">
        <f t="shared" si="54"/>
        <v>39738.270833333336</v>
      </c>
      <c r="E833" s="11" t="s">
        <v>56</v>
      </c>
      <c r="F833" s="11">
        <v>13</v>
      </c>
      <c r="G833" s="11">
        <f>IF(OR(F833="",F833&lt;5),"",VLOOKUP(F833,'Tabla de Caudal'!$A$4:$B$19,2,TRUE))</f>
        <v>156</v>
      </c>
      <c r="H833" s="211">
        <v>29</v>
      </c>
      <c r="I833" s="10">
        <v>4.82</v>
      </c>
      <c r="J833" s="10"/>
      <c r="K833" s="11">
        <v>9</v>
      </c>
      <c r="L833" s="11">
        <f t="shared" ca="1" si="55"/>
        <v>29</v>
      </c>
      <c r="M833" s="11" t="s">
        <v>110</v>
      </c>
      <c r="N833" s="11">
        <v>6</v>
      </c>
      <c r="O833" s="101">
        <f t="shared" ca="1" si="56"/>
        <v>2</v>
      </c>
      <c r="P833" s="156"/>
    </row>
    <row r="834" spans="1:16">
      <c r="A834" s="205"/>
      <c r="B834" s="139"/>
      <c r="C834" s="184">
        <v>0.35069444444444442</v>
      </c>
      <c r="D834" s="164">
        <f t="shared" si="54"/>
        <v>39738.350694444445</v>
      </c>
      <c r="E834" s="13" t="s">
        <v>56</v>
      </c>
      <c r="F834" s="13">
        <v>13</v>
      </c>
      <c r="G834" s="13">
        <f>IF(OR(F834="",F834&lt;5),"",VLOOKUP(F834,'Tabla de Caudal'!$A$4:$B$19,2,TRUE))</f>
        <v>156</v>
      </c>
      <c r="H834" s="117">
        <v>29</v>
      </c>
      <c r="I834" s="14">
        <v>4.3499999999999996</v>
      </c>
      <c r="J834" s="14"/>
      <c r="K834" s="13">
        <v>9</v>
      </c>
      <c r="L834" s="13">
        <f t="shared" ca="1" si="55"/>
        <v>29</v>
      </c>
      <c r="M834" s="13" t="s">
        <v>110</v>
      </c>
      <c r="N834" s="13">
        <v>6</v>
      </c>
      <c r="O834" s="97">
        <f t="shared" ca="1" si="56"/>
        <v>2</v>
      </c>
      <c r="P834" s="158"/>
    </row>
    <row r="835" spans="1:16">
      <c r="A835" s="205"/>
      <c r="B835" s="139"/>
      <c r="C835" s="184">
        <v>0.43055555555555558</v>
      </c>
      <c r="D835" s="164">
        <f t="shared" si="54"/>
        <v>39738.430555555555</v>
      </c>
      <c r="E835" s="13" t="s">
        <v>56</v>
      </c>
      <c r="F835" s="13">
        <v>13</v>
      </c>
      <c r="G835" s="13">
        <f>IF(OR(F835="",F835&lt;5),"",VLOOKUP(F835,'Tabla de Caudal'!$A$4:$B$19,2,TRUE))</f>
        <v>156</v>
      </c>
      <c r="H835" s="117">
        <v>29</v>
      </c>
      <c r="I835" s="14">
        <v>4.83</v>
      </c>
      <c r="J835" s="14"/>
      <c r="K835" s="13">
        <v>9</v>
      </c>
      <c r="L835" s="13">
        <f t="shared" ca="1" si="55"/>
        <v>29</v>
      </c>
      <c r="M835" s="13" t="s">
        <v>110</v>
      </c>
      <c r="N835" s="13">
        <v>6</v>
      </c>
      <c r="O835" s="97">
        <f t="shared" ca="1" si="56"/>
        <v>2</v>
      </c>
      <c r="P835" s="158"/>
    </row>
    <row r="836" spans="1:16">
      <c r="A836" s="205"/>
      <c r="B836" s="139"/>
      <c r="C836" s="184">
        <v>0.50347222222222221</v>
      </c>
      <c r="D836" s="164">
        <f t="shared" si="54"/>
        <v>39738.503472222219</v>
      </c>
      <c r="E836" s="13" t="s">
        <v>56</v>
      </c>
      <c r="F836" s="13">
        <v>13</v>
      </c>
      <c r="G836" s="13">
        <f>IF(OR(F836="",F836&lt;5),"",VLOOKUP(F836,'Tabla de Caudal'!$A$4:$B$19,2,TRUE))</f>
        <v>156</v>
      </c>
      <c r="H836" s="117">
        <v>29</v>
      </c>
      <c r="I836" s="14">
        <v>4.66</v>
      </c>
      <c r="J836" s="14"/>
      <c r="K836" s="13">
        <v>9</v>
      </c>
      <c r="L836" s="13">
        <f t="shared" ca="1" si="55"/>
        <v>29</v>
      </c>
      <c r="M836" s="13" t="s">
        <v>110</v>
      </c>
      <c r="N836" s="13">
        <v>6</v>
      </c>
      <c r="O836" s="97">
        <f t="shared" ca="1" si="56"/>
        <v>2</v>
      </c>
      <c r="P836" s="158"/>
    </row>
    <row r="837" spans="1:16">
      <c r="A837" s="205"/>
      <c r="B837" s="139"/>
      <c r="C837" s="184">
        <v>0.59722222222222221</v>
      </c>
      <c r="D837" s="164">
        <f t="shared" si="54"/>
        <v>39738.597222222219</v>
      </c>
      <c r="E837" s="13" t="s">
        <v>56</v>
      </c>
      <c r="F837" s="13">
        <v>12</v>
      </c>
      <c r="G837" s="13">
        <f>IF(OR(F837="",F837&lt;5),"",VLOOKUP(F837,'Tabla de Caudal'!$A$4:$B$19,2,TRUE))</f>
        <v>149</v>
      </c>
      <c r="H837" s="14">
        <v>30</v>
      </c>
      <c r="I837" s="14">
        <v>5.51</v>
      </c>
      <c r="J837" s="14"/>
      <c r="K837" s="83">
        <v>9</v>
      </c>
      <c r="L837" s="13">
        <f t="shared" ca="1" si="55"/>
        <v>31</v>
      </c>
      <c r="M837" s="83" t="s">
        <v>110</v>
      </c>
      <c r="N837" s="83">
        <v>6</v>
      </c>
      <c r="O837" s="97">
        <f t="shared" ca="1" si="56"/>
        <v>2.1</v>
      </c>
      <c r="P837" s="158"/>
    </row>
    <row r="838" spans="1:16">
      <c r="A838" s="205"/>
      <c r="B838" s="139"/>
      <c r="C838" s="184">
        <v>0.67013888888888884</v>
      </c>
      <c r="D838" s="164">
        <f t="shared" si="54"/>
        <v>39738.670138888891</v>
      </c>
      <c r="E838" s="13" t="s">
        <v>56</v>
      </c>
      <c r="F838" s="13">
        <v>12</v>
      </c>
      <c r="G838" s="13">
        <f>IF(OR(F838="",F838&lt;5),"",VLOOKUP(F838,'Tabla de Caudal'!$A$4:$B$19,2,TRUE))</f>
        <v>149</v>
      </c>
      <c r="H838" s="14">
        <v>30</v>
      </c>
      <c r="I838" s="14">
        <v>5.54</v>
      </c>
      <c r="J838" s="14"/>
      <c r="K838" s="83">
        <v>9</v>
      </c>
      <c r="L838" s="13">
        <f t="shared" ca="1" si="55"/>
        <v>31</v>
      </c>
      <c r="M838" s="83" t="s">
        <v>110</v>
      </c>
      <c r="N838" s="83">
        <v>6</v>
      </c>
      <c r="O838" s="97">
        <f t="shared" ca="1" si="56"/>
        <v>2.1</v>
      </c>
      <c r="P838" s="158"/>
    </row>
    <row r="839" spans="1:16">
      <c r="A839" s="205"/>
      <c r="B839" s="139"/>
      <c r="C839" s="184">
        <v>0.84027777777777779</v>
      </c>
      <c r="D839" s="164">
        <f t="shared" si="54"/>
        <v>39738.840277777781</v>
      </c>
      <c r="E839" s="13" t="s">
        <v>56</v>
      </c>
      <c r="F839" s="13">
        <v>12</v>
      </c>
      <c r="G839" s="13">
        <f>IF(OR(F839="",F839&lt;5),"",VLOOKUP(F839,'Tabla de Caudal'!$A$4:$B$19,2,TRUE))</f>
        <v>149</v>
      </c>
      <c r="H839" s="14">
        <v>30</v>
      </c>
      <c r="I839" s="14">
        <v>5.68</v>
      </c>
      <c r="J839" s="14"/>
      <c r="K839" s="83">
        <v>9</v>
      </c>
      <c r="L839" s="13">
        <f t="shared" ca="1" si="55"/>
        <v>31</v>
      </c>
      <c r="M839" s="83" t="s">
        <v>110</v>
      </c>
      <c r="N839" s="83">
        <v>6</v>
      </c>
      <c r="O839" s="97">
        <f t="shared" ca="1" si="56"/>
        <v>2.1</v>
      </c>
      <c r="P839" s="158"/>
    </row>
    <row r="840" spans="1:16" ht="13.5" thickBot="1">
      <c r="A840" s="206"/>
      <c r="B840" s="140"/>
      <c r="C840" s="188">
        <v>0.99305555555555547</v>
      </c>
      <c r="D840" s="167">
        <f t="shared" si="54"/>
        <v>39738.993055555555</v>
      </c>
      <c r="E840" s="27" t="s">
        <v>56</v>
      </c>
      <c r="F840" s="27">
        <v>12</v>
      </c>
      <c r="G840" s="27">
        <f>IF(OR(F840="",F840&lt;5),"",VLOOKUP(F840,'Tabla de Caudal'!$A$4:$B$19,2,TRUE))</f>
        <v>149</v>
      </c>
      <c r="H840" s="26">
        <v>30</v>
      </c>
      <c r="I840" s="26">
        <v>5.37</v>
      </c>
      <c r="J840" s="26"/>
      <c r="K840" s="218">
        <v>9</v>
      </c>
      <c r="L840" s="27">
        <f t="shared" ca="1" si="55"/>
        <v>31</v>
      </c>
      <c r="M840" s="218" t="s">
        <v>110</v>
      </c>
      <c r="N840" s="218">
        <v>6</v>
      </c>
      <c r="O840" s="98">
        <f t="shared" ca="1" si="56"/>
        <v>2.1</v>
      </c>
      <c r="P840" s="163"/>
    </row>
    <row r="841" spans="1:16">
      <c r="A841" s="223">
        <v>18</v>
      </c>
      <c r="B841" s="138" t="s">
        <v>29</v>
      </c>
      <c r="C841" s="191">
        <v>0.27777777777777779</v>
      </c>
      <c r="D841" s="168">
        <f t="shared" si="54"/>
        <v>39739.277777777781</v>
      </c>
      <c r="E841" s="17" t="s">
        <v>56</v>
      </c>
      <c r="F841" s="17">
        <v>13</v>
      </c>
      <c r="G841" s="17">
        <f>IF(OR(F841="",F841&lt;5),"",VLOOKUP(F841,'Tabla de Caudal'!$A$4:$B$19,2,TRUE))</f>
        <v>156</v>
      </c>
      <c r="H841" s="23">
        <v>29</v>
      </c>
      <c r="I841" s="23">
        <v>5.48</v>
      </c>
      <c r="J841" s="23"/>
      <c r="K841" s="203">
        <v>9</v>
      </c>
      <c r="L841" s="17">
        <f t="shared" ca="1" si="55"/>
        <v>29</v>
      </c>
      <c r="M841" s="203" t="s">
        <v>110</v>
      </c>
      <c r="N841" s="203">
        <v>6</v>
      </c>
      <c r="O841" s="96">
        <f t="shared" ca="1" si="56"/>
        <v>2</v>
      </c>
      <c r="P841" s="230"/>
    </row>
    <row r="842" spans="1:16">
      <c r="A842" s="205"/>
      <c r="B842" s="139"/>
      <c r="C842" s="184">
        <v>0.34027777777777773</v>
      </c>
      <c r="D842" s="164">
        <f t="shared" si="54"/>
        <v>39739.340277777781</v>
      </c>
      <c r="E842" s="13" t="s">
        <v>56</v>
      </c>
      <c r="F842" s="13">
        <v>13</v>
      </c>
      <c r="G842" s="13">
        <f>IF(OR(F842="",F842&lt;5),"",VLOOKUP(F842,'Tabla de Caudal'!$A$4:$B$19,2,TRUE))</f>
        <v>156</v>
      </c>
      <c r="H842" s="14">
        <v>29</v>
      </c>
      <c r="I842" s="14">
        <v>5.49</v>
      </c>
      <c r="J842" s="14"/>
      <c r="K842" s="18">
        <v>9</v>
      </c>
      <c r="L842" s="13">
        <f t="shared" ca="1" si="55"/>
        <v>29</v>
      </c>
      <c r="M842" s="18" t="s">
        <v>110</v>
      </c>
      <c r="N842" s="18">
        <v>6</v>
      </c>
      <c r="O842" s="97">
        <f t="shared" ca="1" si="56"/>
        <v>2</v>
      </c>
      <c r="P842" s="158"/>
    </row>
    <row r="843" spans="1:16">
      <c r="A843" s="205"/>
      <c r="B843" s="139"/>
      <c r="C843" s="184">
        <v>0.46180555555555558</v>
      </c>
      <c r="D843" s="164">
        <f t="shared" si="54"/>
        <v>39739.461805555555</v>
      </c>
      <c r="E843" s="13" t="s">
        <v>56</v>
      </c>
      <c r="F843" s="13">
        <v>13</v>
      </c>
      <c r="G843" s="13">
        <f>IF(OR(F843="",F843&lt;5),"",VLOOKUP(F843,'Tabla de Caudal'!$A$4:$B$19,2,TRUE))</f>
        <v>156</v>
      </c>
      <c r="H843" s="14">
        <v>29</v>
      </c>
      <c r="I843" s="14">
        <v>5.7</v>
      </c>
      <c r="J843" s="14"/>
      <c r="K843" s="18">
        <v>9</v>
      </c>
      <c r="L843" s="13">
        <f t="shared" ca="1" si="55"/>
        <v>29</v>
      </c>
      <c r="M843" s="18" t="s">
        <v>110</v>
      </c>
      <c r="N843" s="18">
        <v>6</v>
      </c>
      <c r="O843" s="97">
        <f t="shared" ca="1" si="56"/>
        <v>2</v>
      </c>
      <c r="P843" s="158"/>
    </row>
    <row r="844" spans="1:16">
      <c r="A844" s="205"/>
      <c r="B844" s="139"/>
      <c r="C844" s="184">
        <v>0.54166666666666663</v>
      </c>
      <c r="D844" s="164">
        <f t="shared" si="54"/>
        <v>39739.541666666664</v>
      </c>
      <c r="E844" s="13" t="s">
        <v>56</v>
      </c>
      <c r="F844" s="13">
        <v>13</v>
      </c>
      <c r="G844" s="13">
        <f>IF(OR(F844="",F844&lt;5),"",VLOOKUP(F844,'Tabla de Caudal'!$A$4:$B$19,2,TRUE))</f>
        <v>156</v>
      </c>
      <c r="H844" s="14">
        <v>29</v>
      </c>
      <c r="I844" s="14">
        <v>5.89</v>
      </c>
      <c r="J844" s="14"/>
      <c r="K844" s="18">
        <v>9</v>
      </c>
      <c r="L844" s="13">
        <f t="shared" ca="1" si="55"/>
        <v>29</v>
      </c>
      <c r="M844" s="18" t="s">
        <v>110</v>
      </c>
      <c r="N844" s="18">
        <v>6</v>
      </c>
      <c r="O844" s="97">
        <f t="shared" ca="1" si="56"/>
        <v>2</v>
      </c>
      <c r="P844" s="158"/>
    </row>
    <row r="845" spans="1:16">
      <c r="A845" s="205"/>
      <c r="B845" s="139"/>
      <c r="C845" s="184">
        <v>0.63888888888888895</v>
      </c>
      <c r="D845" s="164">
        <f t="shared" si="54"/>
        <v>39739.638888888891</v>
      </c>
      <c r="E845" s="13" t="s">
        <v>56</v>
      </c>
      <c r="F845" s="13">
        <v>13</v>
      </c>
      <c r="G845" s="13">
        <f>IF(OR(F845="",F845&lt;5),"",VLOOKUP(F845,'Tabla de Caudal'!$A$4:$B$19,2,TRUE))</f>
        <v>156</v>
      </c>
      <c r="H845" s="14">
        <v>29</v>
      </c>
      <c r="I845" s="14">
        <v>5.48</v>
      </c>
      <c r="J845" s="14"/>
      <c r="K845" s="18">
        <v>9</v>
      </c>
      <c r="L845" s="13">
        <f t="shared" ca="1" si="55"/>
        <v>29</v>
      </c>
      <c r="M845" s="18" t="s">
        <v>110</v>
      </c>
      <c r="N845" s="18">
        <v>6</v>
      </c>
      <c r="O845" s="97">
        <f t="shared" ca="1" si="56"/>
        <v>2</v>
      </c>
      <c r="P845" s="158"/>
    </row>
    <row r="846" spans="1:16">
      <c r="A846" s="205"/>
      <c r="B846" s="139"/>
      <c r="C846" s="184">
        <v>0.72916666666666663</v>
      </c>
      <c r="D846" s="164">
        <f t="shared" si="54"/>
        <v>39739.729166666664</v>
      </c>
      <c r="E846" s="13" t="s">
        <v>56</v>
      </c>
      <c r="F846" s="13">
        <v>13</v>
      </c>
      <c r="G846" s="13">
        <f>IF(OR(F846="",F846&lt;5),"",VLOOKUP(F846,'Tabla de Caudal'!$A$4:$B$19,2,TRUE))</f>
        <v>156</v>
      </c>
      <c r="H846" s="14">
        <v>29</v>
      </c>
      <c r="I846" s="14">
        <v>5.6</v>
      </c>
      <c r="J846" s="14"/>
      <c r="K846" s="18">
        <v>9</v>
      </c>
      <c r="L846" s="13">
        <f t="shared" ca="1" si="55"/>
        <v>29</v>
      </c>
      <c r="M846" s="18" t="s">
        <v>110</v>
      </c>
      <c r="N846" s="18">
        <v>6</v>
      </c>
      <c r="O846" s="97">
        <f t="shared" ca="1" si="56"/>
        <v>2</v>
      </c>
      <c r="P846" s="158"/>
    </row>
    <row r="847" spans="1:16">
      <c r="A847" s="205"/>
      <c r="B847" s="139"/>
      <c r="C847" s="184">
        <v>0.90277777777777779</v>
      </c>
      <c r="D847" s="164">
        <f t="shared" si="54"/>
        <v>39739.902777777781</v>
      </c>
      <c r="E847" s="13" t="s">
        <v>56</v>
      </c>
      <c r="F847" s="13">
        <v>13</v>
      </c>
      <c r="G847" s="13">
        <f>IF(OR(F847="",F847&lt;5),"",VLOOKUP(F847,'Tabla de Caudal'!$A$4:$B$19,2,TRUE))</f>
        <v>156</v>
      </c>
      <c r="H847" s="14">
        <v>29</v>
      </c>
      <c r="I847" s="14">
        <v>5.19</v>
      </c>
      <c r="J847" s="14"/>
      <c r="K847" s="18">
        <v>9</v>
      </c>
      <c r="L847" s="13">
        <f t="shared" ca="1" si="55"/>
        <v>29</v>
      </c>
      <c r="M847" s="18" t="s">
        <v>110</v>
      </c>
      <c r="N847" s="18">
        <v>6</v>
      </c>
      <c r="O847" s="97">
        <f t="shared" ca="1" si="56"/>
        <v>2</v>
      </c>
      <c r="P847" s="158"/>
    </row>
    <row r="848" spans="1:16" ht="13.5" thickBot="1">
      <c r="A848" s="232"/>
      <c r="B848" s="136"/>
      <c r="C848" s="187">
        <v>0.99305555555555547</v>
      </c>
      <c r="D848" s="172">
        <f t="shared" si="54"/>
        <v>39739.993055555555</v>
      </c>
      <c r="E848" s="8" t="s">
        <v>56</v>
      </c>
      <c r="F848" s="8">
        <v>13</v>
      </c>
      <c r="G848" s="8">
        <f>IF(OR(F848="",F848&lt;5),"",VLOOKUP(F848,'Tabla de Caudal'!$A$4:$B$19,2,TRUE))</f>
        <v>156</v>
      </c>
      <c r="H848" s="9">
        <v>29</v>
      </c>
      <c r="I848" s="9">
        <v>5.82</v>
      </c>
      <c r="J848" s="9"/>
      <c r="K848" s="208">
        <v>9</v>
      </c>
      <c r="L848" s="8">
        <f t="shared" ca="1" si="55"/>
        <v>29</v>
      </c>
      <c r="M848" s="208" t="s">
        <v>110</v>
      </c>
      <c r="N848" s="208">
        <v>6</v>
      </c>
      <c r="O848" s="102">
        <f t="shared" ca="1" si="56"/>
        <v>2</v>
      </c>
      <c r="P848" s="233"/>
    </row>
    <row r="849" spans="1:16">
      <c r="A849" s="204">
        <v>19</v>
      </c>
      <c r="B849" s="137" t="s">
        <v>26</v>
      </c>
      <c r="C849" s="193">
        <v>0.76388888888888884</v>
      </c>
      <c r="D849" s="175">
        <f t="shared" si="54"/>
        <v>39740.763888888891</v>
      </c>
      <c r="E849" s="11" t="s">
        <v>56</v>
      </c>
      <c r="F849" s="11">
        <v>13</v>
      </c>
      <c r="G849" s="11">
        <f>IF(OR(F849="",F849&lt;5),"",VLOOKUP(F849,'Tabla de Caudal'!$A$4:$B$19,2,TRUE))</f>
        <v>156</v>
      </c>
      <c r="H849" s="10">
        <v>30</v>
      </c>
      <c r="I849" s="10">
        <v>5.7</v>
      </c>
      <c r="J849" s="10"/>
      <c r="K849" s="209">
        <v>9</v>
      </c>
      <c r="L849" s="11">
        <f t="shared" ca="1" si="55"/>
        <v>29</v>
      </c>
      <c r="M849" s="209" t="s">
        <v>110</v>
      </c>
      <c r="N849" s="209">
        <v>6</v>
      </c>
      <c r="O849" s="101">
        <f t="shared" ca="1" si="56"/>
        <v>2</v>
      </c>
      <c r="P849" s="156"/>
    </row>
    <row r="850" spans="1:16">
      <c r="A850" s="205"/>
      <c r="B850" s="139"/>
      <c r="C850" s="184">
        <v>0.35416666666666669</v>
      </c>
      <c r="D850" s="164">
        <f t="shared" si="54"/>
        <v>39740.354166666664</v>
      </c>
      <c r="E850" s="13" t="s">
        <v>56</v>
      </c>
      <c r="F850" s="13">
        <v>13</v>
      </c>
      <c r="G850" s="13">
        <f>IF(OR(F850="",F850&lt;5),"",VLOOKUP(F850,'Tabla de Caudal'!$A$4:$B$19,2,TRUE))</f>
        <v>156</v>
      </c>
      <c r="H850" s="14">
        <v>29</v>
      </c>
      <c r="I850" s="14">
        <v>5.73</v>
      </c>
      <c r="J850" s="14"/>
      <c r="K850" s="18">
        <v>9</v>
      </c>
      <c r="L850" s="13">
        <f t="shared" ca="1" si="55"/>
        <v>29</v>
      </c>
      <c r="M850" s="18" t="s">
        <v>110</v>
      </c>
      <c r="N850" s="18">
        <v>6</v>
      </c>
      <c r="O850" s="97">
        <f t="shared" ca="1" si="56"/>
        <v>2</v>
      </c>
      <c r="P850" s="158"/>
    </row>
    <row r="851" spans="1:16">
      <c r="A851" s="205"/>
      <c r="B851" s="139"/>
      <c r="C851" s="184">
        <v>0.4201388888888889</v>
      </c>
      <c r="D851" s="164">
        <f t="shared" si="54"/>
        <v>39740.420138888891</v>
      </c>
      <c r="E851" s="13" t="s">
        <v>56</v>
      </c>
      <c r="F851" s="13">
        <v>13</v>
      </c>
      <c r="G851" s="13">
        <f>IF(OR(F851="",F851&lt;5),"",VLOOKUP(F851,'Tabla de Caudal'!$A$4:$B$19,2,TRUE))</f>
        <v>156</v>
      </c>
      <c r="H851" s="14">
        <v>29</v>
      </c>
      <c r="I851" s="14">
        <v>5.38</v>
      </c>
      <c r="J851" s="14"/>
      <c r="K851" s="18">
        <v>9</v>
      </c>
      <c r="L851" s="13">
        <f t="shared" ca="1" si="55"/>
        <v>29</v>
      </c>
      <c r="M851" s="18" t="s">
        <v>110</v>
      </c>
      <c r="N851" s="18">
        <v>6</v>
      </c>
      <c r="O851" s="97">
        <f t="shared" ca="1" si="56"/>
        <v>2</v>
      </c>
      <c r="P851" s="158"/>
    </row>
    <row r="852" spans="1:16">
      <c r="A852" s="205"/>
      <c r="B852" s="139"/>
      <c r="C852" s="184">
        <v>0.52083333333333337</v>
      </c>
      <c r="D852" s="164">
        <f t="shared" ref="D852:D915" si="57">FLOOR(D851,1)+C852+IF(A852&gt;0,1,0)</f>
        <v>39740.520833333336</v>
      </c>
      <c r="E852" s="13" t="s">
        <v>56</v>
      </c>
      <c r="F852" s="13">
        <v>13</v>
      </c>
      <c r="G852" s="13">
        <f>IF(OR(F852="",F852&lt;5),"",VLOOKUP(F852,'Tabla de Caudal'!$A$4:$B$19,2,TRUE))</f>
        <v>156</v>
      </c>
      <c r="H852" s="14">
        <v>29</v>
      </c>
      <c r="I852" s="14">
        <v>5.74</v>
      </c>
      <c r="J852" s="14"/>
      <c r="K852" s="18">
        <v>9</v>
      </c>
      <c r="L852" s="13">
        <f t="shared" ref="L852:L902" ca="1" si="58">IF(OR(K852="",F852="",F852&lt;5),"",INDIRECT(ADDRESS(K852+4,F852,1,,"Tabla de Sulfato"),TRUE))</f>
        <v>29</v>
      </c>
      <c r="M852" s="18" t="s">
        <v>110</v>
      </c>
      <c r="N852" s="18">
        <v>6</v>
      </c>
      <c r="O852" s="97">
        <f t="shared" ref="O852:O902" ca="1" si="59">IF(OR(N852="",F852="",F852&lt;5),"",INDIRECT(ADDRESS(N852+4,F852,1,,"Tabla de Cloro"),TRUE))</f>
        <v>2</v>
      </c>
      <c r="P852" s="158"/>
    </row>
    <row r="853" spans="1:16">
      <c r="A853" s="205"/>
      <c r="B853" s="139"/>
      <c r="C853" s="184">
        <v>0.61111111111111105</v>
      </c>
      <c r="D853" s="164">
        <f t="shared" si="57"/>
        <v>39740.611111111109</v>
      </c>
      <c r="E853" s="13" t="s">
        <v>56</v>
      </c>
      <c r="F853" s="13">
        <v>13</v>
      </c>
      <c r="G853" s="13">
        <f>IF(OR(F853="",F853&lt;5),"",VLOOKUP(F853,'Tabla de Caudal'!$A$4:$B$19,2,TRUE))</f>
        <v>156</v>
      </c>
      <c r="H853" s="14">
        <v>29</v>
      </c>
      <c r="I853" s="14">
        <v>5.48</v>
      </c>
      <c r="J853" s="14"/>
      <c r="K853" s="18">
        <v>9</v>
      </c>
      <c r="L853" s="13">
        <f t="shared" ca="1" si="58"/>
        <v>29</v>
      </c>
      <c r="M853" s="18" t="s">
        <v>110</v>
      </c>
      <c r="N853" s="18">
        <v>6</v>
      </c>
      <c r="O853" s="97">
        <f t="shared" ca="1" si="59"/>
        <v>2</v>
      </c>
      <c r="P853" s="158"/>
    </row>
    <row r="854" spans="1:16">
      <c r="A854" s="205"/>
      <c r="B854" s="139"/>
      <c r="C854" s="184">
        <v>0.68055555555555547</v>
      </c>
      <c r="D854" s="164">
        <f t="shared" si="57"/>
        <v>39740.680555555555</v>
      </c>
      <c r="E854" s="13" t="s">
        <v>56</v>
      </c>
      <c r="F854" s="13">
        <v>13</v>
      </c>
      <c r="G854" s="13">
        <f>IF(OR(F854="",F854&lt;5),"",VLOOKUP(F854,'Tabla de Caudal'!$A$4:$B$19,2,TRUE))</f>
        <v>156</v>
      </c>
      <c r="H854" s="14">
        <v>29</v>
      </c>
      <c r="I854" s="14">
        <v>5.71</v>
      </c>
      <c r="J854" s="14"/>
      <c r="K854" s="18">
        <v>9</v>
      </c>
      <c r="L854" s="13">
        <f t="shared" ca="1" si="58"/>
        <v>29</v>
      </c>
      <c r="M854" s="18" t="s">
        <v>110</v>
      </c>
      <c r="N854" s="18">
        <v>6</v>
      </c>
      <c r="O854" s="97">
        <f t="shared" ca="1" si="59"/>
        <v>2</v>
      </c>
      <c r="P854" s="158"/>
    </row>
    <row r="855" spans="1:16">
      <c r="A855" s="205"/>
      <c r="B855" s="139"/>
      <c r="C855" s="184">
        <v>0.85416666666666663</v>
      </c>
      <c r="D855" s="164">
        <f t="shared" si="57"/>
        <v>39740.854166666664</v>
      </c>
      <c r="E855" s="13" t="s">
        <v>56</v>
      </c>
      <c r="F855" s="13">
        <v>13</v>
      </c>
      <c r="G855" s="13">
        <f>IF(OR(F855="",F855&lt;5),"",VLOOKUP(F855,'Tabla de Caudal'!$A$4:$B$19,2,TRUE))</f>
        <v>156</v>
      </c>
      <c r="H855" s="14">
        <v>29</v>
      </c>
      <c r="I855" s="14">
        <v>5.54</v>
      </c>
      <c r="J855" s="14"/>
      <c r="K855" s="18">
        <v>9</v>
      </c>
      <c r="L855" s="13">
        <f t="shared" ca="1" si="58"/>
        <v>29</v>
      </c>
      <c r="M855" s="18" t="s">
        <v>110</v>
      </c>
      <c r="N855" s="18">
        <v>6</v>
      </c>
      <c r="O855" s="97">
        <f t="shared" ca="1" si="59"/>
        <v>2</v>
      </c>
      <c r="P855" s="158"/>
    </row>
    <row r="856" spans="1:16" ht="13.5" thickBot="1">
      <c r="A856" s="206"/>
      <c r="B856" s="140"/>
      <c r="C856" s="188">
        <v>0.99305555555555547</v>
      </c>
      <c r="D856" s="167">
        <f t="shared" si="57"/>
        <v>39740.993055555555</v>
      </c>
      <c r="E856" s="27" t="s">
        <v>56</v>
      </c>
      <c r="F856" s="27">
        <v>13</v>
      </c>
      <c r="G856" s="27">
        <f>IF(OR(F856="",F856&lt;5),"",VLOOKUP(F856,'Tabla de Caudal'!$A$4:$B$19,2,TRUE))</f>
        <v>156</v>
      </c>
      <c r="H856" s="26">
        <v>29</v>
      </c>
      <c r="I856" s="26">
        <v>5.98</v>
      </c>
      <c r="J856" s="26"/>
      <c r="K856" s="210">
        <v>9</v>
      </c>
      <c r="L856" s="27">
        <f t="shared" ca="1" si="58"/>
        <v>29</v>
      </c>
      <c r="M856" s="210" t="s">
        <v>110</v>
      </c>
      <c r="N856" s="210">
        <v>6</v>
      </c>
      <c r="O856" s="98">
        <f t="shared" ca="1" si="59"/>
        <v>2</v>
      </c>
      <c r="P856" s="163"/>
    </row>
    <row r="857" spans="1:16">
      <c r="A857" s="223">
        <v>20</v>
      </c>
      <c r="B857" s="138" t="s">
        <v>27</v>
      </c>
      <c r="C857" s="191">
        <v>0.21527777777777779</v>
      </c>
      <c r="D857" s="168">
        <f t="shared" si="57"/>
        <v>39741.215277777781</v>
      </c>
      <c r="E857" s="17" t="s">
        <v>56</v>
      </c>
      <c r="F857" s="17">
        <v>13</v>
      </c>
      <c r="G857" s="17">
        <f>IF(OR(F857="",F857&lt;5),"",VLOOKUP(F857,'Tabla de Caudal'!$A$4:$B$19,2,TRUE))</f>
        <v>156</v>
      </c>
      <c r="H857" s="23">
        <v>33</v>
      </c>
      <c r="I857" s="23">
        <v>5.41</v>
      </c>
      <c r="J857" s="23"/>
      <c r="K857" s="17">
        <v>10</v>
      </c>
      <c r="L857" s="17">
        <f t="shared" ca="1" si="58"/>
        <v>33</v>
      </c>
      <c r="M857" s="203" t="s">
        <v>110</v>
      </c>
      <c r="N857" s="203">
        <v>6</v>
      </c>
      <c r="O857" s="96">
        <f t="shared" ca="1" si="59"/>
        <v>2</v>
      </c>
      <c r="P857" s="230"/>
    </row>
    <row r="858" spans="1:16">
      <c r="A858" s="205"/>
      <c r="B858" s="139"/>
      <c r="C858" s="184">
        <v>0.30555555555555552</v>
      </c>
      <c r="D858" s="164">
        <f t="shared" si="57"/>
        <v>39741.305555555555</v>
      </c>
      <c r="E858" s="13" t="s">
        <v>56</v>
      </c>
      <c r="F858" s="13">
        <v>13</v>
      </c>
      <c r="G858" s="13">
        <f>IF(OR(F858="",F858&lt;5),"",VLOOKUP(F858,'Tabla de Caudal'!$A$4:$B$19,2,TRUE))</f>
        <v>156</v>
      </c>
      <c r="H858" s="14">
        <v>33</v>
      </c>
      <c r="I858" s="14">
        <v>5.48</v>
      </c>
      <c r="J858" s="14"/>
      <c r="K858" s="13">
        <v>10</v>
      </c>
      <c r="L858" s="13">
        <f t="shared" ca="1" si="58"/>
        <v>33</v>
      </c>
      <c r="M858" s="18" t="s">
        <v>110</v>
      </c>
      <c r="N858" s="18">
        <v>6</v>
      </c>
      <c r="O858" s="97">
        <f t="shared" ca="1" si="59"/>
        <v>2</v>
      </c>
      <c r="P858" s="158"/>
    </row>
    <row r="859" spans="1:16">
      <c r="A859" s="205"/>
      <c r="B859" s="139"/>
      <c r="C859" s="184">
        <v>0.38958333333333334</v>
      </c>
      <c r="D859" s="164">
        <f t="shared" si="57"/>
        <v>39741.38958333333</v>
      </c>
      <c r="E859" s="13" t="s">
        <v>56</v>
      </c>
      <c r="F859" s="13">
        <v>13</v>
      </c>
      <c r="G859" s="13">
        <f>IF(OR(F859="",F859&lt;5),"",VLOOKUP(F859,'Tabla de Caudal'!$A$4:$B$19,2,TRUE))</f>
        <v>156</v>
      </c>
      <c r="H859" s="14">
        <v>33</v>
      </c>
      <c r="I859" s="14">
        <v>5.81</v>
      </c>
      <c r="J859" s="14"/>
      <c r="K859" s="13">
        <v>10</v>
      </c>
      <c r="L859" s="13">
        <f t="shared" ca="1" si="58"/>
        <v>33</v>
      </c>
      <c r="M859" s="18" t="s">
        <v>110</v>
      </c>
      <c r="N859" s="18">
        <v>6</v>
      </c>
      <c r="O859" s="97">
        <f t="shared" ca="1" si="59"/>
        <v>2</v>
      </c>
      <c r="P859" s="158"/>
    </row>
    <row r="860" spans="1:16">
      <c r="A860" s="205"/>
      <c r="B860" s="139"/>
      <c r="C860" s="184">
        <v>0.47916666666666669</v>
      </c>
      <c r="D860" s="164">
        <f t="shared" si="57"/>
        <v>39741.479166666664</v>
      </c>
      <c r="E860" s="13" t="s">
        <v>56</v>
      </c>
      <c r="F860" s="13">
        <v>13</v>
      </c>
      <c r="G860" s="13">
        <f>IF(OR(F860="",F860&lt;5),"",VLOOKUP(F860,'Tabla de Caudal'!$A$4:$B$19,2,TRUE))</f>
        <v>156</v>
      </c>
      <c r="H860" s="14">
        <v>33</v>
      </c>
      <c r="I860" s="14">
        <v>5.84</v>
      </c>
      <c r="J860" s="14"/>
      <c r="K860" s="13">
        <v>10</v>
      </c>
      <c r="L860" s="13">
        <f t="shared" ca="1" si="58"/>
        <v>33</v>
      </c>
      <c r="M860" s="18" t="s">
        <v>110</v>
      </c>
      <c r="N860" s="18">
        <v>6</v>
      </c>
      <c r="O860" s="97">
        <f t="shared" ca="1" si="59"/>
        <v>2</v>
      </c>
      <c r="P860" s="158"/>
    </row>
    <row r="861" spans="1:16">
      <c r="A861" s="205"/>
      <c r="B861" s="139"/>
      <c r="C861" s="184">
        <v>0.5625</v>
      </c>
      <c r="D861" s="164">
        <f t="shared" si="57"/>
        <v>39741.5625</v>
      </c>
      <c r="E861" s="13" t="s">
        <v>56</v>
      </c>
      <c r="F861" s="13">
        <v>13</v>
      </c>
      <c r="G861" s="13">
        <f>IF(OR(F861="",F861&lt;5),"",VLOOKUP(F861,'Tabla de Caudal'!$A$4:$B$19,2,TRUE))</f>
        <v>156</v>
      </c>
      <c r="H861" s="14">
        <v>33</v>
      </c>
      <c r="I861" s="14">
        <v>5.91</v>
      </c>
      <c r="J861" s="14"/>
      <c r="K861" s="13">
        <v>10</v>
      </c>
      <c r="L861" s="13">
        <f t="shared" ca="1" si="58"/>
        <v>33</v>
      </c>
      <c r="M861" s="18" t="s">
        <v>110</v>
      </c>
      <c r="N861" s="18">
        <v>6</v>
      </c>
      <c r="O861" s="97">
        <f t="shared" ca="1" si="59"/>
        <v>2</v>
      </c>
      <c r="P861" s="158"/>
    </row>
    <row r="862" spans="1:16">
      <c r="A862" s="205"/>
      <c r="B862" s="139"/>
      <c r="C862" s="184">
        <v>0.67013888888888884</v>
      </c>
      <c r="D862" s="164">
        <f t="shared" si="57"/>
        <v>39741.670138888891</v>
      </c>
      <c r="E862" s="13" t="s">
        <v>56</v>
      </c>
      <c r="F862" s="13">
        <v>13</v>
      </c>
      <c r="G862" s="13">
        <f>IF(OR(F862="",F862&lt;5),"",VLOOKUP(F862,'Tabla de Caudal'!$A$4:$B$19,2,TRUE))</f>
        <v>156</v>
      </c>
      <c r="H862" s="14">
        <v>33</v>
      </c>
      <c r="I862" s="14">
        <v>5.97</v>
      </c>
      <c r="J862" s="14"/>
      <c r="K862" s="13">
        <v>10</v>
      </c>
      <c r="L862" s="13">
        <f t="shared" ca="1" si="58"/>
        <v>33</v>
      </c>
      <c r="M862" s="18" t="s">
        <v>110</v>
      </c>
      <c r="N862" s="18">
        <v>6</v>
      </c>
      <c r="O862" s="97">
        <f t="shared" ca="1" si="59"/>
        <v>2</v>
      </c>
      <c r="P862" s="158"/>
    </row>
    <row r="863" spans="1:16">
      <c r="A863" s="205"/>
      <c r="B863" s="139"/>
      <c r="C863" s="184">
        <v>0.83958333333333324</v>
      </c>
      <c r="D863" s="164">
        <f t="shared" si="57"/>
        <v>39741.839583333334</v>
      </c>
      <c r="E863" s="13" t="s">
        <v>56</v>
      </c>
      <c r="F863" s="13">
        <v>13</v>
      </c>
      <c r="G863" s="13">
        <f>IF(OR(F863="",F863&lt;5),"",VLOOKUP(F863,'Tabla de Caudal'!$A$4:$B$19,2,TRUE))</f>
        <v>156</v>
      </c>
      <c r="H863" s="14">
        <v>33</v>
      </c>
      <c r="I863" s="14">
        <v>5.92</v>
      </c>
      <c r="J863" s="14"/>
      <c r="K863" s="13">
        <v>10</v>
      </c>
      <c r="L863" s="13">
        <f t="shared" ca="1" si="58"/>
        <v>33</v>
      </c>
      <c r="M863" s="18" t="s">
        <v>110</v>
      </c>
      <c r="N863" s="18">
        <v>6</v>
      </c>
      <c r="O863" s="97">
        <f t="shared" ca="1" si="59"/>
        <v>2</v>
      </c>
      <c r="P863" s="158"/>
    </row>
    <row r="864" spans="1:16" ht="13.5" thickBot="1">
      <c r="A864" s="232"/>
      <c r="B864" s="136"/>
      <c r="C864" s="187">
        <v>0.99305555555555547</v>
      </c>
      <c r="D864" s="172">
        <f t="shared" si="57"/>
        <v>39741.993055555555</v>
      </c>
      <c r="E864" s="8" t="s">
        <v>56</v>
      </c>
      <c r="F864" s="8">
        <v>13</v>
      </c>
      <c r="G864" s="8">
        <f>IF(OR(F864="",F864&lt;5),"",VLOOKUP(F864,'Tabla de Caudal'!$A$4:$B$19,2,TRUE))</f>
        <v>156</v>
      </c>
      <c r="H864" s="9">
        <v>33</v>
      </c>
      <c r="I864" s="9">
        <v>6.98</v>
      </c>
      <c r="J864" s="9"/>
      <c r="K864" s="8">
        <v>10</v>
      </c>
      <c r="L864" s="8">
        <f t="shared" ca="1" si="58"/>
        <v>33</v>
      </c>
      <c r="M864" s="208" t="s">
        <v>110</v>
      </c>
      <c r="N864" s="208">
        <v>6</v>
      </c>
      <c r="O864" s="102">
        <f t="shared" ca="1" si="59"/>
        <v>2</v>
      </c>
      <c r="P864" s="233"/>
    </row>
    <row r="865" spans="1:16">
      <c r="A865" s="204">
        <v>21</v>
      </c>
      <c r="B865" s="137" t="s">
        <v>24</v>
      </c>
      <c r="C865" s="193">
        <v>0.27777777777777779</v>
      </c>
      <c r="D865" s="175">
        <f t="shared" si="57"/>
        <v>39742.277777777781</v>
      </c>
      <c r="E865" s="11" t="s">
        <v>56</v>
      </c>
      <c r="F865" s="11">
        <v>13</v>
      </c>
      <c r="G865" s="11">
        <f>IF(OR(F865="",F865&lt;5),"",VLOOKUP(F865,'Tabla de Caudal'!$A$4:$B$19,2,TRUE))</f>
        <v>156</v>
      </c>
      <c r="H865" s="10">
        <v>33</v>
      </c>
      <c r="I865" s="10">
        <v>6.22</v>
      </c>
      <c r="J865" s="10"/>
      <c r="K865" s="11">
        <v>10</v>
      </c>
      <c r="L865" s="11">
        <f t="shared" ca="1" si="58"/>
        <v>33</v>
      </c>
      <c r="M865" s="209" t="s">
        <v>110</v>
      </c>
      <c r="N865" s="209">
        <v>6</v>
      </c>
      <c r="O865" s="101">
        <f t="shared" ca="1" si="59"/>
        <v>2</v>
      </c>
      <c r="P865" s="156"/>
    </row>
    <row r="866" spans="1:16">
      <c r="A866" s="205"/>
      <c r="B866" s="139"/>
      <c r="C866" s="184">
        <v>0.3576388888888889</v>
      </c>
      <c r="D866" s="164">
        <f t="shared" si="57"/>
        <v>39742.357638888891</v>
      </c>
      <c r="E866" s="13" t="s">
        <v>56</v>
      </c>
      <c r="F866" s="13">
        <v>13</v>
      </c>
      <c r="G866" s="13">
        <f>IF(OR(F866="",F866&lt;5),"",VLOOKUP(F866,'Tabla de Caudal'!$A$4:$B$19,2,TRUE))</f>
        <v>156</v>
      </c>
      <c r="H866" s="14">
        <v>33</v>
      </c>
      <c r="I866" s="14">
        <v>6.4</v>
      </c>
      <c r="J866" s="14"/>
      <c r="K866" s="13">
        <v>10</v>
      </c>
      <c r="L866" s="13">
        <f t="shared" ca="1" si="58"/>
        <v>33</v>
      </c>
      <c r="M866" s="18" t="s">
        <v>110</v>
      </c>
      <c r="N866" s="18">
        <v>6</v>
      </c>
      <c r="O866" s="97">
        <f t="shared" ca="1" si="59"/>
        <v>2</v>
      </c>
      <c r="P866" s="158"/>
    </row>
    <row r="867" spans="1:16">
      <c r="A867" s="205"/>
      <c r="B867" s="139"/>
      <c r="C867" s="184">
        <v>0.71527777777777779</v>
      </c>
      <c r="D867" s="164">
        <f t="shared" si="57"/>
        <v>39742.715277777781</v>
      </c>
      <c r="E867" s="13" t="s">
        <v>56</v>
      </c>
      <c r="F867" s="13">
        <v>13</v>
      </c>
      <c r="G867" s="13">
        <f>IF(OR(F867="",F867&lt;5),"",VLOOKUP(F867,'Tabla de Caudal'!$A$4:$B$19,2,TRUE))</f>
        <v>156</v>
      </c>
      <c r="H867" s="14">
        <v>33</v>
      </c>
      <c r="I867" s="14">
        <v>9.6</v>
      </c>
      <c r="J867" s="14"/>
      <c r="K867" s="13">
        <v>10</v>
      </c>
      <c r="L867" s="13">
        <f t="shared" ca="1" si="58"/>
        <v>33</v>
      </c>
      <c r="M867" s="18" t="s">
        <v>110</v>
      </c>
      <c r="N867" s="18">
        <v>6</v>
      </c>
      <c r="O867" s="97">
        <f t="shared" ca="1" si="59"/>
        <v>2</v>
      </c>
      <c r="P867" s="158"/>
    </row>
    <row r="868" spans="1:16">
      <c r="A868" s="205"/>
      <c r="B868" s="139"/>
      <c r="C868" s="184">
        <v>0.80555555555555547</v>
      </c>
      <c r="D868" s="164">
        <f t="shared" si="57"/>
        <v>39742.805555555555</v>
      </c>
      <c r="E868" s="13" t="s">
        <v>56</v>
      </c>
      <c r="F868" s="13">
        <v>13</v>
      </c>
      <c r="G868" s="13">
        <f>IF(OR(F868="",F868&lt;5),"",VLOOKUP(F868,'Tabla de Caudal'!$A$4:$B$19,2,TRUE))</f>
        <v>156</v>
      </c>
      <c r="H868" s="14">
        <v>33</v>
      </c>
      <c r="I868" s="14">
        <v>6.15</v>
      </c>
      <c r="J868" s="14"/>
      <c r="K868" s="13">
        <v>10</v>
      </c>
      <c r="L868" s="13">
        <f t="shared" ca="1" si="58"/>
        <v>33</v>
      </c>
      <c r="M868" s="18" t="s">
        <v>110</v>
      </c>
      <c r="N868" s="18">
        <v>6</v>
      </c>
      <c r="O868" s="97">
        <f t="shared" ca="1" si="59"/>
        <v>2</v>
      </c>
      <c r="P868" s="158"/>
    </row>
    <row r="869" spans="1:16">
      <c r="A869" s="205"/>
      <c r="B869" s="139"/>
      <c r="C869" s="184">
        <v>0.89583333333333337</v>
      </c>
      <c r="D869" s="164">
        <f t="shared" si="57"/>
        <v>39742.895833333336</v>
      </c>
      <c r="E869" s="13" t="s">
        <v>56</v>
      </c>
      <c r="F869" s="13">
        <v>13</v>
      </c>
      <c r="G869" s="13">
        <f>IF(OR(F869="",F869&lt;5),"",VLOOKUP(F869,'Tabla de Caudal'!$A$4:$B$19,2,TRUE))</f>
        <v>156</v>
      </c>
      <c r="H869" s="14">
        <v>33</v>
      </c>
      <c r="I869" s="14">
        <v>6.24</v>
      </c>
      <c r="J869" s="14"/>
      <c r="K869" s="13">
        <v>10</v>
      </c>
      <c r="L869" s="13">
        <f t="shared" ca="1" si="58"/>
        <v>33</v>
      </c>
      <c r="M869" s="18" t="s">
        <v>110</v>
      </c>
      <c r="N869" s="18">
        <v>6</v>
      </c>
      <c r="O869" s="97">
        <f t="shared" ca="1" si="59"/>
        <v>2</v>
      </c>
      <c r="P869" s="158"/>
    </row>
    <row r="870" spans="1:16">
      <c r="A870" s="205"/>
      <c r="B870" s="139"/>
      <c r="C870" s="184">
        <v>0.99305555555555547</v>
      </c>
      <c r="D870" s="164">
        <f t="shared" si="57"/>
        <v>39742.993055555555</v>
      </c>
      <c r="E870" s="13" t="s">
        <v>56</v>
      </c>
      <c r="F870" s="13">
        <v>13</v>
      </c>
      <c r="G870" s="13">
        <f>IF(OR(F870="",F870&lt;5),"",VLOOKUP(F870,'Tabla de Caudal'!$A$4:$B$19,2,TRUE))</f>
        <v>156</v>
      </c>
      <c r="H870" s="14">
        <v>33</v>
      </c>
      <c r="I870" s="14">
        <v>6.79</v>
      </c>
      <c r="J870" s="14"/>
      <c r="K870" s="13">
        <v>10</v>
      </c>
      <c r="L870" s="13">
        <f t="shared" ca="1" si="58"/>
        <v>33</v>
      </c>
      <c r="M870" s="18" t="s">
        <v>110</v>
      </c>
      <c r="N870" s="18">
        <v>6</v>
      </c>
      <c r="O870" s="97">
        <f t="shared" ca="1" si="59"/>
        <v>2</v>
      </c>
      <c r="P870" s="158"/>
    </row>
    <row r="871" spans="1:16" ht="13.5" thickBot="1">
      <c r="A871" s="206"/>
      <c r="B871" s="140"/>
      <c r="C871" s="188">
        <v>1.3888888888888888E-2</v>
      </c>
      <c r="D871" s="167">
        <f t="shared" si="57"/>
        <v>39742.013888888891</v>
      </c>
      <c r="E871" s="27" t="s">
        <v>56</v>
      </c>
      <c r="F871" s="27">
        <v>13</v>
      </c>
      <c r="G871" s="27">
        <f>IF(OR(F871="",F871&lt;5),"",VLOOKUP(F871,'Tabla de Caudal'!$A$4:$B$19,2,TRUE))</f>
        <v>156</v>
      </c>
      <c r="H871" s="26">
        <v>33</v>
      </c>
      <c r="I871" s="26">
        <v>6.81</v>
      </c>
      <c r="J871" s="26"/>
      <c r="K871" s="27">
        <v>10</v>
      </c>
      <c r="L871" s="27">
        <f t="shared" ca="1" si="58"/>
        <v>33</v>
      </c>
      <c r="M871" s="210" t="s">
        <v>110</v>
      </c>
      <c r="N871" s="210">
        <v>6</v>
      </c>
      <c r="O871" s="98">
        <f t="shared" ca="1" si="59"/>
        <v>2</v>
      </c>
      <c r="P871" s="163"/>
    </row>
    <row r="872" spans="1:16">
      <c r="A872" s="223">
        <v>22</v>
      </c>
      <c r="B872" s="138" t="s">
        <v>31</v>
      </c>
      <c r="C872" s="191">
        <v>0.28472222222222221</v>
      </c>
      <c r="D872" s="168">
        <f t="shared" si="57"/>
        <v>39743.284722222219</v>
      </c>
      <c r="E872" s="17" t="s">
        <v>56</v>
      </c>
      <c r="F872" s="17">
        <v>13</v>
      </c>
      <c r="G872" s="17">
        <f>IF(OR(F872="",F872&lt;5),"",VLOOKUP(F872,'Tabla de Caudal'!$A$4:$B$19,2,TRUE))</f>
        <v>156</v>
      </c>
      <c r="H872" s="23">
        <v>32</v>
      </c>
      <c r="I872" s="23">
        <v>5.81</v>
      </c>
      <c r="J872" s="23"/>
      <c r="K872" s="17">
        <v>10</v>
      </c>
      <c r="L872" s="17">
        <f t="shared" ca="1" si="58"/>
        <v>33</v>
      </c>
      <c r="M872" s="203" t="s">
        <v>110</v>
      </c>
      <c r="N872" s="203">
        <v>6</v>
      </c>
      <c r="O872" s="96">
        <f t="shared" ca="1" si="59"/>
        <v>2</v>
      </c>
      <c r="P872" s="230"/>
    </row>
    <row r="873" spans="1:16">
      <c r="A873" s="205"/>
      <c r="B873" s="139"/>
      <c r="C873" s="184">
        <v>0.38194444444444442</v>
      </c>
      <c r="D873" s="164">
        <f t="shared" si="57"/>
        <v>39743.381944444445</v>
      </c>
      <c r="E873" s="13" t="s">
        <v>56</v>
      </c>
      <c r="F873" s="13">
        <v>13</v>
      </c>
      <c r="G873" s="13">
        <f>IF(OR(F873="",F873&lt;5),"",VLOOKUP(F873,'Tabla de Caudal'!$A$4:$B$19,2,TRUE))</f>
        <v>156</v>
      </c>
      <c r="H873" s="14">
        <v>32</v>
      </c>
      <c r="I873" s="14">
        <v>5.84</v>
      </c>
      <c r="J873" s="14"/>
      <c r="K873" s="13">
        <v>10</v>
      </c>
      <c r="L873" s="13">
        <f t="shared" ca="1" si="58"/>
        <v>33</v>
      </c>
      <c r="M873" s="18" t="s">
        <v>110</v>
      </c>
      <c r="N873" s="18">
        <v>6</v>
      </c>
      <c r="O873" s="97">
        <f t="shared" ca="1" si="59"/>
        <v>2</v>
      </c>
      <c r="P873" s="158"/>
    </row>
    <row r="874" spans="1:16">
      <c r="A874" s="205"/>
      <c r="B874" s="139"/>
      <c r="C874" s="184">
        <v>0.46875</v>
      </c>
      <c r="D874" s="164">
        <f t="shared" si="57"/>
        <v>39743.46875</v>
      </c>
      <c r="E874" s="13" t="s">
        <v>56</v>
      </c>
      <c r="F874" s="13">
        <v>13</v>
      </c>
      <c r="G874" s="13">
        <f>IF(OR(F874="",F874&lt;5),"",VLOOKUP(F874,'Tabla de Caudal'!$A$4:$B$19,2,TRUE))</f>
        <v>156</v>
      </c>
      <c r="H874" s="14">
        <v>32</v>
      </c>
      <c r="I874" s="14">
        <v>5.78</v>
      </c>
      <c r="J874" s="14"/>
      <c r="K874" s="13">
        <v>10</v>
      </c>
      <c r="L874" s="13">
        <f t="shared" ca="1" si="58"/>
        <v>33</v>
      </c>
      <c r="M874" s="18" t="s">
        <v>110</v>
      </c>
      <c r="N874" s="18">
        <v>6</v>
      </c>
      <c r="O874" s="97">
        <f t="shared" ca="1" si="59"/>
        <v>2</v>
      </c>
      <c r="P874" s="158"/>
    </row>
    <row r="875" spans="1:16">
      <c r="A875" s="205"/>
      <c r="B875" s="139"/>
      <c r="C875" s="184">
        <v>0.60416666666666663</v>
      </c>
      <c r="D875" s="164">
        <f t="shared" si="57"/>
        <v>39743.604166666664</v>
      </c>
      <c r="E875" s="13" t="s">
        <v>56</v>
      </c>
      <c r="F875" s="13">
        <v>13</v>
      </c>
      <c r="G875" s="13">
        <f>IF(OR(F875="",F875&lt;5),"",VLOOKUP(F875,'Tabla de Caudal'!$A$4:$B$19,2,TRUE))</f>
        <v>156</v>
      </c>
      <c r="H875" s="14">
        <v>32</v>
      </c>
      <c r="I875" s="14">
        <v>5.69</v>
      </c>
      <c r="J875" s="14"/>
      <c r="K875" s="13">
        <v>10</v>
      </c>
      <c r="L875" s="13">
        <f t="shared" ca="1" si="58"/>
        <v>33</v>
      </c>
      <c r="M875" s="18" t="s">
        <v>110</v>
      </c>
      <c r="N875" s="18">
        <v>6</v>
      </c>
      <c r="O875" s="97">
        <f t="shared" ca="1" si="59"/>
        <v>2</v>
      </c>
      <c r="P875" s="158"/>
    </row>
    <row r="876" spans="1:16">
      <c r="A876" s="205"/>
      <c r="B876" s="139"/>
      <c r="C876" s="184">
        <v>0.71527777777777779</v>
      </c>
      <c r="D876" s="164">
        <f t="shared" si="57"/>
        <v>39743.715277777781</v>
      </c>
      <c r="E876" s="13" t="s">
        <v>56</v>
      </c>
      <c r="F876" s="13">
        <v>13</v>
      </c>
      <c r="G876" s="13">
        <f>IF(OR(F876="",F876&lt;5),"",VLOOKUP(F876,'Tabla de Caudal'!$A$4:$B$19,2,TRUE))</f>
        <v>156</v>
      </c>
      <c r="H876" s="14">
        <v>32</v>
      </c>
      <c r="I876" s="14">
        <v>5.73</v>
      </c>
      <c r="J876" s="14"/>
      <c r="K876" s="13">
        <v>10</v>
      </c>
      <c r="L876" s="13">
        <f t="shared" ca="1" si="58"/>
        <v>33</v>
      </c>
      <c r="M876" s="18" t="s">
        <v>110</v>
      </c>
      <c r="N876" s="18">
        <v>6</v>
      </c>
      <c r="O876" s="97">
        <f t="shared" ca="1" si="59"/>
        <v>2</v>
      </c>
      <c r="P876" s="158"/>
    </row>
    <row r="877" spans="1:16">
      <c r="A877" s="205"/>
      <c r="B877" s="139"/>
      <c r="C877" s="184">
        <v>0.79791666666666661</v>
      </c>
      <c r="D877" s="164">
        <f t="shared" si="57"/>
        <v>39743.79791666667</v>
      </c>
      <c r="E877" s="13" t="s">
        <v>56</v>
      </c>
      <c r="F877" s="13">
        <v>13</v>
      </c>
      <c r="G877" s="13">
        <f>IF(OR(F877="",F877&lt;5),"",VLOOKUP(F877,'Tabla de Caudal'!$A$4:$B$19,2,TRUE))</f>
        <v>156</v>
      </c>
      <c r="H877" s="14">
        <v>32</v>
      </c>
      <c r="I877" s="14">
        <v>5.71</v>
      </c>
      <c r="J877" s="14"/>
      <c r="K877" s="13">
        <v>10</v>
      </c>
      <c r="L877" s="13">
        <f t="shared" ca="1" si="58"/>
        <v>33</v>
      </c>
      <c r="M877" s="18" t="s">
        <v>110</v>
      </c>
      <c r="N877" s="18">
        <v>6</v>
      </c>
      <c r="O877" s="97">
        <f t="shared" ca="1" si="59"/>
        <v>2</v>
      </c>
      <c r="P877" s="158"/>
    </row>
    <row r="878" spans="1:16">
      <c r="A878" s="205"/>
      <c r="B878" s="139"/>
      <c r="C878" s="184">
        <v>0.90972222222222221</v>
      </c>
      <c r="D878" s="164">
        <f t="shared" si="57"/>
        <v>39743.909722222219</v>
      </c>
      <c r="E878" s="13" t="s">
        <v>56</v>
      </c>
      <c r="F878" s="13">
        <v>13</v>
      </c>
      <c r="G878" s="13">
        <f>IF(OR(F878="",F878&lt;5),"",VLOOKUP(F878,'Tabla de Caudal'!$A$4:$B$19,2,TRUE))</f>
        <v>156</v>
      </c>
      <c r="H878" s="14">
        <v>32</v>
      </c>
      <c r="I878" s="14">
        <v>5.81</v>
      </c>
      <c r="J878" s="14"/>
      <c r="K878" s="13">
        <v>10</v>
      </c>
      <c r="L878" s="13">
        <f t="shared" ca="1" si="58"/>
        <v>33</v>
      </c>
      <c r="M878" s="18" t="s">
        <v>110</v>
      </c>
      <c r="N878" s="18">
        <v>6</v>
      </c>
      <c r="O878" s="97">
        <f t="shared" ca="1" si="59"/>
        <v>2</v>
      </c>
      <c r="P878" s="158"/>
    </row>
    <row r="879" spans="1:16" ht="13.5" thickBot="1">
      <c r="A879" s="232"/>
      <c r="B879" s="136"/>
      <c r="C879" s="187">
        <v>0.99305555555555547</v>
      </c>
      <c r="D879" s="172">
        <f t="shared" si="57"/>
        <v>39743.993055555555</v>
      </c>
      <c r="E879" s="8" t="s">
        <v>56</v>
      </c>
      <c r="F879" s="8">
        <v>13</v>
      </c>
      <c r="G879" s="8">
        <f>IF(OR(F879="",F879&lt;5),"",VLOOKUP(F879,'Tabla de Caudal'!$A$4:$B$19,2,TRUE))</f>
        <v>156</v>
      </c>
      <c r="H879" s="9">
        <v>32</v>
      </c>
      <c r="I879" s="9">
        <v>5.85</v>
      </c>
      <c r="J879" s="9"/>
      <c r="K879" s="8">
        <v>10</v>
      </c>
      <c r="L879" s="8">
        <f t="shared" ca="1" si="58"/>
        <v>33</v>
      </c>
      <c r="M879" s="208" t="s">
        <v>110</v>
      </c>
      <c r="N879" s="208">
        <v>6</v>
      </c>
      <c r="O879" s="102">
        <f t="shared" ca="1" si="59"/>
        <v>2</v>
      </c>
      <c r="P879" s="233"/>
    </row>
    <row r="880" spans="1:16">
      <c r="A880" s="204">
        <v>23</v>
      </c>
      <c r="B880" s="137" t="s">
        <v>25</v>
      </c>
      <c r="C880" s="193">
        <v>0.22916666666666666</v>
      </c>
      <c r="D880" s="175">
        <f t="shared" si="57"/>
        <v>39744.229166666664</v>
      </c>
      <c r="E880" s="11" t="s">
        <v>56</v>
      </c>
      <c r="F880" s="11">
        <v>13</v>
      </c>
      <c r="G880" s="11">
        <f>IF(OR(F880="",F880&lt;5),"",VLOOKUP(F880,'Tabla de Caudal'!$A$4:$B$19,2,TRUE))</f>
        <v>156</v>
      </c>
      <c r="H880" s="10">
        <v>33</v>
      </c>
      <c r="I880" s="10">
        <v>5.71</v>
      </c>
      <c r="J880" s="10"/>
      <c r="K880" s="11">
        <v>9</v>
      </c>
      <c r="L880" s="11">
        <f t="shared" ca="1" si="58"/>
        <v>29</v>
      </c>
      <c r="M880" s="209" t="s">
        <v>110</v>
      </c>
      <c r="N880" s="209">
        <v>6</v>
      </c>
      <c r="O880" s="101">
        <f t="shared" ca="1" si="59"/>
        <v>2</v>
      </c>
      <c r="P880" s="156"/>
    </row>
    <row r="881" spans="1:16">
      <c r="A881" s="205"/>
      <c r="B881" s="139"/>
      <c r="C881" s="184">
        <v>0.30902777777777779</v>
      </c>
      <c r="D881" s="164">
        <f t="shared" si="57"/>
        <v>39744.309027777781</v>
      </c>
      <c r="E881" s="13" t="s">
        <v>56</v>
      </c>
      <c r="F881" s="13">
        <v>13</v>
      </c>
      <c r="G881" s="13">
        <f>IF(OR(F881="",F881&lt;5),"",VLOOKUP(F881,'Tabla de Caudal'!$A$4:$B$19,2,TRUE))</f>
        <v>156</v>
      </c>
      <c r="H881" s="14">
        <v>33</v>
      </c>
      <c r="I881" s="14">
        <v>5.7</v>
      </c>
      <c r="J881" s="14"/>
      <c r="K881" s="13">
        <v>9</v>
      </c>
      <c r="L881" s="13">
        <f t="shared" ca="1" si="58"/>
        <v>29</v>
      </c>
      <c r="M881" s="18" t="s">
        <v>110</v>
      </c>
      <c r="N881" s="18">
        <v>6</v>
      </c>
      <c r="O881" s="97">
        <f t="shared" ca="1" si="59"/>
        <v>2</v>
      </c>
      <c r="P881" s="158"/>
    </row>
    <row r="882" spans="1:16">
      <c r="A882" s="205"/>
      <c r="B882" s="139"/>
      <c r="C882" s="184">
        <v>0.35416666666666669</v>
      </c>
      <c r="D882" s="164">
        <f t="shared" si="57"/>
        <v>39744.354166666664</v>
      </c>
      <c r="E882" s="13" t="s">
        <v>56</v>
      </c>
      <c r="F882" s="13">
        <v>10</v>
      </c>
      <c r="G882" s="13">
        <f>IF(OR(F882="",F882&lt;5),"",VLOOKUP(F882,'Tabla de Caudal'!$A$4:$B$19,2,TRUE))</f>
        <v>133</v>
      </c>
      <c r="H882" s="14">
        <v>31</v>
      </c>
      <c r="I882" s="14">
        <v>4.12</v>
      </c>
      <c r="J882" s="14"/>
      <c r="K882" s="13">
        <v>9</v>
      </c>
      <c r="L882" s="13">
        <f t="shared" ca="1" si="58"/>
        <v>35</v>
      </c>
      <c r="M882" s="18" t="s">
        <v>110</v>
      </c>
      <c r="N882" s="18">
        <v>6</v>
      </c>
      <c r="O882" s="97">
        <f t="shared" ca="1" si="59"/>
        <v>2.4</v>
      </c>
      <c r="P882" s="158"/>
    </row>
    <row r="883" spans="1:16">
      <c r="A883" s="205"/>
      <c r="B883" s="139"/>
      <c r="C883" s="184">
        <v>0.52083333333333337</v>
      </c>
      <c r="D883" s="164">
        <f t="shared" si="57"/>
        <v>39744.520833333336</v>
      </c>
      <c r="E883" s="13" t="s">
        <v>56</v>
      </c>
      <c r="F883" s="13">
        <v>10</v>
      </c>
      <c r="G883" s="13">
        <f>IF(OR(F883="",F883&lt;5),"",VLOOKUP(F883,'Tabla de Caudal'!$A$4:$B$19,2,TRUE))</f>
        <v>133</v>
      </c>
      <c r="H883" s="14">
        <v>31</v>
      </c>
      <c r="I883" s="14">
        <v>4.1900000000000004</v>
      </c>
      <c r="J883" s="14"/>
      <c r="K883" s="13">
        <v>9</v>
      </c>
      <c r="L883" s="13">
        <f t="shared" ca="1" si="58"/>
        <v>35</v>
      </c>
      <c r="M883" s="18" t="s">
        <v>110</v>
      </c>
      <c r="N883" s="18">
        <v>6</v>
      </c>
      <c r="O883" s="97">
        <f t="shared" ca="1" si="59"/>
        <v>2.4</v>
      </c>
      <c r="P883" s="158"/>
    </row>
    <row r="884" spans="1:16">
      <c r="A884" s="205"/>
      <c r="B884" s="139"/>
      <c r="C884" s="184">
        <v>0.64027777777777783</v>
      </c>
      <c r="D884" s="164">
        <f t="shared" si="57"/>
        <v>39744.640277777777</v>
      </c>
      <c r="E884" s="13" t="s">
        <v>56</v>
      </c>
      <c r="F884" s="13">
        <v>10</v>
      </c>
      <c r="G884" s="13">
        <f>IF(OR(F884="",F884&lt;5),"",VLOOKUP(F884,'Tabla de Caudal'!$A$4:$B$19,2,TRUE))</f>
        <v>133</v>
      </c>
      <c r="H884" s="14">
        <v>31</v>
      </c>
      <c r="I884" s="14">
        <v>4.72</v>
      </c>
      <c r="J884" s="14"/>
      <c r="K884" s="13">
        <v>9</v>
      </c>
      <c r="L884" s="13">
        <f t="shared" ca="1" si="58"/>
        <v>35</v>
      </c>
      <c r="M884" s="18" t="s">
        <v>110</v>
      </c>
      <c r="N884" s="18">
        <v>6</v>
      </c>
      <c r="O884" s="97">
        <f t="shared" ca="1" si="59"/>
        <v>2.4</v>
      </c>
      <c r="P884" s="158"/>
    </row>
    <row r="885" spans="1:16">
      <c r="A885" s="205"/>
      <c r="B885" s="139"/>
      <c r="C885" s="184">
        <v>0.75555555555555554</v>
      </c>
      <c r="D885" s="164">
        <f t="shared" si="57"/>
        <v>39744.755555555559</v>
      </c>
      <c r="E885" s="13" t="s">
        <v>56</v>
      </c>
      <c r="F885" s="13">
        <v>10</v>
      </c>
      <c r="G885" s="13">
        <f>IF(OR(F885="",F885&lt;5),"",VLOOKUP(F885,'Tabla de Caudal'!$A$4:$B$19,2,TRUE))</f>
        <v>133</v>
      </c>
      <c r="H885" s="14">
        <v>37</v>
      </c>
      <c r="I885" s="14">
        <v>4.21</v>
      </c>
      <c r="J885" s="14"/>
      <c r="K885" s="13">
        <v>9</v>
      </c>
      <c r="L885" s="13">
        <f t="shared" ca="1" si="58"/>
        <v>35</v>
      </c>
      <c r="M885" s="18" t="s">
        <v>110</v>
      </c>
      <c r="N885" s="18">
        <v>6</v>
      </c>
      <c r="O885" s="97">
        <f t="shared" ca="1" si="59"/>
        <v>2.4</v>
      </c>
      <c r="P885" s="158"/>
    </row>
    <row r="886" spans="1:16">
      <c r="A886" s="205"/>
      <c r="B886" s="139"/>
      <c r="C886" s="184">
        <v>0.86805555555555547</v>
      </c>
      <c r="D886" s="164">
        <f t="shared" si="57"/>
        <v>39744.868055555555</v>
      </c>
      <c r="E886" s="13" t="s">
        <v>56</v>
      </c>
      <c r="F886" s="13">
        <v>10</v>
      </c>
      <c r="G886" s="13">
        <f>IF(OR(F886="",F886&lt;5),"",VLOOKUP(F886,'Tabla de Caudal'!$A$4:$B$19,2,TRUE))</f>
        <v>133</v>
      </c>
      <c r="H886" s="14">
        <v>31</v>
      </c>
      <c r="I886" s="14">
        <v>4.63</v>
      </c>
      <c r="J886" s="14"/>
      <c r="K886" s="13">
        <v>9</v>
      </c>
      <c r="L886" s="13">
        <f t="shared" ca="1" si="58"/>
        <v>35</v>
      </c>
      <c r="M886" s="18" t="s">
        <v>110</v>
      </c>
      <c r="N886" s="18">
        <v>6</v>
      </c>
      <c r="O886" s="97">
        <f t="shared" ca="1" si="59"/>
        <v>2.4</v>
      </c>
      <c r="P886" s="158"/>
    </row>
    <row r="887" spans="1:16" ht="13.5" thickBot="1">
      <c r="A887" s="206"/>
      <c r="B887" s="140"/>
      <c r="C887" s="188">
        <v>0.99652777777777779</v>
      </c>
      <c r="D887" s="167">
        <f t="shared" si="57"/>
        <v>39744.996527777781</v>
      </c>
      <c r="E887" s="27" t="s">
        <v>56</v>
      </c>
      <c r="F887" s="27">
        <v>10</v>
      </c>
      <c r="G887" s="27">
        <f>IF(OR(F887="",F887&lt;5),"",VLOOKUP(F887,'Tabla de Caudal'!$A$4:$B$19,2,TRUE))</f>
        <v>133</v>
      </c>
      <c r="H887" s="26">
        <v>31</v>
      </c>
      <c r="I887" s="26">
        <v>4.78</v>
      </c>
      <c r="J887" s="26"/>
      <c r="K887" s="27">
        <v>9</v>
      </c>
      <c r="L887" s="27">
        <f t="shared" ca="1" si="58"/>
        <v>35</v>
      </c>
      <c r="M887" s="210" t="s">
        <v>110</v>
      </c>
      <c r="N887" s="210">
        <v>6</v>
      </c>
      <c r="O887" s="98">
        <f t="shared" ca="1" si="59"/>
        <v>2.4</v>
      </c>
      <c r="P887" s="163"/>
    </row>
    <row r="888" spans="1:16">
      <c r="A888" s="223">
        <v>24</v>
      </c>
      <c r="B888" s="138" t="s">
        <v>28</v>
      </c>
      <c r="C888" s="191">
        <v>0.41666666666666669</v>
      </c>
      <c r="D888" s="168">
        <f t="shared" si="57"/>
        <v>39745.416666666664</v>
      </c>
      <c r="E888" s="17" t="s">
        <v>56</v>
      </c>
      <c r="F888" s="17">
        <v>12</v>
      </c>
      <c r="G888" s="17">
        <f>IF(OR(F888="",F888&lt;5),"",VLOOKUP(F888,'Tabla de Caudal'!$A$4:$B$19,2,TRUE))</f>
        <v>149</v>
      </c>
      <c r="H888" s="23">
        <v>29</v>
      </c>
      <c r="I888" s="23">
        <v>7.31</v>
      </c>
      <c r="J888" s="23"/>
      <c r="K888" s="17">
        <v>9</v>
      </c>
      <c r="L888" s="17">
        <f t="shared" ca="1" si="58"/>
        <v>31</v>
      </c>
      <c r="M888" s="203" t="s">
        <v>110</v>
      </c>
      <c r="N888" s="203">
        <v>6</v>
      </c>
      <c r="O888" s="96">
        <f t="shared" ca="1" si="59"/>
        <v>2.1</v>
      </c>
      <c r="P888" s="230"/>
    </row>
    <row r="889" spans="1:16">
      <c r="A889" s="205"/>
      <c r="B889" s="139"/>
      <c r="C889" s="184">
        <v>0.47916666666666669</v>
      </c>
      <c r="D889" s="164">
        <f t="shared" si="57"/>
        <v>39745.479166666664</v>
      </c>
      <c r="E889" s="13" t="s">
        <v>56</v>
      </c>
      <c r="F889" s="13">
        <v>12</v>
      </c>
      <c r="G889" s="13">
        <f>IF(OR(F889="",F889&lt;5),"",VLOOKUP(F889,'Tabla de Caudal'!$A$4:$B$19,2,TRUE))</f>
        <v>149</v>
      </c>
      <c r="H889" s="14">
        <v>28</v>
      </c>
      <c r="I889" s="14">
        <v>6.22</v>
      </c>
      <c r="J889" s="14"/>
      <c r="K889" s="13">
        <v>9</v>
      </c>
      <c r="L889" s="13">
        <f t="shared" ca="1" si="58"/>
        <v>31</v>
      </c>
      <c r="M889" s="18" t="s">
        <v>110</v>
      </c>
      <c r="N889" s="18">
        <v>6</v>
      </c>
      <c r="O889" s="97">
        <f t="shared" ca="1" si="59"/>
        <v>2.1</v>
      </c>
      <c r="P889" s="158"/>
    </row>
    <row r="890" spans="1:16">
      <c r="A890" s="205"/>
      <c r="B890" s="139"/>
      <c r="C890" s="184">
        <v>0.53472222222222221</v>
      </c>
      <c r="D890" s="164">
        <f t="shared" si="57"/>
        <v>39745.534722222219</v>
      </c>
      <c r="E890" s="13" t="s">
        <v>56</v>
      </c>
      <c r="F890" s="13">
        <v>12</v>
      </c>
      <c r="G890" s="13">
        <f>IF(OR(F890="",F890&lt;5),"",VLOOKUP(F890,'Tabla de Caudal'!$A$4:$B$19,2,TRUE))</f>
        <v>149</v>
      </c>
      <c r="H890" s="14">
        <v>29</v>
      </c>
      <c r="I890" s="14">
        <v>7.21</v>
      </c>
      <c r="J890" s="14"/>
      <c r="K890" s="13">
        <v>9</v>
      </c>
      <c r="L890" s="13">
        <f t="shared" ca="1" si="58"/>
        <v>31</v>
      </c>
      <c r="M890" s="18" t="s">
        <v>110</v>
      </c>
      <c r="N890" s="18">
        <v>6</v>
      </c>
      <c r="O890" s="97">
        <f t="shared" ca="1" si="59"/>
        <v>2.1</v>
      </c>
      <c r="P890" s="158"/>
    </row>
    <row r="891" spans="1:16">
      <c r="A891" s="205"/>
      <c r="B891" s="139"/>
      <c r="C891" s="184">
        <v>0.66666666666666663</v>
      </c>
      <c r="D891" s="164">
        <f t="shared" si="57"/>
        <v>39745.666666666664</v>
      </c>
      <c r="E891" s="13" t="s">
        <v>56</v>
      </c>
      <c r="F891" s="13">
        <v>12</v>
      </c>
      <c r="G891" s="13">
        <f>IF(OR(F891="",F891&lt;5),"",VLOOKUP(F891,'Tabla de Caudal'!$A$4:$B$19,2,TRUE))</f>
        <v>149</v>
      </c>
      <c r="H891" s="14">
        <v>29</v>
      </c>
      <c r="I891" s="14">
        <v>6.73</v>
      </c>
      <c r="J891" s="14"/>
      <c r="K891" s="13">
        <v>9</v>
      </c>
      <c r="L891" s="13">
        <f t="shared" ca="1" si="58"/>
        <v>31</v>
      </c>
      <c r="M891" s="18" t="s">
        <v>110</v>
      </c>
      <c r="N891" s="18">
        <v>6</v>
      </c>
      <c r="O891" s="97">
        <f t="shared" ca="1" si="59"/>
        <v>2.1</v>
      </c>
      <c r="P891" s="158"/>
    </row>
    <row r="892" spans="1:16">
      <c r="A892" s="205"/>
      <c r="B892" s="139"/>
      <c r="C892" s="184">
        <v>0.70833333333333337</v>
      </c>
      <c r="D892" s="164">
        <f t="shared" si="57"/>
        <v>39745.708333333336</v>
      </c>
      <c r="E892" s="13" t="s">
        <v>56</v>
      </c>
      <c r="F892" s="13">
        <v>12</v>
      </c>
      <c r="G892" s="13">
        <f>IF(OR(F892="",F892&lt;5),"",VLOOKUP(F892,'Tabla de Caudal'!$A$4:$B$19,2,TRUE))</f>
        <v>149</v>
      </c>
      <c r="H892" s="14">
        <v>30</v>
      </c>
      <c r="I892" s="14">
        <v>5.62</v>
      </c>
      <c r="J892" s="14"/>
      <c r="K892" s="13">
        <v>9</v>
      </c>
      <c r="L892" s="13">
        <f t="shared" ca="1" si="58"/>
        <v>31</v>
      </c>
      <c r="M892" s="18" t="s">
        <v>110</v>
      </c>
      <c r="N892" s="18">
        <v>6</v>
      </c>
      <c r="O892" s="97">
        <f t="shared" ca="1" si="59"/>
        <v>2.1</v>
      </c>
      <c r="P892" s="158"/>
    </row>
    <row r="893" spans="1:16">
      <c r="A893" s="205"/>
      <c r="B893" s="139"/>
      <c r="C893" s="184">
        <v>0.88888888888888884</v>
      </c>
      <c r="D893" s="164">
        <f t="shared" si="57"/>
        <v>39745.888888888891</v>
      </c>
      <c r="E893" s="13" t="s">
        <v>56</v>
      </c>
      <c r="F893" s="13">
        <v>12</v>
      </c>
      <c r="G893" s="13">
        <f>IF(OR(F893="",F893&lt;5),"",VLOOKUP(F893,'Tabla de Caudal'!$A$4:$B$19,2,TRUE))</f>
        <v>149</v>
      </c>
      <c r="H893" s="14">
        <v>30</v>
      </c>
      <c r="I893" s="14">
        <v>5.64</v>
      </c>
      <c r="J893" s="14"/>
      <c r="K893" s="13">
        <v>9</v>
      </c>
      <c r="L893" s="13">
        <f t="shared" ca="1" si="58"/>
        <v>31</v>
      </c>
      <c r="M893" s="18" t="s">
        <v>110</v>
      </c>
      <c r="N893" s="18">
        <v>6</v>
      </c>
      <c r="O893" s="97">
        <f t="shared" ca="1" si="59"/>
        <v>2.1</v>
      </c>
      <c r="P893" s="158"/>
    </row>
    <row r="894" spans="1:16">
      <c r="A894" s="205"/>
      <c r="B894" s="139"/>
      <c r="C894" s="184">
        <v>0.95138888888888884</v>
      </c>
      <c r="D894" s="164">
        <f t="shared" si="57"/>
        <v>39745.951388888891</v>
      </c>
      <c r="E894" s="13" t="s">
        <v>56</v>
      </c>
      <c r="F894" s="13">
        <v>12</v>
      </c>
      <c r="G894" s="13">
        <f>IF(OR(F894="",F894&lt;5),"",VLOOKUP(F894,'Tabla de Caudal'!$A$4:$B$19,2,TRUE))</f>
        <v>149</v>
      </c>
      <c r="H894" s="14">
        <v>30</v>
      </c>
      <c r="I894" s="14">
        <v>5.84</v>
      </c>
      <c r="J894" s="14"/>
      <c r="K894" s="13">
        <v>9</v>
      </c>
      <c r="L894" s="13">
        <f t="shared" ca="1" si="58"/>
        <v>31</v>
      </c>
      <c r="M894" s="18" t="s">
        <v>110</v>
      </c>
      <c r="N894" s="18">
        <v>6</v>
      </c>
      <c r="O894" s="97">
        <f t="shared" ca="1" si="59"/>
        <v>2.1</v>
      </c>
      <c r="P894" s="158"/>
    </row>
    <row r="895" spans="1:16" ht="13.5" thickBot="1">
      <c r="A895" s="232"/>
      <c r="B895" s="136"/>
      <c r="C895" s="187">
        <v>0.97916666666666663</v>
      </c>
      <c r="D895" s="172">
        <f t="shared" si="57"/>
        <v>39745.979166666664</v>
      </c>
      <c r="E895" s="8" t="s">
        <v>56</v>
      </c>
      <c r="F895" s="8">
        <v>12</v>
      </c>
      <c r="G895" s="8">
        <f>IF(OR(F895="",F895&lt;5),"",VLOOKUP(F895,'Tabla de Caudal'!$A$4:$B$19,2,TRUE))</f>
        <v>149</v>
      </c>
      <c r="H895" s="9">
        <v>31</v>
      </c>
      <c r="I895" s="9">
        <v>5.92</v>
      </c>
      <c r="J895" s="9"/>
      <c r="K895" s="8">
        <v>9</v>
      </c>
      <c r="L895" s="8">
        <f t="shared" ca="1" si="58"/>
        <v>31</v>
      </c>
      <c r="M895" s="208" t="s">
        <v>110</v>
      </c>
      <c r="N895" s="208">
        <v>6</v>
      </c>
      <c r="O895" s="102">
        <f t="shared" ca="1" si="59"/>
        <v>2.1</v>
      </c>
      <c r="P895" s="233"/>
    </row>
    <row r="896" spans="1:16">
      <c r="A896" s="204">
        <v>25</v>
      </c>
      <c r="B896" s="137" t="s">
        <v>29</v>
      </c>
      <c r="C896" s="193">
        <v>0.28472222222222221</v>
      </c>
      <c r="D896" s="175">
        <f t="shared" si="57"/>
        <v>39746.284722222219</v>
      </c>
      <c r="E896" s="11" t="s">
        <v>56</v>
      </c>
      <c r="F896" s="11">
        <v>12</v>
      </c>
      <c r="G896" s="11">
        <f>IF(OR(F896="",F896&lt;5),"",VLOOKUP(F896,'Tabla de Caudal'!$A$4:$B$19,2,TRUE))</f>
        <v>149</v>
      </c>
      <c r="H896" s="10">
        <v>29</v>
      </c>
      <c r="I896" s="10">
        <v>5.79</v>
      </c>
      <c r="J896" s="10"/>
      <c r="K896" s="11">
        <v>9</v>
      </c>
      <c r="L896" s="11">
        <f t="shared" ca="1" si="58"/>
        <v>31</v>
      </c>
      <c r="M896" s="209" t="s">
        <v>110</v>
      </c>
      <c r="N896" s="209">
        <v>6</v>
      </c>
      <c r="O896" s="101">
        <f t="shared" ca="1" si="59"/>
        <v>2.1</v>
      </c>
      <c r="P896" s="156"/>
    </row>
    <row r="897" spans="1:16">
      <c r="A897" s="205"/>
      <c r="B897" s="139"/>
      <c r="C897" s="184">
        <v>0.3611111111111111</v>
      </c>
      <c r="D897" s="164">
        <f t="shared" si="57"/>
        <v>39746.361111111109</v>
      </c>
      <c r="E897" s="13" t="s">
        <v>56</v>
      </c>
      <c r="F897" s="13">
        <v>12</v>
      </c>
      <c r="G897" s="13">
        <f>IF(OR(F897="",F897&lt;5),"",VLOOKUP(F897,'Tabla de Caudal'!$A$4:$B$19,2,TRUE))</f>
        <v>149</v>
      </c>
      <c r="H897" s="14">
        <v>29</v>
      </c>
      <c r="I897" s="14">
        <v>5.68</v>
      </c>
      <c r="J897" s="14"/>
      <c r="K897" s="13">
        <v>9</v>
      </c>
      <c r="L897" s="13">
        <f t="shared" ca="1" si="58"/>
        <v>31</v>
      </c>
      <c r="M897" s="18" t="s">
        <v>110</v>
      </c>
      <c r="N897" s="18">
        <v>6</v>
      </c>
      <c r="O897" s="97">
        <f t="shared" ca="1" si="59"/>
        <v>2.1</v>
      </c>
      <c r="P897" s="158"/>
    </row>
    <row r="898" spans="1:16">
      <c r="A898" s="205"/>
      <c r="B898" s="139"/>
      <c r="C898" s="184">
        <v>0.43055555555555558</v>
      </c>
      <c r="D898" s="164">
        <f t="shared" si="57"/>
        <v>39746.430555555555</v>
      </c>
      <c r="E898" s="13" t="s">
        <v>56</v>
      </c>
      <c r="F898" s="13">
        <v>12</v>
      </c>
      <c r="G898" s="13">
        <f>IF(OR(F898="",F898&lt;5),"",VLOOKUP(F898,'Tabla de Caudal'!$A$4:$B$19,2,TRUE))</f>
        <v>149</v>
      </c>
      <c r="H898" s="14">
        <v>29</v>
      </c>
      <c r="I898" s="14">
        <v>5.48</v>
      </c>
      <c r="J898" s="14"/>
      <c r="K898" s="13">
        <v>9</v>
      </c>
      <c r="L898" s="13">
        <f t="shared" ca="1" si="58"/>
        <v>31</v>
      </c>
      <c r="M898" s="18" t="s">
        <v>110</v>
      </c>
      <c r="N898" s="18">
        <v>6</v>
      </c>
      <c r="O898" s="97">
        <f t="shared" ca="1" si="59"/>
        <v>2.1</v>
      </c>
      <c r="P898" s="158"/>
    </row>
    <row r="899" spans="1:16">
      <c r="A899" s="205"/>
      <c r="B899" s="139"/>
      <c r="C899" s="184">
        <v>0.52083333333333337</v>
      </c>
      <c r="D899" s="164">
        <f t="shared" si="57"/>
        <v>39746.520833333336</v>
      </c>
      <c r="E899" s="13" t="s">
        <v>56</v>
      </c>
      <c r="F899" s="13">
        <v>12</v>
      </c>
      <c r="G899" s="13">
        <f>IF(OR(F899="",F899&lt;5),"",VLOOKUP(F899,'Tabla de Caudal'!$A$4:$B$19,2,TRUE))</f>
        <v>149</v>
      </c>
      <c r="H899" s="14">
        <v>29</v>
      </c>
      <c r="I899" s="14">
        <v>5.91</v>
      </c>
      <c r="J899" s="14"/>
      <c r="K899" s="13">
        <v>9</v>
      </c>
      <c r="L899" s="13">
        <f t="shared" ca="1" si="58"/>
        <v>31</v>
      </c>
      <c r="M899" s="18" t="s">
        <v>110</v>
      </c>
      <c r="N899" s="18">
        <v>6</v>
      </c>
      <c r="O899" s="97">
        <f t="shared" ca="1" si="59"/>
        <v>2.1</v>
      </c>
      <c r="P899" s="158"/>
    </row>
    <row r="900" spans="1:16">
      <c r="A900" s="205"/>
      <c r="B900" s="139"/>
      <c r="C900" s="184">
        <v>0.58958333333333335</v>
      </c>
      <c r="D900" s="164">
        <f t="shared" si="57"/>
        <v>39746.589583333334</v>
      </c>
      <c r="E900" s="13" t="s">
        <v>56</v>
      </c>
      <c r="F900" s="13">
        <v>12</v>
      </c>
      <c r="G900" s="13">
        <f>IF(OR(F900="",F900&lt;5),"",VLOOKUP(F900,'Tabla de Caudal'!$A$4:$B$19,2,TRUE))</f>
        <v>149</v>
      </c>
      <c r="H900" s="14">
        <v>30</v>
      </c>
      <c r="I900" s="14">
        <v>6.94</v>
      </c>
      <c r="J900" s="14"/>
      <c r="K900" s="13">
        <v>9</v>
      </c>
      <c r="L900" s="13">
        <f t="shared" ca="1" si="58"/>
        <v>31</v>
      </c>
      <c r="M900" s="18" t="s">
        <v>110</v>
      </c>
      <c r="N900" s="18">
        <v>6</v>
      </c>
      <c r="O900" s="97">
        <f t="shared" ca="1" si="59"/>
        <v>2.1</v>
      </c>
      <c r="P900" s="158"/>
    </row>
    <row r="901" spans="1:16">
      <c r="A901" s="205"/>
      <c r="B901" s="139"/>
      <c r="C901" s="184">
        <v>0.71388888888888891</v>
      </c>
      <c r="D901" s="164">
        <f t="shared" si="57"/>
        <v>39746.713888888888</v>
      </c>
      <c r="E901" s="13" t="s">
        <v>56</v>
      </c>
      <c r="F901" s="13">
        <v>12</v>
      </c>
      <c r="G901" s="13">
        <f>IF(OR(F901="",F901&lt;5),"",VLOOKUP(F901,'Tabla de Caudal'!$A$4:$B$19,2,TRUE))</f>
        <v>149</v>
      </c>
      <c r="H901" s="14">
        <v>30</v>
      </c>
      <c r="I901" s="14">
        <v>6.78</v>
      </c>
      <c r="J901" s="14"/>
      <c r="K901" s="13">
        <v>9</v>
      </c>
      <c r="L901" s="13">
        <f t="shared" ca="1" si="58"/>
        <v>31</v>
      </c>
      <c r="M901" s="18" t="s">
        <v>110</v>
      </c>
      <c r="N901" s="18">
        <v>6</v>
      </c>
      <c r="O901" s="97">
        <f t="shared" ca="1" si="59"/>
        <v>2.1</v>
      </c>
      <c r="P901" s="158"/>
    </row>
    <row r="902" spans="1:16">
      <c r="A902" s="205"/>
      <c r="B902" s="139"/>
      <c r="C902" s="184">
        <v>0.85416666666666663</v>
      </c>
      <c r="D902" s="164">
        <f t="shared" si="57"/>
        <v>39746.854166666664</v>
      </c>
      <c r="E902" s="13" t="s">
        <v>56</v>
      </c>
      <c r="F902" s="13">
        <v>12</v>
      </c>
      <c r="G902" s="13">
        <f>IF(OR(F902="",F902&lt;5),"",VLOOKUP(F902,'Tabla de Caudal'!$A$4:$B$19,2,TRUE))</f>
        <v>149</v>
      </c>
      <c r="H902" s="14">
        <v>30</v>
      </c>
      <c r="I902" s="14">
        <v>5.74</v>
      </c>
      <c r="J902" s="14"/>
      <c r="K902" s="13">
        <v>9</v>
      </c>
      <c r="L902" s="13">
        <f t="shared" ca="1" si="58"/>
        <v>31</v>
      </c>
      <c r="M902" s="18" t="s">
        <v>110</v>
      </c>
      <c r="N902" s="18">
        <v>6</v>
      </c>
      <c r="O902" s="97">
        <f t="shared" ca="1" si="59"/>
        <v>2.1</v>
      </c>
      <c r="P902" s="158"/>
    </row>
    <row r="903" spans="1:16" ht="13.5" thickBot="1">
      <c r="A903" s="206"/>
      <c r="B903" s="140"/>
      <c r="C903" s="188">
        <v>0.99305555555555547</v>
      </c>
      <c r="D903" s="167">
        <f t="shared" si="57"/>
        <v>39746.993055555555</v>
      </c>
      <c r="E903" s="27" t="s">
        <v>56</v>
      </c>
      <c r="F903" s="27">
        <v>12</v>
      </c>
      <c r="G903" s="27">
        <f>IF(OR(F903="",F903&lt;5),"",VLOOKUP(F903,'Tabla de Caudal'!$A$4:$B$19,2,TRUE))</f>
        <v>149</v>
      </c>
      <c r="H903" s="26">
        <v>30</v>
      </c>
      <c r="I903" s="26">
        <v>5.59</v>
      </c>
      <c r="J903" s="26"/>
      <c r="K903" s="27">
        <v>9</v>
      </c>
      <c r="L903" s="27">
        <f ca="1">IF(OR(K903="",F903="",F903&lt;5),"",INDIRECT(ADDRESS(K903+4,F903,1,,"Tabla de Sulfato 2"),TRUE))</f>
        <v>21</v>
      </c>
      <c r="M903" s="210" t="s">
        <v>110</v>
      </c>
      <c r="N903" s="210">
        <v>6</v>
      </c>
      <c r="O903" s="98">
        <f ca="1">IF(OR(N903="",F903="",F903&lt;5),"",INDIRECT(ADDRESS(N903+4,F903,1,,"Tabla de Cloro 2"),TRUE))</f>
        <v>1.6</v>
      </c>
      <c r="P903" s="163"/>
    </row>
    <row r="904" spans="1:16">
      <c r="A904" s="13">
        <v>26</v>
      </c>
      <c r="B904" s="13" t="s">
        <v>26</v>
      </c>
      <c r="C904" s="191">
        <v>0.22916666666666666</v>
      </c>
      <c r="D904" s="172">
        <f t="shared" si="57"/>
        <v>39747.229166666664</v>
      </c>
      <c r="E904" s="13" t="s">
        <v>56</v>
      </c>
      <c r="F904" s="13">
        <v>12</v>
      </c>
      <c r="G904" s="13">
        <f>IF(OR(F904="",F904&lt;5),"",VLOOKUP(F904,'Tabla de Caudal'!$A$4:$B$19,2,TRUE))</f>
        <v>149</v>
      </c>
      <c r="H904" s="14">
        <v>27</v>
      </c>
      <c r="I904" s="14">
        <v>6.98</v>
      </c>
      <c r="J904" s="23"/>
      <c r="K904" s="13">
        <v>9</v>
      </c>
      <c r="L904" s="13">
        <f t="shared" ref="L904:L967" ca="1" si="60">IF(OR(K904="",F904="",F904&lt;5),"",INDIRECT(ADDRESS(K904+4,F904,1,,"Tabla de Sulfato 2"),TRUE))</f>
        <v>21</v>
      </c>
      <c r="M904" s="13" t="s">
        <v>110</v>
      </c>
      <c r="N904" s="13">
        <v>6</v>
      </c>
      <c r="O904" s="13">
        <f t="shared" ref="O904:O967" ca="1" si="61">IF(OR(N904="",F904="",F904&lt;5),"",INDIRECT(ADDRESS(N904+4,F904,1,,"Tabla de Cloro 2"),TRUE))</f>
        <v>1.6</v>
      </c>
    </row>
    <row r="905" spans="1:16">
      <c r="A905" s="13"/>
      <c r="B905" s="13"/>
      <c r="C905" s="247">
        <v>0.3125</v>
      </c>
      <c r="D905" s="164">
        <f t="shared" si="57"/>
        <v>39747.3125</v>
      </c>
      <c r="E905" s="13" t="s">
        <v>56</v>
      </c>
      <c r="F905" s="13">
        <v>12</v>
      </c>
      <c r="G905" s="13">
        <f>IF(OR(F905="",F905&lt;5),"",VLOOKUP(F905,'Tabla de Caudal'!$A$4:$B$19,2,TRUE))</f>
        <v>149</v>
      </c>
      <c r="H905" s="14">
        <v>27</v>
      </c>
      <c r="I905" s="14">
        <v>6.94</v>
      </c>
      <c r="J905" s="14"/>
      <c r="K905" s="13">
        <v>9</v>
      </c>
      <c r="L905" s="13">
        <f t="shared" ca="1" si="60"/>
        <v>21</v>
      </c>
      <c r="M905" s="13" t="s">
        <v>110</v>
      </c>
      <c r="N905" s="13">
        <v>6</v>
      </c>
      <c r="O905" s="13">
        <f t="shared" ca="1" si="61"/>
        <v>1.6</v>
      </c>
    </row>
    <row r="906" spans="1:16">
      <c r="A906" s="13"/>
      <c r="B906" s="13"/>
      <c r="C906" s="257">
        <v>0.41666666666666669</v>
      </c>
      <c r="D906" s="164">
        <f t="shared" si="57"/>
        <v>39747.416666666664</v>
      </c>
      <c r="E906" s="13" t="s">
        <v>56</v>
      </c>
      <c r="F906" s="13">
        <v>12</v>
      </c>
      <c r="G906" s="13">
        <f>IF(OR(F906="",F906&lt;5),"",VLOOKUP(F906,'Tabla de Caudal'!$A$4:$B$19,2,TRUE))</f>
        <v>149</v>
      </c>
      <c r="H906" s="14">
        <v>27</v>
      </c>
      <c r="I906" s="14">
        <v>6.53</v>
      </c>
      <c r="J906" s="14"/>
      <c r="K906" s="13">
        <v>9</v>
      </c>
      <c r="L906" s="13">
        <f t="shared" ca="1" si="60"/>
        <v>21</v>
      </c>
      <c r="M906" s="13" t="s">
        <v>110</v>
      </c>
      <c r="N906" s="13">
        <v>6</v>
      </c>
      <c r="O906" s="13">
        <f t="shared" ca="1" si="61"/>
        <v>1.6</v>
      </c>
    </row>
    <row r="907" spans="1:16">
      <c r="A907" s="13"/>
      <c r="B907" s="13"/>
      <c r="C907" s="257">
        <v>0.55555555555555558</v>
      </c>
      <c r="D907" s="164">
        <f t="shared" si="57"/>
        <v>39747.555555555555</v>
      </c>
      <c r="E907" s="13" t="s">
        <v>56</v>
      </c>
      <c r="F907" s="13">
        <v>12</v>
      </c>
      <c r="G907" s="13">
        <f>IF(OR(F907="",F907&lt;5),"",VLOOKUP(F907,'Tabla de Caudal'!$A$4:$B$19,2,TRUE))</f>
        <v>149</v>
      </c>
      <c r="H907" s="14">
        <v>27</v>
      </c>
      <c r="I907" s="14">
        <v>5.79</v>
      </c>
      <c r="K907" s="13">
        <v>9</v>
      </c>
      <c r="L907" s="13">
        <f t="shared" ca="1" si="60"/>
        <v>21</v>
      </c>
      <c r="M907" s="13" t="s">
        <v>110</v>
      </c>
      <c r="N907" s="13">
        <v>6</v>
      </c>
      <c r="O907" s="13">
        <f t="shared" ca="1" si="61"/>
        <v>1.6</v>
      </c>
    </row>
    <row r="908" spans="1:16">
      <c r="A908" s="13"/>
      <c r="B908" s="13"/>
      <c r="C908" s="257">
        <v>0.63194444444444442</v>
      </c>
      <c r="D908" s="164">
        <f t="shared" si="57"/>
        <v>39747.631944444445</v>
      </c>
      <c r="E908" s="13" t="s">
        <v>56</v>
      </c>
      <c r="F908" s="13">
        <v>12</v>
      </c>
      <c r="G908" s="13">
        <f>IF(OR(F908="",F908&lt;5),"",VLOOKUP(F908,'Tabla de Caudal'!$A$4:$B$19,2,TRUE))</f>
        <v>149</v>
      </c>
      <c r="H908" s="14">
        <v>31</v>
      </c>
      <c r="I908" s="14">
        <v>5.67</v>
      </c>
      <c r="K908" s="13">
        <v>9</v>
      </c>
      <c r="L908" s="13">
        <f t="shared" ca="1" si="60"/>
        <v>21</v>
      </c>
      <c r="M908" s="13" t="s">
        <v>110</v>
      </c>
      <c r="N908" s="13">
        <v>6</v>
      </c>
      <c r="O908" s="13">
        <f t="shared" ca="1" si="61"/>
        <v>1.6</v>
      </c>
    </row>
    <row r="909" spans="1:16">
      <c r="A909" s="13"/>
      <c r="B909" s="13"/>
      <c r="C909" s="257">
        <v>0.78472222222222221</v>
      </c>
      <c r="D909" s="164">
        <f t="shared" si="57"/>
        <v>39747.784722222219</v>
      </c>
      <c r="E909" s="13" t="s">
        <v>56</v>
      </c>
      <c r="F909" s="13">
        <v>12</v>
      </c>
      <c r="G909" s="13">
        <f>IF(OR(F909="",F909&lt;5),"",VLOOKUP(F909,'Tabla de Caudal'!$A$4:$B$19,2,TRUE))</f>
        <v>149</v>
      </c>
      <c r="H909" s="14">
        <v>31</v>
      </c>
      <c r="I909" s="14">
        <v>5.44</v>
      </c>
      <c r="K909" s="13">
        <v>9</v>
      </c>
      <c r="L909" s="13">
        <f t="shared" ca="1" si="60"/>
        <v>21</v>
      </c>
      <c r="M909" s="13" t="s">
        <v>110</v>
      </c>
      <c r="N909" s="13">
        <v>6</v>
      </c>
      <c r="O909" s="13">
        <f t="shared" ca="1" si="61"/>
        <v>1.6</v>
      </c>
    </row>
    <row r="910" spans="1:16">
      <c r="A910" s="13"/>
      <c r="B910" s="13"/>
      <c r="C910" s="257">
        <v>0.8847222222222223</v>
      </c>
      <c r="D910" s="164">
        <f t="shared" si="57"/>
        <v>39747.884722222225</v>
      </c>
      <c r="E910" s="13" t="s">
        <v>56</v>
      </c>
      <c r="F910" s="13">
        <v>12</v>
      </c>
      <c r="G910" s="13">
        <f>IF(OR(F910="",F910&lt;5),"",VLOOKUP(F910,'Tabla de Caudal'!$A$4:$B$19,2,TRUE))</f>
        <v>149</v>
      </c>
      <c r="H910" s="14">
        <v>31</v>
      </c>
      <c r="I910" s="14">
        <v>5.93</v>
      </c>
      <c r="K910" s="13">
        <v>9</v>
      </c>
      <c r="L910" s="13">
        <f t="shared" ca="1" si="60"/>
        <v>21</v>
      </c>
      <c r="M910" s="13" t="s">
        <v>110</v>
      </c>
      <c r="N910" s="13">
        <v>6</v>
      </c>
      <c r="O910" s="13">
        <f t="shared" ca="1" si="61"/>
        <v>1.6</v>
      </c>
    </row>
    <row r="911" spans="1:16" ht="13.5" thickBot="1">
      <c r="A911" s="27"/>
      <c r="B911" s="27"/>
      <c r="C911" s="259">
        <v>0.98611111111111116</v>
      </c>
      <c r="D911" s="167">
        <f t="shared" si="57"/>
        <v>39747.986111111109</v>
      </c>
      <c r="E911" s="27" t="s">
        <v>56</v>
      </c>
      <c r="F911" s="27">
        <v>12</v>
      </c>
      <c r="G911" s="27">
        <f>IF(OR(F911="",F911&lt;5),"",VLOOKUP(F911,'Tabla de Caudal'!$A$4:$B$19,2,TRUE))</f>
        <v>149</v>
      </c>
      <c r="H911" s="26">
        <v>31</v>
      </c>
      <c r="I911" s="26">
        <v>4.29</v>
      </c>
      <c r="J911" s="212"/>
      <c r="K911" s="27">
        <v>9</v>
      </c>
      <c r="L911" s="27">
        <f t="shared" ca="1" si="60"/>
        <v>21</v>
      </c>
      <c r="M911" s="27" t="s">
        <v>110</v>
      </c>
      <c r="N911" s="27">
        <v>6</v>
      </c>
      <c r="O911" s="27">
        <f t="shared" ca="1" si="61"/>
        <v>1.6</v>
      </c>
      <c r="P911" s="260" t="s">
        <v>119</v>
      </c>
    </row>
    <row r="912" spans="1:16">
      <c r="A912" s="17">
        <v>27</v>
      </c>
      <c r="B912" s="17" t="s">
        <v>111</v>
      </c>
      <c r="C912" s="247">
        <v>0.43055555555555558</v>
      </c>
      <c r="D912" s="168">
        <f t="shared" si="57"/>
        <v>39748.430555555555</v>
      </c>
      <c r="E912" s="17" t="s">
        <v>56</v>
      </c>
      <c r="F912" s="17">
        <v>12</v>
      </c>
      <c r="G912" s="17">
        <f>IF(OR(F912="",F912&lt;5),"",VLOOKUP(F912,'Tabla de Caudal'!$A$4:$B$19,2,TRUE))</f>
        <v>149</v>
      </c>
      <c r="H912" s="23">
        <v>31</v>
      </c>
      <c r="I912" s="23">
        <v>4.9800000000000004</v>
      </c>
      <c r="K912" s="17">
        <v>9</v>
      </c>
      <c r="L912" s="17">
        <f t="shared" ca="1" si="60"/>
        <v>21</v>
      </c>
      <c r="M912" s="17" t="s">
        <v>110</v>
      </c>
      <c r="N912" s="17">
        <v>6</v>
      </c>
      <c r="O912" s="17">
        <f t="shared" ca="1" si="61"/>
        <v>1.6</v>
      </c>
      <c r="P912" t="s">
        <v>30</v>
      </c>
    </row>
    <row r="913" spans="1:16">
      <c r="A913" s="13"/>
      <c r="B913" s="13"/>
      <c r="C913" s="257">
        <v>0.52083333333333337</v>
      </c>
      <c r="D913" s="164">
        <f t="shared" si="57"/>
        <v>39748.520833333336</v>
      </c>
      <c r="E913" s="13" t="s">
        <v>56</v>
      </c>
      <c r="F913" s="13">
        <v>12</v>
      </c>
      <c r="G913" s="13">
        <f>IF(OR(F913="",F913&lt;5),"",VLOOKUP(F913,'Tabla de Caudal'!$A$4:$B$19,2,TRUE))</f>
        <v>149</v>
      </c>
      <c r="H913" s="14">
        <v>31</v>
      </c>
      <c r="I913" s="14">
        <v>4.93</v>
      </c>
      <c r="K913" s="13">
        <v>9</v>
      </c>
      <c r="L913" s="13">
        <f t="shared" ca="1" si="60"/>
        <v>21</v>
      </c>
      <c r="M913" s="13" t="s">
        <v>110</v>
      </c>
      <c r="N913" s="13">
        <v>6</v>
      </c>
      <c r="O913" s="13">
        <f t="shared" ca="1" si="61"/>
        <v>1.6</v>
      </c>
    </row>
    <row r="914" spans="1:16">
      <c r="A914" s="13"/>
      <c r="B914" s="13"/>
      <c r="C914" s="257">
        <v>0.59027777777777779</v>
      </c>
      <c r="D914" s="164">
        <f t="shared" si="57"/>
        <v>39748.590277777781</v>
      </c>
      <c r="E914" s="13" t="s">
        <v>56</v>
      </c>
      <c r="F914" s="13">
        <v>12</v>
      </c>
      <c r="G914" s="13">
        <f>IF(OR(F914="",F914&lt;5),"",VLOOKUP(F914,'Tabla de Caudal'!$A$4:$B$19,2,TRUE))</f>
        <v>149</v>
      </c>
      <c r="H914" s="14">
        <v>31</v>
      </c>
      <c r="I914" s="14">
        <v>4.72</v>
      </c>
      <c r="K914" s="13">
        <v>9</v>
      </c>
      <c r="L914" s="13">
        <f t="shared" ca="1" si="60"/>
        <v>21</v>
      </c>
      <c r="M914" s="13" t="s">
        <v>110</v>
      </c>
      <c r="N914" s="13">
        <v>6</v>
      </c>
      <c r="O914" s="13">
        <f t="shared" ca="1" si="61"/>
        <v>1.6</v>
      </c>
    </row>
    <row r="915" spans="1:16">
      <c r="A915" s="13"/>
      <c r="B915" s="13"/>
      <c r="C915" s="257">
        <v>0.67708333333333337</v>
      </c>
      <c r="D915" s="164">
        <f t="shared" si="57"/>
        <v>39748.677083333336</v>
      </c>
      <c r="E915" s="13" t="s">
        <v>56</v>
      </c>
      <c r="F915" s="13">
        <v>12</v>
      </c>
      <c r="G915" s="13">
        <f>IF(OR(F915="",F915&lt;5),"",VLOOKUP(F915,'Tabla de Caudal'!$A$4:$B$19,2,TRUE))</f>
        <v>149</v>
      </c>
      <c r="H915" s="14">
        <v>31</v>
      </c>
      <c r="I915" s="14">
        <v>4.82</v>
      </c>
      <c r="K915" s="13">
        <v>9</v>
      </c>
      <c r="L915" s="13">
        <f t="shared" ca="1" si="60"/>
        <v>21</v>
      </c>
      <c r="M915" s="13" t="s">
        <v>110</v>
      </c>
      <c r="N915" s="13">
        <v>6</v>
      </c>
      <c r="O915" s="13">
        <f t="shared" ca="1" si="61"/>
        <v>1.6</v>
      </c>
    </row>
    <row r="916" spans="1:16">
      <c r="A916" s="13"/>
      <c r="B916" s="13"/>
      <c r="C916" s="257">
        <v>0.80902777777777779</v>
      </c>
      <c r="D916" s="164">
        <f t="shared" ref="D916:D979" si="62">FLOOR(D915,1)+C916+IF(A916&gt;0,1,0)</f>
        <v>39748.809027777781</v>
      </c>
      <c r="E916" s="13" t="s">
        <v>56</v>
      </c>
      <c r="F916" s="13">
        <v>12</v>
      </c>
      <c r="G916" s="13">
        <f>IF(OR(F916="",F916&lt;5),"",VLOOKUP(F916,'Tabla de Caudal'!$A$4:$B$19,2,TRUE))</f>
        <v>149</v>
      </c>
      <c r="H916" s="14">
        <v>31</v>
      </c>
      <c r="I916" s="14">
        <v>4.8899999999999997</v>
      </c>
      <c r="K916" s="13">
        <v>9</v>
      </c>
      <c r="L916" s="13">
        <f t="shared" ca="1" si="60"/>
        <v>21</v>
      </c>
      <c r="M916" s="13" t="s">
        <v>110</v>
      </c>
      <c r="N916" s="13">
        <v>6</v>
      </c>
      <c r="O916" s="13">
        <f t="shared" ca="1" si="61"/>
        <v>1.6</v>
      </c>
    </row>
    <row r="917" spans="1:16">
      <c r="A917" s="13"/>
      <c r="B917" s="13"/>
      <c r="C917" s="257">
        <v>0.88194444444444453</v>
      </c>
      <c r="D917" s="164">
        <f t="shared" si="62"/>
        <v>39748.881944444445</v>
      </c>
      <c r="E917" s="13" t="s">
        <v>56</v>
      </c>
      <c r="F917" s="13">
        <v>12</v>
      </c>
      <c r="G917" s="13">
        <f>IF(OR(F917="",F917&lt;5),"",VLOOKUP(F917,'Tabla de Caudal'!$A$4:$B$19,2,TRUE))</f>
        <v>149</v>
      </c>
      <c r="H917" s="14">
        <v>31</v>
      </c>
      <c r="I917" s="14">
        <v>4.79</v>
      </c>
      <c r="K917" s="13">
        <v>9</v>
      </c>
      <c r="L917" s="13">
        <f t="shared" ca="1" si="60"/>
        <v>21</v>
      </c>
      <c r="M917" s="13" t="s">
        <v>110</v>
      </c>
      <c r="N917" s="13">
        <v>6</v>
      </c>
      <c r="O917" s="13">
        <f t="shared" ca="1" si="61"/>
        <v>1.6</v>
      </c>
    </row>
    <row r="918" spans="1:16" ht="13.5" thickBot="1">
      <c r="A918" s="27"/>
      <c r="B918" s="27"/>
      <c r="C918" s="259">
        <v>0.99305555555555547</v>
      </c>
      <c r="D918" s="167">
        <f t="shared" si="62"/>
        <v>39748.993055555555</v>
      </c>
      <c r="E918" s="27" t="s">
        <v>56</v>
      </c>
      <c r="F918" s="27">
        <v>12</v>
      </c>
      <c r="G918" s="27">
        <f>IF(OR(F918="",F918&lt;5),"",VLOOKUP(F918,'Tabla de Caudal'!$A$4:$B$19,2,TRUE))</f>
        <v>149</v>
      </c>
      <c r="H918" s="26">
        <v>31</v>
      </c>
      <c r="I918" s="26">
        <v>4.82</v>
      </c>
      <c r="J918" s="212"/>
      <c r="K918" s="27">
        <v>9</v>
      </c>
      <c r="L918" s="27">
        <f t="shared" ca="1" si="60"/>
        <v>21</v>
      </c>
      <c r="M918" s="27" t="s">
        <v>110</v>
      </c>
      <c r="N918" s="27">
        <v>6</v>
      </c>
      <c r="O918" s="27">
        <f t="shared" ca="1" si="61"/>
        <v>1.6</v>
      </c>
      <c r="P918" s="260"/>
    </row>
    <row r="919" spans="1:16">
      <c r="A919" s="17">
        <v>28</v>
      </c>
      <c r="B919" s="17" t="s">
        <v>112</v>
      </c>
      <c r="C919" s="247">
        <v>0.5625</v>
      </c>
      <c r="D919" s="168">
        <f t="shared" si="62"/>
        <v>39749.5625</v>
      </c>
      <c r="E919" s="17" t="s">
        <v>56</v>
      </c>
      <c r="F919" s="17">
        <v>12</v>
      </c>
      <c r="G919" s="17">
        <f>IF(OR(F919="",F919&lt;5),"",VLOOKUP(F919,'Tabla de Caudal'!$A$4:$B$19,2,TRUE))</f>
        <v>149</v>
      </c>
      <c r="H919" s="23">
        <v>31</v>
      </c>
      <c r="I919" s="23">
        <v>5.55</v>
      </c>
      <c r="K919" s="17">
        <v>10</v>
      </c>
      <c r="L919" s="17">
        <f t="shared" ca="1" si="60"/>
        <v>23</v>
      </c>
      <c r="M919" s="17" t="s">
        <v>110</v>
      </c>
      <c r="N919" s="17">
        <v>5</v>
      </c>
      <c r="O919" s="17">
        <f t="shared" ca="1" si="61"/>
        <v>1.4</v>
      </c>
      <c r="P919" t="s">
        <v>120</v>
      </c>
    </row>
    <row r="920" spans="1:16">
      <c r="A920" s="13"/>
      <c r="B920" s="13"/>
      <c r="C920" s="257">
        <v>0.63888888888888895</v>
      </c>
      <c r="D920" s="164">
        <f t="shared" si="62"/>
        <v>39749.638888888891</v>
      </c>
      <c r="E920" s="13" t="s">
        <v>56</v>
      </c>
      <c r="F920" s="13">
        <v>12</v>
      </c>
      <c r="G920" s="13">
        <f>IF(OR(F920="",F920&lt;5),"",VLOOKUP(F920,'Tabla de Caudal'!$A$4:$B$19,2,TRUE))</f>
        <v>149</v>
      </c>
      <c r="H920" s="14">
        <v>31</v>
      </c>
      <c r="I920" s="14">
        <v>5.58</v>
      </c>
      <c r="K920" s="13">
        <v>10</v>
      </c>
      <c r="L920" s="13">
        <f t="shared" ca="1" si="60"/>
        <v>23</v>
      </c>
      <c r="M920" s="13" t="s">
        <v>110</v>
      </c>
      <c r="N920" s="13">
        <v>5</v>
      </c>
      <c r="O920" s="13">
        <f t="shared" ca="1" si="61"/>
        <v>1.4</v>
      </c>
    </row>
    <row r="921" spans="1:16">
      <c r="A921" s="13"/>
      <c r="B921" s="13"/>
      <c r="C921" s="257">
        <v>0.71527777777777779</v>
      </c>
      <c r="D921" s="164">
        <f t="shared" si="62"/>
        <v>39749.715277777781</v>
      </c>
      <c r="E921" s="13" t="s">
        <v>56</v>
      </c>
      <c r="F921" s="13">
        <v>12</v>
      </c>
      <c r="G921" s="13">
        <f>IF(OR(F921="",F921&lt;5),"",VLOOKUP(F921,'Tabla de Caudal'!$A$4:$B$19,2,TRUE))</f>
        <v>149</v>
      </c>
      <c r="H921" s="14">
        <v>31</v>
      </c>
      <c r="I921" s="14">
        <v>5.77</v>
      </c>
      <c r="K921" s="13">
        <v>10</v>
      </c>
      <c r="L921" s="13">
        <f t="shared" ca="1" si="60"/>
        <v>23</v>
      </c>
      <c r="M921" s="13" t="s">
        <v>110</v>
      </c>
      <c r="N921" s="13">
        <v>5</v>
      </c>
      <c r="O921" s="13">
        <f t="shared" ca="1" si="61"/>
        <v>1.4</v>
      </c>
    </row>
    <row r="922" spans="1:16">
      <c r="A922" s="13"/>
      <c r="B922" s="13"/>
      <c r="C922" s="257">
        <v>0.86805555555555547</v>
      </c>
      <c r="D922" s="164">
        <f t="shared" si="62"/>
        <v>39749.868055555555</v>
      </c>
      <c r="E922" s="13" t="s">
        <v>56</v>
      </c>
      <c r="F922" s="13">
        <v>12</v>
      </c>
      <c r="G922" s="13">
        <f>IF(OR(F922="",F922&lt;5),"",VLOOKUP(F922,'Tabla de Caudal'!$A$4:$B$19,2,TRUE))</f>
        <v>149</v>
      </c>
      <c r="H922" s="14">
        <v>31</v>
      </c>
      <c r="I922" s="14">
        <v>5.72</v>
      </c>
      <c r="K922" s="13">
        <v>10</v>
      </c>
      <c r="L922" s="13">
        <f t="shared" ca="1" si="60"/>
        <v>23</v>
      </c>
      <c r="M922" s="13" t="s">
        <v>110</v>
      </c>
      <c r="N922" s="13">
        <v>5</v>
      </c>
      <c r="O922" s="13">
        <f t="shared" ca="1" si="61"/>
        <v>1.4</v>
      </c>
    </row>
    <row r="923" spans="1:16" ht="13.5" thickBot="1">
      <c r="A923" s="27"/>
      <c r="B923" s="27"/>
      <c r="C923" s="259">
        <v>0.98611111111111116</v>
      </c>
      <c r="D923" s="167">
        <f t="shared" si="62"/>
        <v>39749.986111111109</v>
      </c>
      <c r="E923" s="27" t="s">
        <v>56</v>
      </c>
      <c r="F923" s="27">
        <v>12</v>
      </c>
      <c r="G923" s="27">
        <f>IF(OR(F923="",F923&lt;5),"",VLOOKUP(F923,'Tabla de Caudal'!$A$4:$B$19,2,TRUE))</f>
        <v>149</v>
      </c>
      <c r="H923" s="26">
        <v>31</v>
      </c>
      <c r="I923" s="26">
        <v>5.91</v>
      </c>
      <c r="J923" s="212"/>
      <c r="K923" s="27">
        <v>10</v>
      </c>
      <c r="L923" s="27">
        <f t="shared" ca="1" si="60"/>
        <v>23</v>
      </c>
      <c r="M923" s="27" t="s">
        <v>110</v>
      </c>
      <c r="N923" s="27">
        <v>5</v>
      </c>
      <c r="O923" s="27">
        <f t="shared" ca="1" si="61"/>
        <v>1.4</v>
      </c>
      <c r="P923" s="260"/>
    </row>
    <row r="924" spans="1:16">
      <c r="A924" s="17">
        <v>29</v>
      </c>
      <c r="B924" s="17" t="s">
        <v>113</v>
      </c>
      <c r="C924" s="247">
        <v>0.27083333333333331</v>
      </c>
      <c r="D924" s="168">
        <f t="shared" si="62"/>
        <v>39750.270833333336</v>
      </c>
      <c r="E924" s="17" t="s">
        <v>56</v>
      </c>
      <c r="F924" s="17">
        <v>12</v>
      </c>
      <c r="G924" s="17">
        <f>IF(OR(F924="",F924&lt;5),"",VLOOKUP(F924,'Tabla de Caudal'!$A$4:$B$19,2,TRUE))</f>
        <v>149</v>
      </c>
      <c r="H924" s="23">
        <v>31</v>
      </c>
      <c r="I924" s="23">
        <v>4.3899999999999997</v>
      </c>
      <c r="K924" s="17">
        <v>10</v>
      </c>
      <c r="L924" s="17">
        <f t="shared" ca="1" si="60"/>
        <v>23</v>
      </c>
      <c r="M924" s="17" t="s">
        <v>110</v>
      </c>
      <c r="N924" s="17">
        <v>5</v>
      </c>
      <c r="O924" s="17">
        <f t="shared" ca="1" si="61"/>
        <v>1.4</v>
      </c>
    </row>
    <row r="925" spans="1:16">
      <c r="A925" s="13"/>
      <c r="B925" s="13"/>
      <c r="C925" s="257">
        <v>0.3888888888888889</v>
      </c>
      <c r="D925" s="164">
        <f t="shared" si="62"/>
        <v>39750.388888888891</v>
      </c>
      <c r="E925" s="13" t="s">
        <v>56</v>
      </c>
      <c r="F925" s="13">
        <v>12</v>
      </c>
      <c r="G925" s="13">
        <f>IF(OR(F925="",F925&lt;5),"",VLOOKUP(F925,'Tabla de Caudal'!$A$4:$B$19,2,TRUE))</f>
        <v>149</v>
      </c>
      <c r="H925" s="14">
        <v>31</v>
      </c>
      <c r="I925" s="14">
        <v>4.78</v>
      </c>
      <c r="K925" s="13">
        <v>10</v>
      </c>
      <c r="L925" s="13">
        <f t="shared" ca="1" si="60"/>
        <v>23</v>
      </c>
      <c r="M925" s="13" t="s">
        <v>110</v>
      </c>
      <c r="N925" s="13">
        <v>5</v>
      </c>
      <c r="O925" s="13">
        <f t="shared" ca="1" si="61"/>
        <v>1.4</v>
      </c>
    </row>
    <row r="926" spans="1:16">
      <c r="A926" s="13"/>
      <c r="B926" s="13"/>
      <c r="C926" s="257">
        <v>0.50069444444444444</v>
      </c>
      <c r="D926" s="164">
        <f t="shared" si="62"/>
        <v>39750.500694444447</v>
      </c>
      <c r="E926" s="13" t="s">
        <v>56</v>
      </c>
      <c r="F926" s="13">
        <v>12</v>
      </c>
      <c r="G926" s="13">
        <f>IF(OR(F926="",F926&lt;5),"",VLOOKUP(F926,'Tabla de Caudal'!$A$4:$B$19,2,TRUE))</f>
        <v>149</v>
      </c>
      <c r="H926" s="14">
        <v>31</v>
      </c>
      <c r="I926" s="14">
        <v>4.88</v>
      </c>
      <c r="K926" s="13">
        <v>10</v>
      </c>
      <c r="L926" s="13">
        <f t="shared" ca="1" si="60"/>
        <v>23</v>
      </c>
      <c r="M926" s="13" t="s">
        <v>110</v>
      </c>
      <c r="N926" s="13">
        <v>5</v>
      </c>
      <c r="O926" s="13">
        <f t="shared" ca="1" si="61"/>
        <v>1.4</v>
      </c>
    </row>
    <row r="927" spans="1:16">
      <c r="A927" s="13"/>
      <c r="B927" s="13"/>
      <c r="C927" s="257">
        <v>0.72916666666666663</v>
      </c>
      <c r="D927" s="164">
        <f t="shared" si="62"/>
        <v>39750.729166666664</v>
      </c>
      <c r="E927" s="13" t="s">
        <v>56</v>
      </c>
      <c r="F927" s="13">
        <v>12</v>
      </c>
      <c r="G927" s="13">
        <f>IF(OR(F927="",F927&lt;5),"",VLOOKUP(F927,'Tabla de Caudal'!$A$4:$B$19,2,TRUE))</f>
        <v>149</v>
      </c>
      <c r="H927" s="14">
        <v>31</v>
      </c>
      <c r="I927" s="14">
        <v>4.59</v>
      </c>
      <c r="K927" s="13">
        <v>10</v>
      </c>
      <c r="L927" s="13">
        <f t="shared" ca="1" si="60"/>
        <v>23</v>
      </c>
      <c r="M927" s="13" t="s">
        <v>110</v>
      </c>
      <c r="N927" s="13">
        <v>5</v>
      </c>
      <c r="O927" s="13">
        <f t="shared" ca="1" si="61"/>
        <v>1.4</v>
      </c>
    </row>
    <row r="928" spans="1:16">
      <c r="A928" s="13"/>
      <c r="B928" s="13"/>
      <c r="C928" s="257">
        <v>0.86805555555555547</v>
      </c>
      <c r="D928" s="164">
        <f t="shared" si="62"/>
        <v>39750.868055555555</v>
      </c>
      <c r="E928" s="13" t="s">
        <v>56</v>
      </c>
      <c r="F928" s="13">
        <v>12</v>
      </c>
      <c r="G928" s="13">
        <f>IF(OR(F928="",F928&lt;5),"",VLOOKUP(F928,'Tabla de Caudal'!$A$4:$B$19,2,TRUE))</f>
        <v>149</v>
      </c>
      <c r="H928" s="14">
        <v>31</v>
      </c>
      <c r="I928" s="14">
        <v>4.83</v>
      </c>
      <c r="K928" s="13">
        <v>10</v>
      </c>
      <c r="L928" s="13">
        <f t="shared" ca="1" si="60"/>
        <v>23</v>
      </c>
      <c r="M928" s="13" t="s">
        <v>110</v>
      </c>
      <c r="N928" s="13">
        <v>5</v>
      </c>
      <c r="O928" s="13">
        <f t="shared" ca="1" si="61"/>
        <v>1.4</v>
      </c>
    </row>
    <row r="929" spans="1:16" ht="13.5" thickBot="1">
      <c r="A929" s="27"/>
      <c r="B929" s="27"/>
      <c r="C929" s="259">
        <v>0.98958333333333337</v>
      </c>
      <c r="D929" s="167">
        <f t="shared" si="62"/>
        <v>39750.989583333336</v>
      </c>
      <c r="E929" s="27" t="s">
        <v>56</v>
      </c>
      <c r="F929" s="27">
        <v>12</v>
      </c>
      <c r="G929" s="27">
        <f>IF(OR(F929="",F929&lt;5),"",VLOOKUP(F929,'Tabla de Caudal'!$A$4:$B$19,2,TRUE))</f>
        <v>149</v>
      </c>
      <c r="H929" s="26">
        <v>31</v>
      </c>
      <c r="I929" s="26">
        <v>4.63</v>
      </c>
      <c r="J929" s="212"/>
      <c r="K929" s="27">
        <v>10</v>
      </c>
      <c r="L929" s="27">
        <f t="shared" ca="1" si="60"/>
        <v>23</v>
      </c>
      <c r="M929" s="27" t="s">
        <v>110</v>
      </c>
      <c r="N929" s="27">
        <v>5</v>
      </c>
      <c r="O929" s="27">
        <f t="shared" ca="1" si="61"/>
        <v>1.4</v>
      </c>
      <c r="P929" s="260"/>
    </row>
    <row r="930" spans="1:16">
      <c r="A930" s="17">
        <v>30</v>
      </c>
      <c r="B930" s="17" t="s">
        <v>114</v>
      </c>
      <c r="C930" s="247">
        <v>0.2638888888888889</v>
      </c>
      <c r="D930" s="168">
        <f t="shared" si="62"/>
        <v>39751.263888888891</v>
      </c>
      <c r="E930" s="17" t="s">
        <v>56</v>
      </c>
      <c r="F930" s="17">
        <v>11</v>
      </c>
      <c r="G930" s="17">
        <f>IF(OR(F930="",F930&lt;5),"",VLOOKUP(F930,'Tabla de Caudal'!$A$4:$B$19,2,TRUE))</f>
        <v>141</v>
      </c>
      <c r="H930" s="23">
        <v>32</v>
      </c>
      <c r="I930" s="23">
        <v>4.0199999999999996</v>
      </c>
      <c r="K930" s="17">
        <v>10</v>
      </c>
      <c r="L930" s="17">
        <f t="shared" ca="1" si="60"/>
        <v>24</v>
      </c>
      <c r="M930" s="17" t="s">
        <v>110</v>
      </c>
      <c r="N930" s="17">
        <v>5</v>
      </c>
      <c r="O930" s="17">
        <f t="shared" ca="1" si="61"/>
        <v>1.4</v>
      </c>
    </row>
    <row r="931" spans="1:16">
      <c r="A931" s="13"/>
      <c r="B931" s="13"/>
      <c r="C931" s="257">
        <v>0.40972222222222227</v>
      </c>
      <c r="D931" s="164">
        <f t="shared" si="62"/>
        <v>39751.409722222219</v>
      </c>
      <c r="E931" s="13" t="s">
        <v>56</v>
      </c>
      <c r="F931" s="13">
        <v>11</v>
      </c>
      <c r="G931" s="13">
        <f>IF(OR(F931="",F931&lt;5),"",VLOOKUP(F931,'Tabla de Caudal'!$A$4:$B$19,2,TRUE))</f>
        <v>141</v>
      </c>
      <c r="H931" s="14">
        <v>32</v>
      </c>
      <c r="I931" s="14">
        <v>3.77</v>
      </c>
      <c r="K931" s="13">
        <v>10</v>
      </c>
      <c r="L931" s="13">
        <f t="shared" ca="1" si="60"/>
        <v>24</v>
      </c>
      <c r="M931" s="13" t="s">
        <v>110</v>
      </c>
      <c r="N931" s="13">
        <v>5</v>
      </c>
      <c r="O931" s="13">
        <f t="shared" ca="1" si="61"/>
        <v>1.4</v>
      </c>
    </row>
    <row r="932" spans="1:16">
      <c r="A932" s="13"/>
      <c r="B932" s="13"/>
      <c r="C932" s="257">
        <v>0.47569444444444442</v>
      </c>
      <c r="D932" s="164">
        <f t="shared" si="62"/>
        <v>39751.475694444445</v>
      </c>
      <c r="E932" s="13" t="s">
        <v>56</v>
      </c>
      <c r="F932" s="13">
        <v>11</v>
      </c>
      <c r="G932" s="13">
        <f>IF(OR(F932="",F932&lt;5),"",VLOOKUP(F932,'Tabla de Caudal'!$A$4:$B$19,2,TRUE))</f>
        <v>141</v>
      </c>
      <c r="H932" s="14">
        <v>32</v>
      </c>
      <c r="I932" s="14">
        <v>3.59</v>
      </c>
      <c r="K932" s="13">
        <v>10</v>
      </c>
      <c r="L932" s="13">
        <f t="shared" ca="1" si="60"/>
        <v>24</v>
      </c>
      <c r="M932" s="13" t="s">
        <v>110</v>
      </c>
      <c r="N932" s="13">
        <v>5</v>
      </c>
      <c r="O932" s="13">
        <f t="shared" ca="1" si="61"/>
        <v>1.4</v>
      </c>
    </row>
    <row r="933" spans="1:16">
      <c r="A933" s="13"/>
      <c r="B933" s="13"/>
      <c r="C933" s="257">
        <v>0.60416666666666663</v>
      </c>
      <c r="D933" s="164">
        <f t="shared" si="62"/>
        <v>39751.604166666664</v>
      </c>
      <c r="E933" s="13" t="s">
        <v>56</v>
      </c>
      <c r="F933" s="13">
        <v>11</v>
      </c>
      <c r="G933" s="13">
        <f>IF(OR(F933="",F933&lt;5),"",VLOOKUP(F933,'Tabla de Caudal'!$A$4:$B$19,2,TRUE))</f>
        <v>141</v>
      </c>
      <c r="H933" s="14">
        <v>32</v>
      </c>
      <c r="I933" s="14">
        <v>3.91</v>
      </c>
      <c r="K933" s="13">
        <v>10</v>
      </c>
      <c r="L933" s="13">
        <f t="shared" ca="1" si="60"/>
        <v>24</v>
      </c>
      <c r="M933" s="13" t="s">
        <v>110</v>
      </c>
      <c r="N933" s="13">
        <v>5</v>
      </c>
      <c r="O933" s="13">
        <f t="shared" ca="1" si="61"/>
        <v>1.4</v>
      </c>
    </row>
    <row r="934" spans="1:16">
      <c r="A934" s="13"/>
      <c r="B934" s="13"/>
      <c r="C934" s="257">
        <v>0.67222222222222217</v>
      </c>
      <c r="D934" s="164">
        <f t="shared" si="62"/>
        <v>39751.672222222223</v>
      </c>
      <c r="E934" s="13" t="s">
        <v>56</v>
      </c>
      <c r="F934" s="13">
        <v>11</v>
      </c>
      <c r="G934" s="13">
        <f>IF(OR(F934="",F934&lt;5),"",VLOOKUP(F934,'Tabla de Caudal'!$A$4:$B$19,2,TRUE))</f>
        <v>141</v>
      </c>
      <c r="H934" s="14">
        <v>32</v>
      </c>
      <c r="I934" s="14">
        <v>3.59</v>
      </c>
      <c r="K934" s="13">
        <v>10</v>
      </c>
      <c r="L934" s="13">
        <f t="shared" ca="1" si="60"/>
        <v>24</v>
      </c>
      <c r="M934" s="13" t="s">
        <v>110</v>
      </c>
      <c r="N934" s="13">
        <v>5</v>
      </c>
      <c r="O934" s="13">
        <f t="shared" ca="1" si="61"/>
        <v>1.4</v>
      </c>
    </row>
    <row r="935" spans="1:16">
      <c r="A935" s="13"/>
      <c r="B935" s="13"/>
      <c r="C935" s="257">
        <v>0.80555555555555547</v>
      </c>
      <c r="D935" s="164">
        <f t="shared" si="62"/>
        <v>39751.805555555555</v>
      </c>
      <c r="E935" s="13" t="s">
        <v>56</v>
      </c>
      <c r="F935" s="13">
        <v>11</v>
      </c>
      <c r="G935" s="13">
        <f>IF(OR(F935="",F935&lt;5),"",VLOOKUP(F935,'Tabla de Caudal'!$A$4:$B$19,2,TRUE))</f>
        <v>141</v>
      </c>
      <c r="H935" s="14">
        <v>32</v>
      </c>
      <c r="I935" s="14">
        <v>3.64</v>
      </c>
      <c r="K935" s="13">
        <v>10</v>
      </c>
      <c r="L935" s="13">
        <f t="shared" ca="1" si="60"/>
        <v>24</v>
      </c>
      <c r="M935" s="13" t="s">
        <v>110</v>
      </c>
      <c r="N935" s="13">
        <v>5</v>
      </c>
      <c r="O935" s="13">
        <f t="shared" ca="1" si="61"/>
        <v>1.4</v>
      </c>
    </row>
    <row r="936" spans="1:16">
      <c r="A936" s="13"/>
      <c r="B936" s="13"/>
      <c r="C936" s="257">
        <v>0.88541666666666663</v>
      </c>
      <c r="D936" s="164">
        <f t="shared" si="62"/>
        <v>39751.885416666664</v>
      </c>
      <c r="E936" s="13" t="s">
        <v>56</v>
      </c>
      <c r="F936" s="13">
        <v>11</v>
      </c>
      <c r="G936" s="13">
        <f>IF(OR(F936="",F936&lt;5),"",VLOOKUP(F936,'Tabla de Caudal'!$A$4:$B$19,2,TRUE))</f>
        <v>141</v>
      </c>
      <c r="H936" s="14">
        <v>32</v>
      </c>
      <c r="I936" s="14">
        <v>3.93</v>
      </c>
      <c r="K936" s="13">
        <v>10</v>
      </c>
      <c r="L936" s="13">
        <f t="shared" ca="1" si="60"/>
        <v>24</v>
      </c>
      <c r="M936" s="13" t="s">
        <v>110</v>
      </c>
      <c r="N936" s="13">
        <v>5</v>
      </c>
      <c r="O936" s="13">
        <f t="shared" ca="1" si="61"/>
        <v>1.4</v>
      </c>
    </row>
    <row r="937" spans="1:16" ht="13.5" thickBot="1">
      <c r="A937" s="27"/>
      <c r="B937" s="27"/>
      <c r="C937" s="259">
        <v>0.99305555555555547</v>
      </c>
      <c r="D937" s="167">
        <f t="shared" si="62"/>
        <v>39751.993055555555</v>
      </c>
      <c r="E937" s="27" t="s">
        <v>56</v>
      </c>
      <c r="F937" s="27">
        <v>11</v>
      </c>
      <c r="G937" s="27">
        <f>IF(OR(F937="",F937&lt;5),"",VLOOKUP(F937,'Tabla de Caudal'!$A$4:$B$19,2,TRUE))</f>
        <v>141</v>
      </c>
      <c r="H937" s="26">
        <v>32</v>
      </c>
      <c r="I937" s="26">
        <v>3.79</v>
      </c>
      <c r="J937" s="212"/>
      <c r="K937" s="27">
        <v>10</v>
      </c>
      <c r="L937" s="27">
        <f t="shared" ca="1" si="60"/>
        <v>24</v>
      </c>
      <c r="M937" s="27" t="s">
        <v>110</v>
      </c>
      <c r="N937" s="27">
        <v>5</v>
      </c>
      <c r="O937" s="27">
        <f t="shared" ca="1" si="61"/>
        <v>1.4</v>
      </c>
      <c r="P937" s="260"/>
    </row>
    <row r="938" spans="1:16">
      <c r="A938" s="17">
        <v>31</v>
      </c>
      <c r="B938" s="17" t="s">
        <v>115</v>
      </c>
      <c r="C938" s="247">
        <v>0.25555555555555559</v>
      </c>
      <c r="D938" s="168">
        <f t="shared" si="62"/>
        <v>39752.255555555559</v>
      </c>
      <c r="E938" s="17" t="s">
        <v>56</v>
      </c>
      <c r="F938" s="17">
        <v>12</v>
      </c>
      <c r="G938" s="17">
        <f>IF(OR(F938="",F938&lt;5),"",VLOOKUP(F938,'Tabla de Caudal'!$A$4:$B$19,2,TRUE))</f>
        <v>149</v>
      </c>
      <c r="H938" s="23">
        <v>31</v>
      </c>
      <c r="I938" s="23">
        <v>4.95</v>
      </c>
      <c r="K938" s="17">
        <v>10</v>
      </c>
      <c r="L938" s="17">
        <f t="shared" ca="1" si="60"/>
        <v>23</v>
      </c>
      <c r="M938" s="17" t="s">
        <v>110</v>
      </c>
      <c r="N938" s="17">
        <v>5</v>
      </c>
      <c r="O938" s="17">
        <f t="shared" ca="1" si="61"/>
        <v>1.4</v>
      </c>
    </row>
    <row r="939" spans="1:16">
      <c r="A939" s="13"/>
      <c r="B939" s="13"/>
      <c r="C939" s="257">
        <v>0.34027777777777773</v>
      </c>
      <c r="D939" s="164">
        <f t="shared" si="62"/>
        <v>39752.340277777781</v>
      </c>
      <c r="E939" s="13" t="s">
        <v>56</v>
      </c>
      <c r="F939" s="13">
        <v>12</v>
      </c>
      <c r="G939" s="13">
        <f>IF(OR(F939="",F939&lt;5),"",VLOOKUP(F939,'Tabla de Caudal'!$A$4:$B$19,2,TRUE))</f>
        <v>149</v>
      </c>
      <c r="H939" s="14">
        <v>31</v>
      </c>
      <c r="I939" s="14">
        <v>4.8899999999999997</v>
      </c>
      <c r="K939" s="13">
        <v>10</v>
      </c>
      <c r="L939" s="13">
        <f t="shared" ca="1" si="60"/>
        <v>23</v>
      </c>
      <c r="M939" s="13" t="s">
        <v>110</v>
      </c>
      <c r="N939" s="13">
        <v>5</v>
      </c>
      <c r="O939" s="13">
        <f t="shared" ca="1" si="61"/>
        <v>1.4</v>
      </c>
    </row>
    <row r="940" spans="1:16">
      <c r="A940" s="13"/>
      <c r="B940" s="13"/>
      <c r="C940" s="257">
        <v>0.61111111111111105</v>
      </c>
      <c r="D940" s="164">
        <f t="shared" si="62"/>
        <v>39752.611111111109</v>
      </c>
      <c r="E940" s="13" t="s">
        <v>56</v>
      </c>
      <c r="F940" s="13">
        <v>12</v>
      </c>
      <c r="G940" s="13">
        <f>IF(OR(F940="",F940&lt;5),"",VLOOKUP(F940,'Tabla de Caudal'!$A$4:$B$19,2,TRUE))</f>
        <v>149</v>
      </c>
      <c r="H940" s="14">
        <v>31</v>
      </c>
      <c r="I940" s="14">
        <v>7.76</v>
      </c>
      <c r="K940" s="13">
        <v>10</v>
      </c>
      <c r="L940" s="13">
        <f t="shared" ca="1" si="60"/>
        <v>23</v>
      </c>
      <c r="M940" s="13" t="s">
        <v>110</v>
      </c>
      <c r="N940" s="13">
        <v>5</v>
      </c>
      <c r="O940" s="13">
        <f t="shared" ca="1" si="61"/>
        <v>1.4</v>
      </c>
    </row>
    <row r="941" spans="1:16">
      <c r="A941" s="13"/>
      <c r="B941" s="13"/>
      <c r="C941" s="257">
        <v>0.71527777777777779</v>
      </c>
      <c r="D941" s="164">
        <f t="shared" si="62"/>
        <v>39752.715277777781</v>
      </c>
      <c r="E941" s="13" t="s">
        <v>56</v>
      </c>
      <c r="F941" s="13">
        <v>12</v>
      </c>
      <c r="G941" s="13">
        <f>IF(OR(F941="",F941&lt;5),"",VLOOKUP(F941,'Tabla de Caudal'!$A$4:$B$19,2,TRUE))</f>
        <v>149</v>
      </c>
      <c r="H941" s="14">
        <v>31</v>
      </c>
      <c r="I941" s="14">
        <v>5.34</v>
      </c>
      <c r="K941" s="13">
        <v>10</v>
      </c>
      <c r="L941" s="13">
        <f t="shared" ca="1" si="60"/>
        <v>23</v>
      </c>
      <c r="M941" s="13" t="s">
        <v>110</v>
      </c>
      <c r="N941" s="13">
        <v>5</v>
      </c>
      <c r="O941" s="13">
        <f t="shared" ca="1" si="61"/>
        <v>1.4</v>
      </c>
    </row>
    <row r="942" spans="1:16">
      <c r="A942" s="13"/>
      <c r="B942" s="13"/>
      <c r="C942" s="257">
        <v>0.84722222222222221</v>
      </c>
      <c r="D942" s="164">
        <f t="shared" si="62"/>
        <v>39752.847222222219</v>
      </c>
      <c r="E942" s="13" t="s">
        <v>56</v>
      </c>
      <c r="F942" s="13">
        <v>12</v>
      </c>
      <c r="G942" s="13">
        <f>IF(OR(F942="",F942&lt;5),"",VLOOKUP(F942,'Tabla de Caudal'!$A$4:$B$19,2,TRUE))</f>
        <v>149</v>
      </c>
      <c r="H942" s="14">
        <v>31</v>
      </c>
      <c r="I942" s="14">
        <v>5.49</v>
      </c>
      <c r="K942" s="13">
        <v>10</v>
      </c>
      <c r="L942" s="13">
        <f t="shared" ca="1" si="60"/>
        <v>23</v>
      </c>
      <c r="M942" s="13" t="s">
        <v>110</v>
      </c>
      <c r="N942" s="13">
        <v>5</v>
      </c>
      <c r="O942" s="13">
        <f t="shared" ca="1" si="61"/>
        <v>1.4</v>
      </c>
    </row>
    <row r="943" spans="1:16" ht="14.25" customHeight="1" thickBot="1">
      <c r="A943" s="27"/>
      <c r="B943" s="27"/>
      <c r="C943" s="259">
        <v>0.99305555555555547</v>
      </c>
      <c r="D943" s="167">
        <f>FLOOR(D942,1)+C943+IF(A943&gt;0,1,0)</f>
        <v>39752.993055555555</v>
      </c>
      <c r="E943" s="27" t="s">
        <v>56</v>
      </c>
      <c r="F943" s="27">
        <v>12</v>
      </c>
      <c r="G943" s="27">
        <f>IF(OR(F943="",F943&lt;5),"",VLOOKUP(F943,'Tabla de Caudal'!$A$4:$B$19,2,TRUE))</f>
        <v>149</v>
      </c>
      <c r="H943" s="26">
        <v>31</v>
      </c>
      <c r="I943" s="26">
        <v>5.89</v>
      </c>
      <c r="J943" s="212"/>
      <c r="K943" s="27">
        <v>10</v>
      </c>
      <c r="L943" s="27">
        <f t="shared" ca="1" si="60"/>
        <v>23</v>
      </c>
      <c r="M943" s="27" t="s">
        <v>110</v>
      </c>
      <c r="N943" s="27">
        <v>5</v>
      </c>
      <c r="O943" s="27">
        <f t="shared" ca="1" si="61"/>
        <v>1.4</v>
      </c>
      <c r="P943" s="260"/>
    </row>
    <row r="944" spans="1:16" ht="14.25" customHeight="1" thickBot="1">
      <c r="A944" s="25"/>
      <c r="B944" s="25" t="s">
        <v>116</v>
      </c>
      <c r="C944" s="276"/>
      <c r="D944" s="169"/>
      <c r="E944" s="25"/>
      <c r="F944" s="25"/>
      <c r="G944" s="25" t="str">
        <f>IF(OR(F944="",F944&lt;5),"",VLOOKUP(F944,'Tabla de Caudal'!$A$4:$B$19,2,TRUE))</f>
        <v/>
      </c>
      <c r="H944" s="77"/>
      <c r="I944" s="77"/>
      <c r="J944" s="119"/>
      <c r="K944" s="25"/>
      <c r="L944" s="25" t="str">
        <f t="shared" ca="1" si="60"/>
        <v/>
      </c>
      <c r="M944" s="25"/>
      <c r="N944" s="25"/>
      <c r="O944" s="25" t="str">
        <f t="shared" ca="1" si="61"/>
        <v/>
      </c>
      <c r="P944" s="116"/>
    </row>
    <row r="945" spans="1:16">
      <c r="A945" s="17">
        <v>1</v>
      </c>
      <c r="B945" s="17" t="s">
        <v>29</v>
      </c>
      <c r="C945" s="247">
        <v>0.31944444444444448</v>
      </c>
      <c r="D945" s="168">
        <f>FLOOR(D943,1)+C945+IF(A945&gt;0,1,0)</f>
        <v>39753.319444444445</v>
      </c>
      <c r="E945" s="17" t="s">
        <v>56</v>
      </c>
      <c r="F945" s="17">
        <v>12</v>
      </c>
      <c r="G945" s="17">
        <f>IF(OR(F945="",F945&lt;5),"",VLOOKUP(F945,'Tabla de Caudal'!$A$4:$B$19,2,TRUE))</f>
        <v>149</v>
      </c>
      <c r="H945" s="23">
        <v>29</v>
      </c>
      <c r="I945" s="23">
        <v>6.57</v>
      </c>
      <c r="K945" s="17">
        <v>10</v>
      </c>
      <c r="L945" s="17">
        <f t="shared" ca="1" si="60"/>
        <v>23</v>
      </c>
      <c r="M945" s="17" t="s">
        <v>110</v>
      </c>
      <c r="N945" s="17">
        <v>5</v>
      </c>
      <c r="O945" s="17">
        <f t="shared" ca="1" si="61"/>
        <v>1.4</v>
      </c>
    </row>
    <row r="946" spans="1:16">
      <c r="A946" s="13"/>
      <c r="B946" s="13"/>
      <c r="C946" s="257">
        <v>0.3923611111111111</v>
      </c>
      <c r="D946" s="164">
        <f t="shared" si="62"/>
        <v>39753.392361111109</v>
      </c>
      <c r="E946" s="13" t="s">
        <v>56</v>
      </c>
      <c r="F946" s="13">
        <v>12</v>
      </c>
      <c r="G946" s="13">
        <f>IF(OR(F946="",F946&lt;5),"",VLOOKUP(F946,'Tabla de Caudal'!$A$4:$B$19,2,TRUE))</f>
        <v>149</v>
      </c>
      <c r="H946" s="14">
        <v>27</v>
      </c>
      <c r="I946" s="14">
        <v>5.21</v>
      </c>
      <c r="K946" s="13">
        <v>10</v>
      </c>
      <c r="L946" s="13">
        <f t="shared" ca="1" si="60"/>
        <v>23</v>
      </c>
      <c r="M946" s="13" t="s">
        <v>110</v>
      </c>
      <c r="N946" s="13">
        <v>5</v>
      </c>
      <c r="O946" s="13">
        <f t="shared" ca="1" si="61"/>
        <v>1.4</v>
      </c>
    </row>
    <row r="947" spans="1:16">
      <c r="A947" s="13"/>
      <c r="B947" s="13"/>
      <c r="C947" s="257">
        <v>0.53472222222222221</v>
      </c>
      <c r="D947" s="164">
        <f t="shared" si="62"/>
        <v>39753.534722222219</v>
      </c>
      <c r="E947" s="13" t="s">
        <v>56</v>
      </c>
      <c r="F947" s="13">
        <v>12</v>
      </c>
      <c r="G947" s="13">
        <f>IF(OR(F947="",F947&lt;5),"",VLOOKUP(F947,'Tabla de Caudal'!$A$4:$B$19,2,TRUE))</f>
        <v>149</v>
      </c>
      <c r="H947" s="14">
        <v>27</v>
      </c>
      <c r="I947" s="14">
        <v>5.27</v>
      </c>
      <c r="K947" s="13">
        <v>10</v>
      </c>
      <c r="L947" s="13">
        <f t="shared" ca="1" si="60"/>
        <v>23</v>
      </c>
      <c r="M947" s="13" t="s">
        <v>110</v>
      </c>
      <c r="N947" s="13">
        <v>5</v>
      </c>
      <c r="O947" s="13">
        <f t="shared" ca="1" si="61"/>
        <v>1.4</v>
      </c>
    </row>
    <row r="948" spans="1:16">
      <c r="A948" s="13"/>
      <c r="B948" s="13"/>
      <c r="C948" s="257">
        <v>0.65277777777777779</v>
      </c>
      <c r="D948" s="164">
        <f t="shared" si="62"/>
        <v>39753.652777777781</v>
      </c>
      <c r="E948" s="13" t="s">
        <v>56</v>
      </c>
      <c r="F948" s="13">
        <v>12</v>
      </c>
      <c r="G948" s="13">
        <f>IF(OR(F948="",F948&lt;5),"",VLOOKUP(F948,'Tabla de Caudal'!$A$4:$B$19,2,TRUE))</f>
        <v>149</v>
      </c>
      <c r="H948" s="14">
        <v>27</v>
      </c>
      <c r="I948" s="14">
        <v>5.91</v>
      </c>
      <c r="K948" s="13">
        <v>10</v>
      </c>
      <c r="L948" s="13">
        <f t="shared" ca="1" si="60"/>
        <v>23</v>
      </c>
      <c r="M948" s="13" t="s">
        <v>110</v>
      </c>
      <c r="N948" s="13">
        <v>5</v>
      </c>
      <c r="O948" s="13">
        <f t="shared" ca="1" si="61"/>
        <v>1.4</v>
      </c>
    </row>
    <row r="949" spans="1:16">
      <c r="A949" s="13"/>
      <c r="B949" s="13"/>
      <c r="C949" s="257">
        <v>0.75555555555555554</v>
      </c>
      <c r="D949" s="164">
        <f t="shared" si="62"/>
        <v>39753.755555555559</v>
      </c>
      <c r="E949" s="13" t="s">
        <v>56</v>
      </c>
      <c r="F949" s="13">
        <v>12</v>
      </c>
      <c r="G949" s="13">
        <f>IF(OR(F949="",F949&lt;5),"",VLOOKUP(F949,'Tabla de Caudal'!$A$4:$B$19,2,TRUE))</f>
        <v>149</v>
      </c>
      <c r="H949" s="14">
        <v>27</v>
      </c>
      <c r="I949" s="14">
        <v>5.48</v>
      </c>
      <c r="K949" s="13">
        <v>10</v>
      </c>
      <c r="L949" s="13">
        <f t="shared" ca="1" si="60"/>
        <v>23</v>
      </c>
      <c r="M949" s="13" t="s">
        <v>110</v>
      </c>
      <c r="N949" s="13">
        <v>5</v>
      </c>
      <c r="O949" s="13">
        <f t="shared" ca="1" si="61"/>
        <v>1.4</v>
      </c>
    </row>
    <row r="950" spans="1:16">
      <c r="A950" s="13"/>
      <c r="B950" s="13"/>
      <c r="C950" s="257">
        <v>0.90277777777777779</v>
      </c>
      <c r="D950" s="164">
        <f t="shared" si="62"/>
        <v>39753.902777777781</v>
      </c>
      <c r="E950" s="13" t="s">
        <v>56</v>
      </c>
      <c r="F950" s="13">
        <v>12</v>
      </c>
      <c r="G950" s="13">
        <f>IF(OR(F950="",F950&lt;5),"",VLOOKUP(F950,'Tabla de Caudal'!$A$4:$B$19,2,TRUE))</f>
        <v>149</v>
      </c>
      <c r="H950" s="14">
        <v>27</v>
      </c>
      <c r="I950" s="14">
        <v>5.73</v>
      </c>
      <c r="K950" s="13">
        <v>10</v>
      </c>
      <c r="L950" s="13">
        <f t="shared" ca="1" si="60"/>
        <v>23</v>
      </c>
      <c r="M950" s="13" t="s">
        <v>110</v>
      </c>
      <c r="N950" s="13">
        <v>5</v>
      </c>
      <c r="O950" s="13">
        <f t="shared" ca="1" si="61"/>
        <v>1.4</v>
      </c>
    </row>
    <row r="951" spans="1:16" ht="13.5" thickBot="1">
      <c r="A951" s="27"/>
      <c r="B951" s="27"/>
      <c r="C951" s="259">
        <v>0.99305555555555547</v>
      </c>
      <c r="D951" s="167">
        <f t="shared" si="62"/>
        <v>39753.993055555555</v>
      </c>
      <c r="E951" s="27" t="s">
        <v>56</v>
      </c>
      <c r="F951" s="27">
        <v>12</v>
      </c>
      <c r="G951" s="27">
        <f>IF(OR(F951="",F951&lt;5),"",VLOOKUP(F951,'Tabla de Caudal'!$A$4:$B$19,2,TRUE))</f>
        <v>149</v>
      </c>
      <c r="H951" s="26">
        <v>27</v>
      </c>
      <c r="I951" s="26">
        <v>5.87</v>
      </c>
      <c r="J951" s="212"/>
      <c r="K951" s="27">
        <v>10</v>
      </c>
      <c r="L951" s="27">
        <f t="shared" ca="1" si="60"/>
        <v>23</v>
      </c>
      <c r="M951" s="27" t="s">
        <v>110</v>
      </c>
      <c r="N951" s="27">
        <v>5</v>
      </c>
      <c r="O951" s="27">
        <f t="shared" ca="1" si="61"/>
        <v>1.4</v>
      </c>
      <c r="P951" s="260"/>
    </row>
    <row r="952" spans="1:16">
      <c r="A952" s="17">
        <v>2</v>
      </c>
      <c r="B952" s="17" t="s">
        <v>26</v>
      </c>
      <c r="C952" s="247">
        <v>0.27083333333333331</v>
      </c>
      <c r="D952" s="168">
        <f t="shared" si="62"/>
        <v>39754.270833333336</v>
      </c>
      <c r="E952" s="17" t="s">
        <v>56</v>
      </c>
      <c r="F952" s="17">
        <v>12</v>
      </c>
      <c r="G952" s="17">
        <f>IF(OR(F952="",F952&lt;5),"",VLOOKUP(F952,'Tabla de Caudal'!$A$4:$B$19,2,TRUE))</f>
        <v>149</v>
      </c>
      <c r="H952" s="23">
        <v>29</v>
      </c>
      <c r="I952" s="23">
        <v>7</v>
      </c>
      <c r="K952" s="17">
        <v>10</v>
      </c>
      <c r="L952" s="17">
        <f t="shared" ca="1" si="60"/>
        <v>23</v>
      </c>
      <c r="M952" s="17" t="s">
        <v>110</v>
      </c>
      <c r="N952" s="17">
        <v>5</v>
      </c>
      <c r="O952" s="17">
        <f t="shared" ca="1" si="61"/>
        <v>1.4</v>
      </c>
    </row>
    <row r="953" spans="1:16">
      <c r="A953" s="13"/>
      <c r="B953" s="13"/>
      <c r="C953" s="257">
        <v>0.40277777777777773</v>
      </c>
      <c r="D953" s="164">
        <f t="shared" si="62"/>
        <v>39754.402777777781</v>
      </c>
      <c r="E953" s="13" t="s">
        <v>56</v>
      </c>
      <c r="F953" s="13">
        <v>12</v>
      </c>
      <c r="G953" s="13">
        <f>IF(OR(F953="",F953&lt;5),"",VLOOKUP(F953,'Tabla de Caudal'!$A$4:$B$19,2,TRUE))</f>
        <v>149</v>
      </c>
      <c r="H953" s="14">
        <v>30</v>
      </c>
      <c r="I953" s="14">
        <v>7.59</v>
      </c>
      <c r="K953" s="13">
        <v>10</v>
      </c>
      <c r="L953" s="13">
        <f t="shared" ca="1" si="60"/>
        <v>23</v>
      </c>
      <c r="M953" s="13" t="s">
        <v>110</v>
      </c>
      <c r="N953" s="13">
        <v>5</v>
      </c>
      <c r="O953" s="13">
        <f t="shared" ca="1" si="61"/>
        <v>1.4</v>
      </c>
    </row>
    <row r="954" spans="1:16">
      <c r="A954" s="13"/>
      <c r="B954" s="13"/>
      <c r="C954" s="257">
        <v>0.52083333333333337</v>
      </c>
      <c r="D954" s="164">
        <f t="shared" si="62"/>
        <v>39754.520833333336</v>
      </c>
      <c r="E954" s="13" t="s">
        <v>56</v>
      </c>
      <c r="F954" s="13">
        <v>12</v>
      </c>
      <c r="G954" s="13">
        <f>IF(OR(F954="",F954&lt;5),"",VLOOKUP(F954,'Tabla de Caudal'!$A$4:$B$19,2,TRUE))</f>
        <v>149</v>
      </c>
      <c r="H954" s="14">
        <v>30</v>
      </c>
      <c r="I954" s="14">
        <v>6.83</v>
      </c>
      <c r="K954" s="13">
        <v>10</v>
      </c>
      <c r="L954" s="13">
        <f t="shared" ca="1" si="60"/>
        <v>23</v>
      </c>
      <c r="M954" s="13" t="s">
        <v>110</v>
      </c>
      <c r="N954" s="13">
        <v>5</v>
      </c>
      <c r="O954" s="13">
        <f t="shared" ca="1" si="61"/>
        <v>1.4</v>
      </c>
    </row>
    <row r="955" spans="1:16">
      <c r="A955" s="13"/>
      <c r="B955" s="13"/>
      <c r="C955" s="257">
        <v>0.60069444444444442</v>
      </c>
      <c r="D955" s="164">
        <f t="shared" si="62"/>
        <v>39754.600694444445</v>
      </c>
      <c r="E955" s="13" t="s">
        <v>56</v>
      </c>
      <c r="F955" s="13">
        <v>12</v>
      </c>
      <c r="G955" s="13">
        <f>IF(OR(F955="",F955&lt;5),"",VLOOKUP(F955,'Tabla de Caudal'!$A$4:$B$19,2,TRUE))</f>
        <v>149</v>
      </c>
      <c r="H955" s="14">
        <v>31</v>
      </c>
      <c r="I955" s="14">
        <v>7.71</v>
      </c>
      <c r="K955" s="13">
        <v>10</v>
      </c>
      <c r="L955" s="13">
        <f t="shared" ca="1" si="60"/>
        <v>23</v>
      </c>
      <c r="M955" s="13" t="s">
        <v>110</v>
      </c>
      <c r="N955" s="13">
        <v>5</v>
      </c>
      <c r="O955" s="13">
        <f t="shared" ca="1" si="61"/>
        <v>1.4</v>
      </c>
    </row>
    <row r="956" spans="1:16">
      <c r="A956" s="13"/>
      <c r="B956" s="13"/>
      <c r="C956" s="257">
        <v>0.71388888888888891</v>
      </c>
      <c r="D956" s="164">
        <f t="shared" si="62"/>
        <v>39754.713888888888</v>
      </c>
      <c r="E956" s="13" t="s">
        <v>56</v>
      </c>
      <c r="F956" s="13">
        <v>12</v>
      </c>
      <c r="G956" s="13">
        <f>IF(OR(F956="",F956&lt;5),"",VLOOKUP(F956,'Tabla de Caudal'!$A$4:$B$19,2,TRUE))</f>
        <v>149</v>
      </c>
      <c r="H956" s="14">
        <v>30</v>
      </c>
      <c r="I956" s="14">
        <v>6.58</v>
      </c>
      <c r="K956" s="13">
        <v>10</v>
      </c>
      <c r="L956" s="13">
        <f t="shared" ca="1" si="60"/>
        <v>23</v>
      </c>
      <c r="M956" s="13" t="s">
        <v>110</v>
      </c>
      <c r="N956" s="13">
        <v>5</v>
      </c>
      <c r="O956" s="13">
        <f t="shared" ca="1" si="61"/>
        <v>1.4</v>
      </c>
    </row>
    <row r="957" spans="1:16">
      <c r="A957" s="13"/>
      <c r="B957" s="13"/>
      <c r="C957" s="257">
        <v>0.86805555555555547</v>
      </c>
      <c r="D957" s="164">
        <f t="shared" si="62"/>
        <v>39754.868055555555</v>
      </c>
      <c r="E957" s="13" t="s">
        <v>56</v>
      </c>
      <c r="F957" s="13">
        <v>12</v>
      </c>
      <c r="G957" s="13">
        <f>IF(OR(F957="",F957&lt;5),"",VLOOKUP(F957,'Tabla de Caudal'!$A$4:$B$19,2,TRUE))</f>
        <v>149</v>
      </c>
      <c r="H957" s="14">
        <v>30</v>
      </c>
      <c r="I957" s="14">
        <v>6.74</v>
      </c>
      <c r="K957" s="13">
        <v>10</v>
      </c>
      <c r="L957" s="13">
        <f t="shared" ca="1" si="60"/>
        <v>23</v>
      </c>
      <c r="M957" s="13" t="s">
        <v>110</v>
      </c>
      <c r="N957" s="13">
        <v>5</v>
      </c>
      <c r="O957" s="13">
        <f t="shared" ca="1" si="61"/>
        <v>1.4</v>
      </c>
    </row>
    <row r="958" spans="1:16" ht="13.5" thickBot="1">
      <c r="A958" s="27"/>
      <c r="B958" s="27"/>
      <c r="C958" s="259">
        <v>0.96180555555555547</v>
      </c>
      <c r="D958" s="167">
        <f t="shared" si="62"/>
        <v>39754.961805555555</v>
      </c>
      <c r="E958" s="27" t="s">
        <v>56</v>
      </c>
      <c r="F958" s="27">
        <v>12</v>
      </c>
      <c r="G958" s="27">
        <f>IF(OR(F958="",F958&lt;5),"",VLOOKUP(F958,'Tabla de Caudal'!$A$4:$B$19,2,TRUE))</f>
        <v>149</v>
      </c>
      <c r="H958" s="26">
        <v>31</v>
      </c>
      <c r="I958" s="26">
        <v>7.49</v>
      </c>
      <c r="J958" s="212"/>
      <c r="K958" s="27">
        <v>10</v>
      </c>
      <c r="L958" s="27">
        <f t="shared" ca="1" si="60"/>
        <v>23</v>
      </c>
      <c r="M958" s="27" t="s">
        <v>110</v>
      </c>
      <c r="N958" s="27">
        <v>5</v>
      </c>
      <c r="O958" s="27">
        <f t="shared" ca="1" si="61"/>
        <v>1.4</v>
      </c>
      <c r="P958" s="260"/>
    </row>
    <row r="959" spans="1:16">
      <c r="A959" s="17">
        <v>3</v>
      </c>
      <c r="B959" s="17" t="s">
        <v>111</v>
      </c>
      <c r="C959" s="247">
        <v>0.3125</v>
      </c>
      <c r="D959" s="168">
        <f t="shared" si="62"/>
        <v>39755.3125</v>
      </c>
      <c r="E959" s="17" t="s">
        <v>56</v>
      </c>
      <c r="F959" s="17">
        <v>11</v>
      </c>
      <c r="G959" s="17">
        <f>IF(OR(F959="",F959&lt;5),"",VLOOKUP(F959,'Tabla de Caudal'!$A$4:$B$19,2,TRUE))</f>
        <v>141</v>
      </c>
      <c r="H959" s="23">
        <v>28</v>
      </c>
      <c r="I959" s="23">
        <v>9.59</v>
      </c>
      <c r="K959" s="17">
        <v>11</v>
      </c>
      <c r="L959" s="17">
        <f t="shared" ca="1" si="60"/>
        <v>27</v>
      </c>
      <c r="M959" s="17" t="s">
        <v>110</v>
      </c>
      <c r="N959" s="17">
        <v>6</v>
      </c>
      <c r="O959" s="17">
        <f t="shared" ca="1" si="61"/>
        <v>1.7</v>
      </c>
    </row>
    <row r="960" spans="1:16">
      <c r="A960" s="13"/>
      <c r="B960" s="13"/>
      <c r="C960" s="257">
        <v>0.40972222222222227</v>
      </c>
      <c r="D960" s="164">
        <f t="shared" si="62"/>
        <v>39755.409722222219</v>
      </c>
      <c r="E960" s="13" t="s">
        <v>56</v>
      </c>
      <c r="F960" s="13">
        <v>11</v>
      </c>
      <c r="G960" s="13">
        <f>IF(OR(F960="",F960&lt;5),"",VLOOKUP(F960,'Tabla de Caudal'!$A$4:$B$19,2,TRUE))</f>
        <v>141</v>
      </c>
      <c r="H960" s="14">
        <v>28</v>
      </c>
      <c r="I960" s="14">
        <v>8.6</v>
      </c>
      <c r="K960" s="13">
        <v>11</v>
      </c>
      <c r="L960" s="13">
        <f t="shared" ca="1" si="60"/>
        <v>27</v>
      </c>
      <c r="M960" s="13" t="s">
        <v>110</v>
      </c>
      <c r="N960" s="13">
        <v>6</v>
      </c>
      <c r="O960" s="13">
        <f t="shared" ca="1" si="61"/>
        <v>1.7</v>
      </c>
    </row>
    <row r="961" spans="1:16">
      <c r="A961" s="13"/>
      <c r="B961" s="13"/>
      <c r="C961" s="257">
        <v>0.40277777777777773</v>
      </c>
      <c r="D961" s="164">
        <f t="shared" si="62"/>
        <v>39755.402777777781</v>
      </c>
      <c r="E961" s="13" t="s">
        <v>56</v>
      </c>
      <c r="F961" s="13">
        <v>11</v>
      </c>
      <c r="G961" s="13">
        <f>IF(OR(F961="",F961&lt;5),"",VLOOKUP(F961,'Tabla de Caudal'!$A$4:$B$19,2,TRUE))</f>
        <v>141</v>
      </c>
      <c r="H961" s="14">
        <v>28</v>
      </c>
      <c r="I961" s="14">
        <v>13.29</v>
      </c>
      <c r="K961" s="13">
        <v>11</v>
      </c>
      <c r="L961" s="13">
        <f t="shared" ca="1" si="60"/>
        <v>27</v>
      </c>
      <c r="M961" s="13" t="s">
        <v>110</v>
      </c>
      <c r="N961" s="13">
        <v>6</v>
      </c>
      <c r="O961" s="13">
        <f t="shared" ca="1" si="61"/>
        <v>1.7</v>
      </c>
    </row>
    <row r="962" spans="1:16">
      <c r="A962" s="13"/>
      <c r="B962" s="13"/>
      <c r="C962" s="257">
        <v>0.60416666666666663</v>
      </c>
      <c r="D962" s="164">
        <f t="shared" si="62"/>
        <v>39755.604166666664</v>
      </c>
      <c r="E962" s="13" t="s">
        <v>56</v>
      </c>
      <c r="F962" s="13">
        <v>11</v>
      </c>
      <c r="G962" s="13">
        <f>IF(OR(F962="",F962&lt;5),"",VLOOKUP(F962,'Tabla de Caudal'!$A$4:$B$19,2,TRUE))</f>
        <v>141</v>
      </c>
      <c r="H962" s="14">
        <v>27</v>
      </c>
      <c r="I962" s="14">
        <v>7.25</v>
      </c>
      <c r="K962" s="13">
        <v>11</v>
      </c>
      <c r="L962" s="13">
        <f t="shared" ca="1" si="60"/>
        <v>27</v>
      </c>
      <c r="M962" s="13" t="s">
        <v>110</v>
      </c>
      <c r="N962" s="13">
        <v>6</v>
      </c>
      <c r="O962" s="13">
        <f t="shared" ca="1" si="61"/>
        <v>1.7</v>
      </c>
    </row>
    <row r="963" spans="1:16">
      <c r="A963" s="13"/>
      <c r="B963" s="13"/>
      <c r="C963" s="257">
        <v>0.72916666666666663</v>
      </c>
      <c r="D963" s="164">
        <f t="shared" si="62"/>
        <v>39755.729166666664</v>
      </c>
      <c r="E963" s="13" t="s">
        <v>56</v>
      </c>
      <c r="F963" s="13">
        <v>11</v>
      </c>
      <c r="G963" s="13">
        <f>IF(OR(F963="",F963&lt;5),"",VLOOKUP(F963,'Tabla de Caudal'!$A$4:$B$19,2,TRUE))</f>
        <v>141</v>
      </c>
      <c r="H963" s="14">
        <v>27</v>
      </c>
      <c r="I963" s="14">
        <v>7.22</v>
      </c>
      <c r="K963" s="13">
        <v>11</v>
      </c>
      <c r="L963" s="13">
        <f t="shared" ca="1" si="60"/>
        <v>27</v>
      </c>
      <c r="M963" s="13" t="s">
        <v>110</v>
      </c>
      <c r="N963" s="13">
        <v>6</v>
      </c>
      <c r="O963" s="13">
        <f t="shared" ca="1" si="61"/>
        <v>1.7</v>
      </c>
    </row>
    <row r="964" spans="1:16">
      <c r="A964" s="13"/>
      <c r="B964" s="13"/>
      <c r="C964" s="257">
        <v>0.86111111111111116</v>
      </c>
      <c r="D964" s="164">
        <f t="shared" si="62"/>
        <v>39755.861111111109</v>
      </c>
      <c r="E964" s="13" t="s">
        <v>56</v>
      </c>
      <c r="F964" s="13">
        <v>11</v>
      </c>
      <c r="G964" s="13">
        <f>IF(OR(F964="",F964&lt;5),"",VLOOKUP(F964,'Tabla de Caudal'!$A$4:$B$19,2,TRUE))</f>
        <v>141</v>
      </c>
      <c r="H964" s="14">
        <v>27</v>
      </c>
      <c r="I964" s="14">
        <v>6.27</v>
      </c>
      <c r="K964" s="13">
        <v>11</v>
      </c>
      <c r="L964" s="13">
        <f t="shared" ca="1" si="60"/>
        <v>27</v>
      </c>
      <c r="M964" s="13" t="s">
        <v>110</v>
      </c>
      <c r="N964" s="13">
        <v>6</v>
      </c>
      <c r="O964" s="13">
        <f t="shared" ca="1" si="61"/>
        <v>1.7</v>
      </c>
    </row>
    <row r="965" spans="1:16" ht="13.5" thickBot="1">
      <c r="A965" s="27"/>
      <c r="B965" s="27"/>
      <c r="C965" s="259">
        <v>0.99305555555555547</v>
      </c>
      <c r="D965" s="167">
        <f t="shared" si="62"/>
        <v>39755.993055555555</v>
      </c>
      <c r="E965" s="27" t="s">
        <v>56</v>
      </c>
      <c r="F965" s="27">
        <v>11</v>
      </c>
      <c r="G965" s="27">
        <f>IF(OR(F965="",F965&lt;5),"",VLOOKUP(F965,'Tabla de Caudal'!$A$4:$B$19,2,TRUE))</f>
        <v>141</v>
      </c>
      <c r="H965" s="26">
        <v>27</v>
      </c>
      <c r="I965" s="26">
        <v>6.93</v>
      </c>
      <c r="J965" s="212"/>
      <c r="K965" s="27">
        <v>11</v>
      </c>
      <c r="L965" s="27">
        <f t="shared" ca="1" si="60"/>
        <v>27</v>
      </c>
      <c r="M965" s="27" t="s">
        <v>110</v>
      </c>
      <c r="N965" s="27">
        <v>6</v>
      </c>
      <c r="O965" s="27">
        <f t="shared" ca="1" si="61"/>
        <v>1.7</v>
      </c>
      <c r="P965" s="260"/>
    </row>
    <row r="966" spans="1:16">
      <c r="A966" s="17">
        <v>4</v>
      </c>
      <c r="B966" s="17" t="s">
        <v>112</v>
      </c>
      <c r="C966" s="247">
        <v>0.2673611111111111</v>
      </c>
      <c r="D966" s="168">
        <f t="shared" si="62"/>
        <v>39756.267361111109</v>
      </c>
      <c r="E966" s="17" t="s">
        <v>56</v>
      </c>
      <c r="F966" s="17">
        <v>10</v>
      </c>
      <c r="G966" s="17">
        <f>IF(OR(F966="",F966&lt;5),"",VLOOKUP(F966,'Tabla de Caudal'!$A$4:$B$19,2,TRUE))</f>
        <v>133</v>
      </c>
      <c r="H966" s="23">
        <v>31</v>
      </c>
      <c r="I966" s="23">
        <v>6.75</v>
      </c>
      <c r="K966" s="17">
        <v>11</v>
      </c>
      <c r="L966" s="17">
        <f t="shared" ca="1" si="60"/>
        <v>29</v>
      </c>
      <c r="M966" s="17" t="s">
        <v>110</v>
      </c>
      <c r="N966" s="17">
        <v>6</v>
      </c>
      <c r="O966" s="17">
        <f t="shared" ca="1" si="61"/>
        <v>1.8</v>
      </c>
    </row>
    <row r="967" spans="1:16">
      <c r="A967" s="13"/>
      <c r="B967" s="13"/>
      <c r="C967" s="257">
        <v>0.40972222222222227</v>
      </c>
      <c r="D967" s="164">
        <f t="shared" si="62"/>
        <v>39756.409722222219</v>
      </c>
      <c r="E967" s="13" t="s">
        <v>56</v>
      </c>
      <c r="F967" s="13">
        <v>10</v>
      </c>
      <c r="G967" s="13">
        <f>IF(OR(F967="",F967&lt;5),"",VLOOKUP(F967,'Tabla de Caudal'!$A$4:$B$19,2,TRUE))</f>
        <v>133</v>
      </c>
      <c r="H967" s="14">
        <v>31</v>
      </c>
      <c r="I967" s="14">
        <v>6.78</v>
      </c>
      <c r="K967" s="13">
        <v>11</v>
      </c>
      <c r="L967" s="13">
        <f t="shared" ca="1" si="60"/>
        <v>29</v>
      </c>
      <c r="M967" s="13" t="s">
        <v>110</v>
      </c>
      <c r="N967" s="13">
        <v>6</v>
      </c>
      <c r="O967" s="13">
        <f t="shared" ca="1" si="61"/>
        <v>1.8</v>
      </c>
    </row>
    <row r="968" spans="1:16">
      <c r="A968" s="13"/>
      <c r="B968" s="13"/>
      <c r="C968" s="257">
        <v>0.51388888888888895</v>
      </c>
      <c r="D968" s="164">
        <f t="shared" si="62"/>
        <v>39756.513888888891</v>
      </c>
      <c r="E968" s="13" t="s">
        <v>56</v>
      </c>
      <c r="F968" s="13">
        <v>10</v>
      </c>
      <c r="G968" s="13">
        <f>IF(OR(F968="",F968&lt;5),"",VLOOKUP(F968,'Tabla de Caudal'!$A$4:$B$19,2,TRUE))</f>
        <v>133</v>
      </c>
      <c r="H968" s="14">
        <v>31</v>
      </c>
      <c r="I968" s="14">
        <v>6.79</v>
      </c>
      <c r="K968" s="13">
        <v>11</v>
      </c>
      <c r="L968" s="13">
        <f t="shared" ref="L968:L1031" ca="1" si="63">IF(OR(K968="",F968="",F968&lt;5),"",INDIRECT(ADDRESS(K968+4,F968,1,,"Tabla de Sulfato 2"),TRUE))</f>
        <v>29</v>
      </c>
      <c r="M968" s="13" t="s">
        <v>110</v>
      </c>
      <c r="N968" s="13">
        <v>6</v>
      </c>
      <c r="O968" s="13">
        <f t="shared" ref="O968:O1031" ca="1" si="64">IF(OR(N968="",F968="",F968&lt;5),"",INDIRECT(ADDRESS(N968+4,F968,1,,"Tabla de Cloro 2"),TRUE))</f>
        <v>1.8</v>
      </c>
    </row>
    <row r="969" spans="1:16">
      <c r="A969" s="13"/>
      <c r="B969" s="13"/>
      <c r="C969" s="257">
        <v>0.64236111111111105</v>
      </c>
      <c r="D969" s="164">
        <f t="shared" si="62"/>
        <v>39756.642361111109</v>
      </c>
      <c r="E969" s="13" t="s">
        <v>56</v>
      </c>
      <c r="F969" s="13">
        <v>10</v>
      </c>
      <c r="G969" s="13">
        <f>IF(OR(F969="",F969&lt;5),"",VLOOKUP(F969,'Tabla de Caudal'!$A$4:$B$19,2,TRUE))</f>
        <v>133</v>
      </c>
      <c r="H969" s="14">
        <v>31</v>
      </c>
      <c r="I969" s="14">
        <v>6.48</v>
      </c>
      <c r="K969" s="13">
        <v>11</v>
      </c>
      <c r="L969" s="13">
        <f t="shared" ca="1" si="63"/>
        <v>29</v>
      </c>
      <c r="M969" s="13" t="s">
        <v>110</v>
      </c>
      <c r="N969" s="13">
        <v>6</v>
      </c>
      <c r="O969" s="13">
        <f t="shared" ca="1" si="64"/>
        <v>1.8</v>
      </c>
    </row>
    <row r="970" spans="1:16">
      <c r="A970" s="13"/>
      <c r="B970" s="13"/>
      <c r="C970" s="257">
        <v>0.78472222222222221</v>
      </c>
      <c r="D970" s="164">
        <f t="shared" si="62"/>
        <v>39756.784722222219</v>
      </c>
      <c r="E970" s="13" t="s">
        <v>56</v>
      </c>
      <c r="F970" s="13">
        <v>10</v>
      </c>
      <c r="G970" s="13">
        <f>IF(OR(F970="",F970&lt;5),"",VLOOKUP(F970,'Tabla de Caudal'!$A$4:$B$19,2,TRUE))</f>
        <v>133</v>
      </c>
      <c r="H970" s="14">
        <v>31</v>
      </c>
      <c r="I970" s="14">
        <v>6.89</v>
      </c>
      <c r="K970" s="13">
        <v>11</v>
      </c>
      <c r="L970" s="13">
        <f t="shared" ca="1" si="63"/>
        <v>29</v>
      </c>
      <c r="M970" s="13" t="s">
        <v>110</v>
      </c>
      <c r="N970" s="13">
        <v>6</v>
      </c>
      <c r="O970" s="13">
        <f t="shared" ca="1" si="64"/>
        <v>1.8</v>
      </c>
    </row>
    <row r="971" spans="1:16">
      <c r="A971" s="13"/>
      <c r="B971" s="13"/>
      <c r="C971" s="257">
        <v>0.89236111111111116</v>
      </c>
      <c r="D971" s="164">
        <f t="shared" si="62"/>
        <v>39756.892361111109</v>
      </c>
      <c r="E971" s="13" t="s">
        <v>56</v>
      </c>
      <c r="F971" s="13">
        <v>10</v>
      </c>
      <c r="G971" s="13">
        <f>IF(OR(F971="",F971&lt;5),"",VLOOKUP(F971,'Tabla de Caudal'!$A$4:$B$19,2,TRUE))</f>
        <v>133</v>
      </c>
      <c r="H971" s="14">
        <v>31</v>
      </c>
      <c r="I971" s="14">
        <v>5.78</v>
      </c>
      <c r="K971" s="13">
        <v>11</v>
      </c>
      <c r="L971" s="13">
        <f t="shared" ca="1" si="63"/>
        <v>29</v>
      </c>
      <c r="M971" s="13" t="s">
        <v>110</v>
      </c>
      <c r="N971" s="13">
        <v>6</v>
      </c>
      <c r="O971" s="13">
        <f t="shared" ca="1" si="64"/>
        <v>1.8</v>
      </c>
    </row>
    <row r="972" spans="1:16" ht="13.5" thickBot="1">
      <c r="A972" s="27"/>
      <c r="B972" s="27"/>
      <c r="C972" s="259">
        <v>0.98402777777777783</v>
      </c>
      <c r="D972" s="167">
        <f t="shared" si="62"/>
        <v>39756.984027777777</v>
      </c>
      <c r="E972" s="27" t="s">
        <v>56</v>
      </c>
      <c r="F972" s="27">
        <v>10</v>
      </c>
      <c r="G972" s="27">
        <f>IF(OR(F972="",F972&lt;5),"",VLOOKUP(F972,'Tabla de Caudal'!$A$4:$B$19,2,TRUE))</f>
        <v>133</v>
      </c>
      <c r="H972" s="26">
        <v>29</v>
      </c>
      <c r="I972" s="26">
        <v>5.81</v>
      </c>
      <c r="J972" s="212"/>
      <c r="K972" s="27">
        <v>11</v>
      </c>
      <c r="L972" s="27">
        <f t="shared" ca="1" si="63"/>
        <v>29</v>
      </c>
      <c r="M972" s="27" t="s">
        <v>110</v>
      </c>
      <c r="N972" s="27">
        <v>6</v>
      </c>
      <c r="O972" s="27">
        <f t="shared" ca="1" si="64"/>
        <v>1.8</v>
      </c>
      <c r="P972" s="260"/>
    </row>
    <row r="973" spans="1:16">
      <c r="A973" s="17">
        <v>5</v>
      </c>
      <c r="B973" s="17" t="s">
        <v>113</v>
      </c>
      <c r="C973" s="247">
        <v>0.22569444444444445</v>
      </c>
      <c r="D973" s="168">
        <f t="shared" si="62"/>
        <v>39757.225694444445</v>
      </c>
      <c r="E973" s="17" t="s">
        <v>56</v>
      </c>
      <c r="F973" s="17">
        <v>10</v>
      </c>
      <c r="G973" s="17">
        <f>IF(OR(F973="",F973&lt;5),"",VLOOKUP(F973,'Tabla de Caudal'!$A$4:$B$19,2,TRUE))</f>
        <v>133</v>
      </c>
      <c r="H973" s="23">
        <v>29</v>
      </c>
      <c r="I973" s="23">
        <v>6.58</v>
      </c>
      <c r="K973" s="17">
        <v>11</v>
      </c>
      <c r="L973" s="17">
        <f t="shared" ca="1" si="63"/>
        <v>29</v>
      </c>
      <c r="M973" s="17" t="s">
        <v>110</v>
      </c>
      <c r="N973" s="17">
        <v>6</v>
      </c>
      <c r="O973" s="17">
        <f t="shared" ca="1" si="64"/>
        <v>1.8</v>
      </c>
    </row>
    <row r="974" spans="1:16">
      <c r="A974" s="13"/>
      <c r="B974" s="13"/>
      <c r="C974" s="257">
        <v>0.35416666666666669</v>
      </c>
      <c r="D974" s="164">
        <f t="shared" si="62"/>
        <v>39757.354166666664</v>
      </c>
      <c r="E974" s="13" t="s">
        <v>56</v>
      </c>
      <c r="F974" s="13">
        <v>10</v>
      </c>
      <c r="G974" s="13">
        <f>IF(OR(F974="",F974&lt;5),"",VLOOKUP(F974,'Tabla de Caudal'!$A$4:$B$19,2,TRUE))</f>
        <v>133</v>
      </c>
      <c r="H974" s="14">
        <v>29</v>
      </c>
      <c r="I974" s="14">
        <v>6.19</v>
      </c>
      <c r="K974" s="13">
        <v>11</v>
      </c>
      <c r="L974" s="13">
        <f t="shared" ca="1" si="63"/>
        <v>29</v>
      </c>
      <c r="M974" s="13" t="s">
        <v>110</v>
      </c>
      <c r="N974" s="13">
        <v>6</v>
      </c>
      <c r="O974" s="13">
        <f t="shared" ca="1" si="64"/>
        <v>1.8</v>
      </c>
    </row>
    <row r="975" spans="1:16">
      <c r="A975" s="13"/>
      <c r="B975" s="13"/>
      <c r="C975" s="257">
        <v>0.43055555555555558</v>
      </c>
      <c r="D975" s="164">
        <f t="shared" si="62"/>
        <v>39757.430555555555</v>
      </c>
      <c r="E975" s="13" t="s">
        <v>56</v>
      </c>
      <c r="F975" s="13">
        <v>10</v>
      </c>
      <c r="G975" s="13">
        <f>IF(OR(F975="",F975&lt;5),"",VLOOKUP(F975,'Tabla de Caudal'!$A$4:$B$19,2,TRUE))</f>
        <v>133</v>
      </c>
      <c r="H975" s="14">
        <v>30</v>
      </c>
      <c r="I975" s="14">
        <v>6.02</v>
      </c>
      <c r="K975" s="13">
        <v>11</v>
      </c>
      <c r="L975" s="13">
        <f t="shared" ca="1" si="63"/>
        <v>29</v>
      </c>
      <c r="M975" s="13" t="s">
        <v>110</v>
      </c>
      <c r="N975" s="13">
        <v>6</v>
      </c>
      <c r="O975" s="13">
        <f t="shared" ca="1" si="64"/>
        <v>1.8</v>
      </c>
    </row>
    <row r="976" spans="1:16">
      <c r="A976" s="13"/>
      <c r="B976" s="13"/>
      <c r="C976" s="257">
        <v>0.50347222222222221</v>
      </c>
      <c r="D976" s="164">
        <f t="shared" si="62"/>
        <v>39757.503472222219</v>
      </c>
      <c r="E976" s="13" t="s">
        <v>56</v>
      </c>
      <c r="F976" s="13">
        <v>10</v>
      </c>
      <c r="G976" s="13">
        <f>IF(OR(F976="",F976&lt;5),"",VLOOKUP(F976,'Tabla de Caudal'!$A$4:$B$19,2,TRUE))</f>
        <v>133</v>
      </c>
      <c r="H976" s="14">
        <v>30</v>
      </c>
      <c r="I976" s="14">
        <v>5.75</v>
      </c>
      <c r="K976" s="13">
        <v>11</v>
      </c>
      <c r="L976" s="13">
        <f t="shared" ca="1" si="63"/>
        <v>29</v>
      </c>
      <c r="M976" s="13" t="s">
        <v>110</v>
      </c>
      <c r="N976" s="13">
        <v>6</v>
      </c>
      <c r="O976" s="13">
        <f t="shared" ca="1" si="64"/>
        <v>1.8</v>
      </c>
    </row>
    <row r="977" spans="1:17">
      <c r="A977" s="13"/>
      <c r="B977" s="13"/>
      <c r="C977" s="257">
        <v>0.64583333333333337</v>
      </c>
      <c r="D977" s="164">
        <f t="shared" si="62"/>
        <v>39757.645833333336</v>
      </c>
      <c r="E977" s="13" t="s">
        <v>56</v>
      </c>
      <c r="F977" s="13">
        <v>10</v>
      </c>
      <c r="G977" s="13">
        <f>IF(OR(F977="",F977&lt;5),"",VLOOKUP(F977,'Tabla de Caudal'!$A$4:$B$19,2,TRUE))</f>
        <v>133</v>
      </c>
      <c r="H977" s="14">
        <v>31</v>
      </c>
      <c r="I977" s="14">
        <v>5.23</v>
      </c>
      <c r="K977" s="13">
        <v>10</v>
      </c>
      <c r="L977" s="13">
        <f t="shared" ca="1" si="63"/>
        <v>26</v>
      </c>
      <c r="M977" s="13" t="s">
        <v>110</v>
      </c>
      <c r="N977" s="13">
        <v>6</v>
      </c>
      <c r="O977" s="13">
        <f t="shared" ca="1" si="64"/>
        <v>1.8</v>
      </c>
    </row>
    <row r="978" spans="1:17">
      <c r="A978" s="13"/>
      <c r="B978" s="13"/>
      <c r="C978" s="257">
        <v>0.77777777777777779</v>
      </c>
      <c r="D978" s="164">
        <f t="shared" si="62"/>
        <v>39757.777777777781</v>
      </c>
      <c r="E978" s="13" t="s">
        <v>56</v>
      </c>
      <c r="F978" s="13">
        <v>10</v>
      </c>
      <c r="G978" s="13">
        <f>IF(OR(F978="",F978&lt;5),"",VLOOKUP(F978,'Tabla de Caudal'!$A$4:$B$19,2,TRUE))</f>
        <v>133</v>
      </c>
      <c r="H978" s="14">
        <v>31</v>
      </c>
      <c r="I978" s="14">
        <v>5.45</v>
      </c>
      <c r="K978" s="13">
        <v>10</v>
      </c>
      <c r="L978" s="13">
        <f t="shared" ca="1" si="63"/>
        <v>26</v>
      </c>
      <c r="M978" s="13" t="s">
        <v>110</v>
      </c>
      <c r="N978" s="13">
        <v>6</v>
      </c>
      <c r="O978" s="13">
        <f t="shared" ca="1" si="64"/>
        <v>1.8</v>
      </c>
    </row>
    <row r="979" spans="1:17">
      <c r="A979" s="8"/>
      <c r="B979" s="8"/>
      <c r="C979" s="258">
        <v>0.88194444444444453</v>
      </c>
      <c r="D979" s="164">
        <f t="shared" si="62"/>
        <v>39757.881944444445</v>
      </c>
      <c r="E979" s="8" t="s">
        <v>56</v>
      </c>
      <c r="F979" s="8">
        <v>10</v>
      </c>
      <c r="G979" s="8">
        <f>IF(OR(F979="",F979&lt;5),"",VLOOKUP(F979,'Tabla de Caudal'!$A$4:$B$19,2,TRUE))</f>
        <v>133</v>
      </c>
      <c r="H979" s="9">
        <v>31</v>
      </c>
      <c r="I979" s="9">
        <v>5.19</v>
      </c>
      <c r="K979" s="8">
        <v>10</v>
      </c>
      <c r="L979" s="8">
        <f t="shared" ca="1" si="63"/>
        <v>26</v>
      </c>
      <c r="M979" s="8" t="s">
        <v>110</v>
      </c>
      <c r="N979" s="8">
        <v>6</v>
      </c>
      <c r="O979" s="8">
        <f t="shared" ca="1" si="64"/>
        <v>1.8</v>
      </c>
    </row>
    <row r="980" spans="1:17" ht="13.5" thickBot="1">
      <c r="A980" s="27"/>
      <c r="B980" s="27"/>
      <c r="C980" s="259">
        <v>0.99305555555555547</v>
      </c>
      <c r="D980" s="167">
        <f t="shared" ref="D980:D1043" si="65">FLOOR(D979,1)+C980+IF(A980&gt;0,1,0)</f>
        <v>39757.993055555555</v>
      </c>
      <c r="E980" s="27" t="s">
        <v>56</v>
      </c>
      <c r="F980" s="27">
        <v>10</v>
      </c>
      <c r="G980" s="27">
        <f>IF(OR(F980="",F980&lt;5),"",VLOOKUP(F980,'Tabla de Caudal'!$A$4:$B$19,2,TRUE))</f>
        <v>133</v>
      </c>
      <c r="H980" s="26">
        <v>31</v>
      </c>
      <c r="I980" s="26">
        <v>5.74</v>
      </c>
      <c r="J980" s="212"/>
      <c r="K980" s="210">
        <v>10</v>
      </c>
      <c r="L980" s="27">
        <f t="shared" ca="1" si="63"/>
        <v>26</v>
      </c>
      <c r="M980" s="27" t="s">
        <v>110</v>
      </c>
      <c r="N980" s="27">
        <v>6</v>
      </c>
      <c r="O980" s="27">
        <f t="shared" ca="1" si="64"/>
        <v>1.8</v>
      </c>
      <c r="P980" s="27"/>
      <c r="Q980" s="13"/>
    </row>
    <row r="981" spans="1:17">
      <c r="A981" s="17">
        <v>6</v>
      </c>
      <c r="B981" s="17" t="s">
        <v>114</v>
      </c>
      <c r="C981" s="247">
        <v>0.2638888888888889</v>
      </c>
      <c r="D981" s="168">
        <f t="shared" si="65"/>
        <v>39758.263888888891</v>
      </c>
      <c r="E981" s="17" t="s">
        <v>56</v>
      </c>
      <c r="F981" s="17">
        <v>10</v>
      </c>
      <c r="G981" s="17">
        <f>IF(OR(F981="",F981&lt;5),"",VLOOKUP(F981,'Tabla de Caudal'!$A$4:$B$19,2,TRUE))</f>
        <v>133</v>
      </c>
      <c r="H981" s="23">
        <v>30</v>
      </c>
      <c r="I981" s="23">
        <v>5.85</v>
      </c>
      <c r="K981" s="203">
        <v>10</v>
      </c>
      <c r="L981" s="17">
        <f t="shared" ca="1" si="63"/>
        <v>26</v>
      </c>
      <c r="M981" s="17" t="s">
        <v>110</v>
      </c>
      <c r="N981" s="17">
        <v>6</v>
      </c>
      <c r="O981" s="17">
        <f t="shared" ca="1" si="64"/>
        <v>1.8</v>
      </c>
      <c r="P981" s="17"/>
      <c r="Q981" s="13"/>
    </row>
    <row r="982" spans="1:17">
      <c r="A982" s="13"/>
      <c r="B982" s="13"/>
      <c r="C982" s="257">
        <v>0.39583333333333331</v>
      </c>
      <c r="D982" s="164">
        <f t="shared" si="65"/>
        <v>39758.395833333336</v>
      </c>
      <c r="E982" s="13" t="s">
        <v>56</v>
      </c>
      <c r="F982" s="13">
        <v>10</v>
      </c>
      <c r="G982" s="13">
        <f>IF(OR(F982="",F982&lt;5),"",VLOOKUP(F982,'Tabla de Caudal'!$A$4:$B$19,2,TRUE))</f>
        <v>133</v>
      </c>
      <c r="H982" s="14">
        <v>30</v>
      </c>
      <c r="I982" s="14">
        <v>5.61</v>
      </c>
      <c r="K982" s="18">
        <v>10</v>
      </c>
      <c r="L982" s="13">
        <f t="shared" ca="1" si="63"/>
        <v>26</v>
      </c>
      <c r="M982" s="13" t="s">
        <v>110</v>
      </c>
      <c r="N982" s="13">
        <v>6</v>
      </c>
      <c r="O982" s="13">
        <f t="shared" ca="1" si="64"/>
        <v>1.8</v>
      </c>
      <c r="P982" s="13"/>
      <c r="Q982" s="13"/>
    </row>
    <row r="983" spans="1:17">
      <c r="A983" s="13"/>
      <c r="B983" s="13"/>
      <c r="C983" s="257">
        <v>0.51388888888888895</v>
      </c>
      <c r="D983" s="164">
        <f t="shared" si="65"/>
        <v>39758.513888888891</v>
      </c>
      <c r="E983" s="13" t="s">
        <v>56</v>
      </c>
      <c r="F983" s="13">
        <v>10</v>
      </c>
      <c r="G983" s="13">
        <f>IF(OR(F983="",F983&lt;5),"",VLOOKUP(F983,'Tabla de Caudal'!$A$4:$B$19,2,TRUE))</f>
        <v>133</v>
      </c>
      <c r="H983" s="14">
        <v>30</v>
      </c>
      <c r="I983" s="14">
        <v>5.19</v>
      </c>
      <c r="K983" s="18">
        <v>10</v>
      </c>
      <c r="L983" s="13">
        <f t="shared" ca="1" si="63"/>
        <v>26</v>
      </c>
      <c r="M983" s="13" t="s">
        <v>110</v>
      </c>
      <c r="N983" s="13">
        <v>6</v>
      </c>
      <c r="O983" s="13">
        <f t="shared" ca="1" si="64"/>
        <v>1.8</v>
      </c>
      <c r="P983" s="13"/>
      <c r="Q983" s="13"/>
    </row>
    <row r="984" spans="1:17">
      <c r="A984" s="13"/>
      <c r="B984" s="13"/>
      <c r="C984" s="257">
        <v>0.58680555555555558</v>
      </c>
      <c r="D984" s="164">
        <f t="shared" si="65"/>
        <v>39758.586805555555</v>
      </c>
      <c r="E984" s="13" t="s">
        <v>56</v>
      </c>
      <c r="F984" s="13">
        <v>10</v>
      </c>
      <c r="G984" s="13">
        <f>IF(OR(F984="",F984&lt;5),"",VLOOKUP(F984,'Tabla de Caudal'!$A$4:$B$19,2,TRUE))</f>
        <v>133</v>
      </c>
      <c r="H984" s="14">
        <v>30</v>
      </c>
      <c r="I984" s="14">
        <v>5.87</v>
      </c>
      <c r="K984" s="18">
        <v>10</v>
      </c>
      <c r="L984" s="13">
        <f t="shared" ca="1" si="63"/>
        <v>26</v>
      </c>
      <c r="M984" s="13" t="s">
        <v>110</v>
      </c>
      <c r="N984" s="13">
        <v>6</v>
      </c>
      <c r="O984" s="13">
        <f t="shared" ca="1" si="64"/>
        <v>1.8</v>
      </c>
      <c r="P984" s="13"/>
      <c r="Q984" s="13"/>
    </row>
    <row r="985" spans="1:17">
      <c r="A985" s="13"/>
      <c r="B985" s="13"/>
      <c r="C985" s="257">
        <v>0.72916666666666663</v>
      </c>
      <c r="D985" s="164">
        <f t="shared" si="65"/>
        <v>39758.729166666664</v>
      </c>
      <c r="E985" s="13" t="s">
        <v>56</v>
      </c>
      <c r="F985" s="13">
        <v>10</v>
      </c>
      <c r="G985" s="13">
        <f>IF(OR(F985="",F985&lt;5),"",VLOOKUP(F985,'Tabla de Caudal'!$A$4:$B$19,2,TRUE))</f>
        <v>133</v>
      </c>
      <c r="H985" s="14">
        <v>30</v>
      </c>
      <c r="I985" s="14">
        <v>5.44</v>
      </c>
      <c r="K985" s="18">
        <v>10</v>
      </c>
      <c r="L985" s="13">
        <f t="shared" ca="1" si="63"/>
        <v>26</v>
      </c>
      <c r="M985" s="13" t="s">
        <v>110</v>
      </c>
      <c r="N985" s="13">
        <v>6</v>
      </c>
      <c r="O985" s="13">
        <f t="shared" ca="1" si="64"/>
        <v>1.8</v>
      </c>
      <c r="P985" s="13"/>
      <c r="Q985" s="13"/>
    </row>
    <row r="986" spans="1:17">
      <c r="A986" s="13"/>
      <c r="B986" s="13"/>
      <c r="C986" s="257">
        <v>0.84722222222222221</v>
      </c>
      <c r="D986" s="164">
        <f t="shared" si="65"/>
        <v>39758.847222222219</v>
      </c>
      <c r="E986" s="13" t="s">
        <v>56</v>
      </c>
      <c r="F986" s="13">
        <v>10</v>
      </c>
      <c r="G986" s="13">
        <f>IF(OR(F986="",F986&lt;5),"",VLOOKUP(F986,'Tabla de Caudal'!$A$4:$B$19,2,TRUE))</f>
        <v>133</v>
      </c>
      <c r="H986" s="14">
        <v>30</v>
      </c>
      <c r="I986" s="14">
        <v>5.97</v>
      </c>
      <c r="K986" s="18">
        <v>10</v>
      </c>
      <c r="L986" s="13">
        <f t="shared" ca="1" si="63"/>
        <v>26</v>
      </c>
      <c r="M986" s="13" t="s">
        <v>110</v>
      </c>
      <c r="N986" s="13">
        <v>6</v>
      </c>
      <c r="O986" s="13">
        <f t="shared" ca="1" si="64"/>
        <v>1.8</v>
      </c>
      <c r="P986" s="13"/>
      <c r="Q986" s="13"/>
    </row>
    <row r="987" spans="1:17" ht="13.5" thickBot="1">
      <c r="A987" s="27"/>
      <c r="B987" s="27"/>
      <c r="C987" s="259">
        <v>0.98611111111111116</v>
      </c>
      <c r="D987" s="167">
        <f t="shared" si="65"/>
        <v>39758.986111111109</v>
      </c>
      <c r="E987" s="27" t="s">
        <v>56</v>
      </c>
      <c r="F987" s="27">
        <v>10</v>
      </c>
      <c r="G987" s="27">
        <f>IF(OR(F987="",F987&lt;5),"",VLOOKUP(F987,'Tabla de Caudal'!$A$4:$B$19,2,TRUE))</f>
        <v>133</v>
      </c>
      <c r="H987" s="26">
        <v>30</v>
      </c>
      <c r="I987" s="26">
        <v>5.84</v>
      </c>
      <c r="J987" s="212"/>
      <c r="K987" s="210">
        <v>10</v>
      </c>
      <c r="L987" s="27">
        <f t="shared" ca="1" si="63"/>
        <v>26</v>
      </c>
      <c r="M987" s="27" t="s">
        <v>110</v>
      </c>
      <c r="N987" s="27">
        <v>6</v>
      </c>
      <c r="O987" s="27">
        <f t="shared" ca="1" si="64"/>
        <v>1.8</v>
      </c>
      <c r="P987" s="27"/>
      <c r="Q987" s="13"/>
    </row>
    <row r="988" spans="1:17">
      <c r="A988" s="17">
        <v>7</v>
      </c>
      <c r="B988" s="17" t="s">
        <v>115</v>
      </c>
      <c r="C988" s="247">
        <v>0.22083333333333333</v>
      </c>
      <c r="D988" s="168">
        <f t="shared" si="65"/>
        <v>39759.220833333333</v>
      </c>
      <c r="E988" s="17" t="s">
        <v>56</v>
      </c>
      <c r="F988" s="17">
        <v>10</v>
      </c>
      <c r="G988" s="17">
        <f>IF(OR(F988="",F988&lt;5),"",VLOOKUP(F988,'Tabla de Caudal'!$A$4:$B$19,2,TRUE))</f>
        <v>133</v>
      </c>
      <c r="H988" s="23">
        <v>29</v>
      </c>
      <c r="I988" s="23">
        <v>7.07</v>
      </c>
      <c r="K988" s="203">
        <v>10</v>
      </c>
      <c r="L988" s="17">
        <f t="shared" ca="1" si="63"/>
        <v>26</v>
      </c>
      <c r="M988" s="17" t="s">
        <v>110</v>
      </c>
      <c r="N988" s="17">
        <v>6</v>
      </c>
      <c r="O988" s="17">
        <f t="shared" ca="1" si="64"/>
        <v>1.8</v>
      </c>
      <c r="P988" s="17"/>
      <c r="Q988" s="13"/>
    </row>
    <row r="989" spans="1:17">
      <c r="A989" s="13"/>
      <c r="B989" s="13"/>
      <c r="C989" s="257">
        <v>0.29722222222222222</v>
      </c>
      <c r="D989" s="164">
        <f t="shared" si="65"/>
        <v>39759.297222222223</v>
      </c>
      <c r="E989" s="13" t="s">
        <v>56</v>
      </c>
      <c r="F989" s="13">
        <v>10</v>
      </c>
      <c r="G989" s="13">
        <f>IF(OR(F989="",F989&lt;5),"",VLOOKUP(F989,'Tabla de Caudal'!$A$4:$B$19,2,TRUE))</f>
        <v>133</v>
      </c>
      <c r="H989" s="14">
        <v>29</v>
      </c>
      <c r="I989" s="14">
        <v>6.06</v>
      </c>
      <c r="K989" s="18">
        <v>10</v>
      </c>
      <c r="L989" s="13">
        <f t="shared" ca="1" si="63"/>
        <v>26</v>
      </c>
      <c r="M989" s="13" t="s">
        <v>110</v>
      </c>
      <c r="N989" s="13">
        <v>6</v>
      </c>
      <c r="O989" s="13">
        <f t="shared" ca="1" si="64"/>
        <v>1.8</v>
      </c>
      <c r="P989" s="13"/>
      <c r="Q989" s="13"/>
    </row>
    <row r="990" spans="1:17">
      <c r="A990" s="13"/>
      <c r="B990" s="13"/>
      <c r="C990" s="257">
        <v>0.6875</v>
      </c>
      <c r="D990" s="164">
        <f t="shared" si="65"/>
        <v>39759.6875</v>
      </c>
      <c r="E990" s="13" t="s">
        <v>56</v>
      </c>
      <c r="F990" s="13">
        <v>10</v>
      </c>
      <c r="G990" s="13">
        <f>IF(OR(F990="",F990&lt;5),"",VLOOKUP(F990,'Tabla de Caudal'!$A$4:$B$19,2,TRUE))</f>
        <v>133</v>
      </c>
      <c r="H990" s="14">
        <v>28</v>
      </c>
      <c r="I990" s="14">
        <v>5.18</v>
      </c>
      <c r="K990" s="18">
        <v>10</v>
      </c>
      <c r="L990" s="13">
        <f t="shared" ca="1" si="63"/>
        <v>26</v>
      </c>
      <c r="M990" s="13" t="s">
        <v>110</v>
      </c>
      <c r="N990" s="13">
        <v>6</v>
      </c>
      <c r="O990" s="13">
        <f t="shared" ca="1" si="64"/>
        <v>1.8</v>
      </c>
      <c r="P990" s="13"/>
      <c r="Q990" s="13"/>
    </row>
    <row r="991" spans="1:17">
      <c r="A991" s="13"/>
      <c r="B991" s="13"/>
      <c r="C991" s="257">
        <v>0.79513888888888884</v>
      </c>
      <c r="D991" s="164">
        <f t="shared" si="65"/>
        <v>39759.795138888891</v>
      </c>
      <c r="E991" s="13" t="s">
        <v>56</v>
      </c>
      <c r="F991" s="13">
        <v>10</v>
      </c>
      <c r="G991" s="13">
        <f>IF(OR(F991="",F991&lt;5),"",VLOOKUP(F991,'Tabla de Caudal'!$A$4:$B$19,2,TRUE))</f>
        <v>133</v>
      </c>
      <c r="H991" s="14">
        <v>28</v>
      </c>
      <c r="I991" s="14">
        <v>5.48</v>
      </c>
      <c r="K991" s="18">
        <v>10</v>
      </c>
      <c r="L991" s="13">
        <f t="shared" ca="1" si="63"/>
        <v>26</v>
      </c>
      <c r="M991" s="13" t="s">
        <v>110</v>
      </c>
      <c r="N991" s="13">
        <v>6</v>
      </c>
      <c r="O991" s="13">
        <f t="shared" ca="1" si="64"/>
        <v>1.8</v>
      </c>
      <c r="P991" s="13"/>
      <c r="Q991" s="13"/>
    </row>
    <row r="992" spans="1:17" ht="13.5" thickBot="1">
      <c r="A992" s="27"/>
      <c r="B992" s="27"/>
      <c r="C992" s="259">
        <v>0.49305555555555558</v>
      </c>
      <c r="D992" s="167">
        <f t="shared" si="65"/>
        <v>39759.493055555555</v>
      </c>
      <c r="E992" s="27" t="s">
        <v>56</v>
      </c>
      <c r="F992" s="27">
        <v>10</v>
      </c>
      <c r="G992" s="27">
        <f>IF(OR(F992="",F992&lt;5),"",VLOOKUP(F992,'Tabla de Caudal'!$A$4:$B$19,2,TRUE))</f>
        <v>133</v>
      </c>
      <c r="H992" s="26">
        <v>28</v>
      </c>
      <c r="I992" s="26">
        <v>5.67</v>
      </c>
      <c r="J992" s="212"/>
      <c r="K992" s="210">
        <v>10</v>
      </c>
      <c r="L992" s="27">
        <f t="shared" ca="1" si="63"/>
        <v>26</v>
      </c>
      <c r="M992" s="27" t="s">
        <v>110</v>
      </c>
      <c r="N992" s="27">
        <v>6</v>
      </c>
      <c r="O992" s="27">
        <f t="shared" ca="1" si="64"/>
        <v>1.8</v>
      </c>
      <c r="P992" s="27"/>
      <c r="Q992" s="13"/>
    </row>
    <row r="993" spans="1:17">
      <c r="A993" s="17">
        <v>8</v>
      </c>
      <c r="B993" s="17" t="s">
        <v>117</v>
      </c>
      <c r="C993" s="247">
        <v>0.27777777777777779</v>
      </c>
      <c r="D993" s="168">
        <f t="shared" si="65"/>
        <v>39760.277777777781</v>
      </c>
      <c r="E993" s="17" t="s">
        <v>56</v>
      </c>
      <c r="F993" s="17">
        <v>8</v>
      </c>
      <c r="G993" s="17">
        <f>IF(OR(F993="",F993&lt;5),"",VLOOKUP(F993,'Tabla de Caudal'!$A$4:$B$19,2,TRUE))</f>
        <v>116</v>
      </c>
      <c r="H993" s="23">
        <v>28</v>
      </c>
      <c r="I993" s="23">
        <v>4.6500000000000004</v>
      </c>
      <c r="K993" s="203">
        <v>10</v>
      </c>
      <c r="L993" s="17">
        <f t="shared" ca="1" si="63"/>
        <v>30</v>
      </c>
      <c r="M993" s="17" t="s">
        <v>110</v>
      </c>
      <c r="N993" s="17">
        <v>6</v>
      </c>
      <c r="O993" s="96">
        <f t="shared" ca="1" si="64"/>
        <v>2.1</v>
      </c>
      <c r="P993" s="17"/>
      <c r="Q993" s="13"/>
    </row>
    <row r="994" spans="1:17">
      <c r="A994" s="13"/>
      <c r="B994" s="13"/>
      <c r="C994" s="257">
        <v>0.3611111111111111</v>
      </c>
      <c r="D994" s="164">
        <f t="shared" si="65"/>
        <v>39760.361111111109</v>
      </c>
      <c r="E994" s="13" t="s">
        <v>56</v>
      </c>
      <c r="F994" s="13">
        <v>8</v>
      </c>
      <c r="G994" s="13">
        <f>IF(OR(F994="",F994&lt;5),"",VLOOKUP(F994,'Tabla de Caudal'!$A$4:$B$19,2,TRUE))</f>
        <v>116</v>
      </c>
      <c r="H994" s="14">
        <v>28</v>
      </c>
      <c r="I994" s="14">
        <v>4.6399999999999997</v>
      </c>
      <c r="K994" s="18">
        <v>10</v>
      </c>
      <c r="L994" s="13">
        <f t="shared" ca="1" si="63"/>
        <v>30</v>
      </c>
      <c r="M994" s="13" t="s">
        <v>110</v>
      </c>
      <c r="N994" s="13">
        <v>6</v>
      </c>
      <c r="O994" s="13">
        <f t="shared" ca="1" si="64"/>
        <v>2.1</v>
      </c>
      <c r="P994" s="13"/>
      <c r="Q994" s="13"/>
    </row>
    <row r="995" spans="1:17">
      <c r="A995" s="13"/>
      <c r="B995" s="13"/>
      <c r="C995" s="257">
        <v>0.43055555555555558</v>
      </c>
      <c r="D995" s="164">
        <f t="shared" si="65"/>
        <v>39760.430555555555</v>
      </c>
      <c r="E995" s="13" t="s">
        <v>56</v>
      </c>
      <c r="F995" s="13">
        <v>8</v>
      </c>
      <c r="G995" s="13">
        <f>IF(OR(F995="",F995&lt;5),"",VLOOKUP(F995,'Tabla de Caudal'!$A$4:$B$19,2,TRUE))</f>
        <v>116</v>
      </c>
      <c r="H995" s="14">
        <v>28</v>
      </c>
      <c r="I995" s="14">
        <v>4.82</v>
      </c>
      <c r="K995" s="13">
        <v>9</v>
      </c>
      <c r="L995" s="13">
        <f t="shared" ca="1" si="63"/>
        <v>27</v>
      </c>
      <c r="M995" s="13" t="s">
        <v>110</v>
      </c>
      <c r="N995" s="13">
        <v>5</v>
      </c>
      <c r="O995" s="13">
        <f t="shared" ca="1" si="64"/>
        <v>1.8</v>
      </c>
      <c r="P995" s="13"/>
      <c r="Q995" s="13"/>
    </row>
    <row r="996" spans="1:17">
      <c r="A996" s="13"/>
      <c r="B996" s="13"/>
      <c r="C996" s="257">
        <v>0.52777777777777779</v>
      </c>
      <c r="D996" s="164">
        <f t="shared" si="65"/>
        <v>39760.527777777781</v>
      </c>
      <c r="E996" s="13" t="s">
        <v>56</v>
      </c>
      <c r="F996" s="13">
        <v>8</v>
      </c>
      <c r="G996" s="13">
        <f>IF(OR(F996="",F996&lt;5),"",VLOOKUP(F996,'Tabla de Caudal'!$A$4:$B$19,2,TRUE))</f>
        <v>116</v>
      </c>
      <c r="H996" s="14">
        <v>28</v>
      </c>
      <c r="I996" s="14">
        <v>4.6500000000000004</v>
      </c>
      <c r="K996" s="13">
        <v>9</v>
      </c>
      <c r="L996" s="13">
        <f t="shared" ca="1" si="63"/>
        <v>27</v>
      </c>
      <c r="M996" s="13" t="s">
        <v>110</v>
      </c>
      <c r="N996" s="13">
        <v>5</v>
      </c>
      <c r="O996" s="13">
        <f t="shared" ca="1" si="64"/>
        <v>1.8</v>
      </c>
      <c r="P996" s="13"/>
      <c r="Q996" s="13"/>
    </row>
    <row r="997" spans="1:17">
      <c r="A997" s="13"/>
      <c r="B997" s="13"/>
      <c r="C997" s="257">
        <v>0.58888888888888891</v>
      </c>
      <c r="D997" s="164">
        <f t="shared" si="65"/>
        <v>39760.588888888888</v>
      </c>
      <c r="E997" s="13" t="s">
        <v>56</v>
      </c>
      <c r="F997" s="13">
        <v>8</v>
      </c>
      <c r="G997" s="13">
        <f>IF(OR(F997="",F997&lt;5),"",VLOOKUP(F997,'Tabla de Caudal'!$A$4:$B$19,2,TRUE))</f>
        <v>116</v>
      </c>
      <c r="H997" s="14">
        <v>28</v>
      </c>
      <c r="I997" s="14">
        <v>4.91</v>
      </c>
      <c r="K997" s="13">
        <v>9</v>
      </c>
      <c r="L997" s="13">
        <f t="shared" ca="1" si="63"/>
        <v>27</v>
      </c>
      <c r="M997" s="13" t="s">
        <v>110</v>
      </c>
      <c r="N997" s="13">
        <v>5</v>
      </c>
      <c r="O997" s="13">
        <f t="shared" ca="1" si="64"/>
        <v>1.8</v>
      </c>
      <c r="P997" s="13"/>
      <c r="Q997" s="13"/>
    </row>
    <row r="998" spans="1:17">
      <c r="A998" s="13"/>
      <c r="B998" s="13"/>
      <c r="C998" s="257">
        <v>0.73611111111111116</v>
      </c>
      <c r="D998" s="164">
        <f t="shared" si="65"/>
        <v>39760.736111111109</v>
      </c>
      <c r="E998" s="13" t="s">
        <v>56</v>
      </c>
      <c r="F998" s="13">
        <v>8</v>
      </c>
      <c r="G998" s="13">
        <f>IF(OR(F998="",F998&lt;5),"",VLOOKUP(F998,'Tabla de Caudal'!$A$4:$B$19,2,TRUE))</f>
        <v>116</v>
      </c>
      <c r="H998" s="14">
        <v>29</v>
      </c>
      <c r="I998" s="14">
        <v>4.6399999999999997</v>
      </c>
      <c r="K998" s="13">
        <v>9</v>
      </c>
      <c r="L998" s="13">
        <f t="shared" ca="1" si="63"/>
        <v>27</v>
      </c>
      <c r="M998" s="13" t="s">
        <v>110</v>
      </c>
      <c r="N998" s="13">
        <v>5</v>
      </c>
      <c r="O998" s="13">
        <f t="shared" ca="1" si="64"/>
        <v>1.8</v>
      </c>
      <c r="P998" s="13"/>
      <c r="Q998" s="13"/>
    </row>
    <row r="999" spans="1:17">
      <c r="A999" s="13"/>
      <c r="B999" s="13"/>
      <c r="C999" s="257">
        <v>0.84722222222222221</v>
      </c>
      <c r="D999" s="164">
        <f t="shared" si="65"/>
        <v>39760.847222222219</v>
      </c>
      <c r="E999" s="13" t="s">
        <v>56</v>
      </c>
      <c r="F999" s="13">
        <v>8</v>
      </c>
      <c r="G999" s="13">
        <f>IF(OR(F999="",F999&lt;5),"",VLOOKUP(F999,'Tabla de Caudal'!$A$4:$B$19,2,TRUE))</f>
        <v>116</v>
      </c>
      <c r="H999" s="14">
        <v>28</v>
      </c>
      <c r="I999" s="14">
        <v>4.3899999999999997</v>
      </c>
      <c r="K999" s="13">
        <v>9</v>
      </c>
      <c r="L999" s="13">
        <f t="shared" ca="1" si="63"/>
        <v>27</v>
      </c>
      <c r="M999" s="13" t="s">
        <v>110</v>
      </c>
      <c r="N999" s="13">
        <v>5</v>
      </c>
      <c r="O999" s="13">
        <f t="shared" ca="1" si="64"/>
        <v>1.8</v>
      </c>
      <c r="P999" s="13"/>
      <c r="Q999" s="13"/>
    </row>
    <row r="1000" spans="1:17" ht="13.5" thickBot="1">
      <c r="A1000" s="27"/>
      <c r="B1000" s="27"/>
      <c r="C1000" s="259">
        <v>0.99305555555555547</v>
      </c>
      <c r="D1000" s="167">
        <f t="shared" si="65"/>
        <v>39760.993055555555</v>
      </c>
      <c r="E1000" s="27" t="s">
        <v>56</v>
      </c>
      <c r="F1000" s="27">
        <v>8</v>
      </c>
      <c r="G1000" s="27">
        <f>IF(OR(F1000="",F1000&lt;5),"",VLOOKUP(F1000,'Tabla de Caudal'!$A$4:$B$19,2,TRUE))</f>
        <v>116</v>
      </c>
      <c r="H1000" s="26">
        <v>28</v>
      </c>
      <c r="I1000" s="26">
        <v>4.59</v>
      </c>
      <c r="J1000" s="212"/>
      <c r="K1000" s="27">
        <v>9</v>
      </c>
      <c r="L1000" s="27">
        <f t="shared" ca="1" si="63"/>
        <v>27</v>
      </c>
      <c r="M1000" s="27" t="s">
        <v>110</v>
      </c>
      <c r="N1000" s="27">
        <v>5</v>
      </c>
      <c r="O1000" s="27">
        <f t="shared" ca="1" si="64"/>
        <v>1.8</v>
      </c>
      <c r="P1000" s="27"/>
      <c r="Q1000" s="13"/>
    </row>
    <row r="1001" spans="1:17">
      <c r="A1001" s="17">
        <v>9</v>
      </c>
      <c r="B1001" s="17" t="s">
        <v>26</v>
      </c>
      <c r="C1001" s="247">
        <v>0.2673611111111111</v>
      </c>
      <c r="D1001" s="168">
        <f t="shared" si="65"/>
        <v>39761.267361111109</v>
      </c>
      <c r="E1001" s="17" t="s">
        <v>56</v>
      </c>
      <c r="F1001" s="17">
        <v>6</v>
      </c>
      <c r="G1001" s="17">
        <f>IF(OR(F1001="",F1001&lt;5),"",VLOOKUP(F1001,'Tabla de Caudal'!$A$4:$B$19,2,TRUE))</f>
        <v>95</v>
      </c>
      <c r="H1001" s="23">
        <v>28</v>
      </c>
      <c r="I1001" s="23">
        <v>4.95</v>
      </c>
      <c r="K1001" s="17">
        <v>9</v>
      </c>
      <c r="L1001" s="17">
        <f t="shared" ca="1" si="63"/>
        <v>33</v>
      </c>
      <c r="M1001" s="17" t="s">
        <v>110</v>
      </c>
      <c r="N1001" s="17">
        <v>6</v>
      </c>
      <c r="O1001" s="17">
        <f t="shared" ca="1" si="64"/>
        <v>2.6</v>
      </c>
      <c r="P1001" s="17" t="s">
        <v>121</v>
      </c>
      <c r="Q1001" s="13"/>
    </row>
    <row r="1002" spans="1:17">
      <c r="A1002" s="13"/>
      <c r="B1002" s="13"/>
      <c r="C1002" s="257">
        <v>0.38194444444444442</v>
      </c>
      <c r="D1002" s="164">
        <f t="shared" si="65"/>
        <v>39761.381944444445</v>
      </c>
      <c r="E1002" s="13" t="s">
        <v>56</v>
      </c>
      <c r="F1002" s="13">
        <v>6</v>
      </c>
      <c r="G1002" s="13">
        <f>IF(OR(F1002="",F1002&lt;5),"",VLOOKUP(F1002,'Tabla de Caudal'!$A$4:$B$19,2,TRUE))</f>
        <v>95</v>
      </c>
      <c r="H1002" s="14">
        <v>28</v>
      </c>
      <c r="I1002" s="14">
        <v>4.9400000000000004</v>
      </c>
      <c r="K1002" s="13">
        <v>9</v>
      </c>
      <c r="L1002" s="13">
        <f t="shared" ca="1" si="63"/>
        <v>33</v>
      </c>
      <c r="M1002" s="13" t="s">
        <v>110</v>
      </c>
      <c r="N1002" s="13">
        <v>6</v>
      </c>
      <c r="O1002" s="13">
        <f t="shared" ca="1" si="64"/>
        <v>2.6</v>
      </c>
      <c r="P1002" s="13"/>
      <c r="Q1002" s="13"/>
    </row>
    <row r="1003" spans="1:17">
      <c r="A1003" s="13"/>
      <c r="B1003" s="13"/>
      <c r="C1003" s="257">
        <v>0.53472222222222221</v>
      </c>
      <c r="D1003" s="164">
        <f t="shared" si="65"/>
        <v>39761.534722222219</v>
      </c>
      <c r="E1003" s="13" t="s">
        <v>56</v>
      </c>
      <c r="F1003" s="13">
        <v>6</v>
      </c>
      <c r="G1003" s="13">
        <f>IF(OR(F1003="",F1003&lt;5),"",VLOOKUP(F1003,'Tabla de Caudal'!$A$4:$B$19,2,TRUE))</f>
        <v>95</v>
      </c>
      <c r="H1003" s="14">
        <v>28</v>
      </c>
      <c r="I1003" s="14">
        <v>4.67</v>
      </c>
      <c r="K1003" s="13">
        <v>9</v>
      </c>
      <c r="L1003" s="13">
        <f t="shared" ca="1" si="63"/>
        <v>33</v>
      </c>
      <c r="M1003" s="13" t="s">
        <v>110</v>
      </c>
      <c r="N1003" s="13">
        <v>6</v>
      </c>
      <c r="O1003" s="13">
        <f t="shared" ca="1" si="64"/>
        <v>2.6</v>
      </c>
      <c r="P1003" s="13"/>
      <c r="Q1003" s="13"/>
    </row>
    <row r="1004" spans="1:17">
      <c r="A1004" s="13"/>
      <c r="B1004" s="13"/>
      <c r="C1004" s="257">
        <v>0.64236111111111105</v>
      </c>
      <c r="D1004" s="164">
        <f t="shared" si="65"/>
        <v>39761.642361111109</v>
      </c>
      <c r="E1004" s="13" t="s">
        <v>56</v>
      </c>
      <c r="F1004" s="13">
        <v>6</v>
      </c>
      <c r="G1004" s="13">
        <f>IF(OR(F1004="",F1004&lt;5),"",VLOOKUP(F1004,'Tabla de Caudal'!$A$4:$B$19,2,TRUE))</f>
        <v>95</v>
      </c>
      <c r="H1004" s="14">
        <v>28</v>
      </c>
      <c r="I1004" s="14">
        <v>4.1900000000000004</v>
      </c>
      <c r="K1004" s="13">
        <v>9</v>
      </c>
      <c r="L1004" s="13">
        <f t="shared" ca="1" si="63"/>
        <v>33</v>
      </c>
      <c r="M1004" s="13" t="s">
        <v>110</v>
      </c>
      <c r="N1004" s="13">
        <v>6</v>
      </c>
      <c r="O1004" s="13">
        <f t="shared" ca="1" si="64"/>
        <v>2.6</v>
      </c>
      <c r="P1004" s="13"/>
      <c r="Q1004" s="13"/>
    </row>
    <row r="1005" spans="1:17">
      <c r="A1005" s="13"/>
      <c r="B1005" s="13"/>
      <c r="C1005" s="257">
        <v>0.71666666666666667</v>
      </c>
      <c r="D1005" s="164">
        <f t="shared" si="65"/>
        <v>39761.716666666667</v>
      </c>
      <c r="E1005" s="13" t="s">
        <v>56</v>
      </c>
      <c r="F1005" s="13">
        <v>6</v>
      </c>
      <c r="G1005" s="13">
        <f>IF(OR(F1005="",F1005&lt;5),"",VLOOKUP(F1005,'Tabla de Caudal'!$A$4:$B$19,2,TRUE))</f>
        <v>95</v>
      </c>
      <c r="H1005" s="14">
        <v>28</v>
      </c>
      <c r="I1005" s="14">
        <v>4.29</v>
      </c>
      <c r="K1005" s="13">
        <v>9</v>
      </c>
      <c r="L1005" s="13">
        <f t="shared" ca="1" si="63"/>
        <v>33</v>
      </c>
      <c r="M1005" s="13" t="s">
        <v>110</v>
      </c>
      <c r="N1005" s="13">
        <v>6</v>
      </c>
      <c r="O1005" s="13">
        <f t="shared" ca="1" si="64"/>
        <v>2.6</v>
      </c>
      <c r="P1005" s="13"/>
      <c r="Q1005" s="13"/>
    </row>
    <row r="1006" spans="1:17">
      <c r="A1006" s="13"/>
      <c r="B1006" s="13"/>
      <c r="C1006" s="257">
        <v>0.89930555555555547</v>
      </c>
      <c r="D1006" s="164">
        <f t="shared" si="65"/>
        <v>39761.899305555555</v>
      </c>
      <c r="E1006" s="13" t="s">
        <v>56</v>
      </c>
      <c r="F1006" s="13">
        <v>6</v>
      </c>
      <c r="G1006" s="13">
        <f>IF(OR(F1006="",F1006&lt;5),"",VLOOKUP(F1006,'Tabla de Caudal'!$A$4:$B$19,2,TRUE))</f>
        <v>95</v>
      </c>
      <c r="H1006" s="14">
        <v>28</v>
      </c>
      <c r="I1006" s="14">
        <v>4.72</v>
      </c>
      <c r="K1006" s="13">
        <v>9</v>
      </c>
      <c r="L1006" s="13">
        <f t="shared" ca="1" si="63"/>
        <v>33</v>
      </c>
      <c r="M1006" s="13" t="s">
        <v>110</v>
      </c>
      <c r="N1006" s="13">
        <v>6</v>
      </c>
      <c r="O1006" s="13">
        <f t="shared" ca="1" si="64"/>
        <v>2.6</v>
      </c>
      <c r="P1006" s="13"/>
      <c r="Q1006" s="13"/>
    </row>
    <row r="1007" spans="1:17" ht="13.5" thickBot="1">
      <c r="A1007" s="27"/>
      <c r="B1007" s="27"/>
      <c r="C1007" s="259">
        <v>0.96875</v>
      </c>
      <c r="D1007" s="167">
        <f t="shared" si="65"/>
        <v>39761.96875</v>
      </c>
      <c r="E1007" s="27" t="s">
        <v>56</v>
      </c>
      <c r="F1007" s="27">
        <v>6</v>
      </c>
      <c r="G1007" s="27">
        <f>IF(OR(F1007="",F1007&lt;5),"",VLOOKUP(F1007,'Tabla de Caudal'!$A$4:$B$19,2,TRUE))</f>
        <v>95</v>
      </c>
      <c r="H1007" s="26">
        <v>28</v>
      </c>
      <c r="I1007" s="26">
        <v>3.16</v>
      </c>
      <c r="J1007" s="212"/>
      <c r="K1007" s="27">
        <v>9</v>
      </c>
      <c r="L1007" s="27">
        <f t="shared" ca="1" si="63"/>
        <v>33</v>
      </c>
      <c r="M1007" s="27" t="s">
        <v>110</v>
      </c>
      <c r="N1007" s="27">
        <v>6</v>
      </c>
      <c r="O1007" s="27">
        <f t="shared" ca="1" si="64"/>
        <v>2.6</v>
      </c>
      <c r="P1007" s="27"/>
      <c r="Q1007" s="13"/>
    </row>
    <row r="1008" spans="1:17">
      <c r="A1008" s="17">
        <v>10</v>
      </c>
      <c r="B1008" s="17" t="s">
        <v>111</v>
      </c>
      <c r="C1008" s="247">
        <v>0.11805555555555557</v>
      </c>
      <c r="D1008" s="168">
        <f t="shared" si="65"/>
        <v>39762.118055555555</v>
      </c>
      <c r="E1008" s="17" t="s">
        <v>56</v>
      </c>
      <c r="F1008" s="17">
        <v>6</v>
      </c>
      <c r="G1008" s="17">
        <f>IF(OR(F1008="",F1008&lt;5),"",VLOOKUP(F1008,'Tabla de Caudal'!$A$4:$B$19,2,TRUE))</f>
        <v>95</v>
      </c>
      <c r="H1008" s="23">
        <v>28</v>
      </c>
      <c r="I1008" s="23">
        <v>3.35</v>
      </c>
      <c r="K1008" s="17">
        <v>9</v>
      </c>
      <c r="L1008" s="17">
        <f t="shared" ca="1" si="63"/>
        <v>33</v>
      </c>
      <c r="M1008" s="17" t="s">
        <v>110</v>
      </c>
      <c r="N1008" s="17">
        <v>6</v>
      </c>
      <c r="O1008" s="17">
        <f t="shared" ca="1" si="64"/>
        <v>2.6</v>
      </c>
      <c r="P1008" s="17"/>
      <c r="Q1008" s="13"/>
    </row>
    <row r="1009" spans="1:17">
      <c r="A1009" s="13"/>
      <c r="B1009" s="13"/>
      <c r="C1009" s="257">
        <v>0.22222222222222221</v>
      </c>
      <c r="D1009" s="164">
        <f t="shared" si="65"/>
        <v>39762.222222222219</v>
      </c>
      <c r="E1009" s="13" t="s">
        <v>56</v>
      </c>
      <c r="F1009" s="13">
        <v>6</v>
      </c>
      <c r="G1009" s="13">
        <f>IF(OR(F1009="",F1009&lt;5),"",VLOOKUP(F1009,'Tabla de Caudal'!$A$4:$B$19,2,TRUE))</f>
        <v>95</v>
      </c>
      <c r="H1009" s="14">
        <v>27</v>
      </c>
      <c r="I1009" s="14">
        <v>4.92</v>
      </c>
      <c r="K1009" s="13">
        <v>8</v>
      </c>
      <c r="L1009" s="13">
        <f t="shared" ca="1" si="63"/>
        <v>29</v>
      </c>
      <c r="M1009" s="13" t="s">
        <v>110</v>
      </c>
      <c r="N1009" s="13">
        <v>5</v>
      </c>
      <c r="O1009" s="13">
        <f t="shared" ca="1" si="64"/>
        <v>2.1</v>
      </c>
      <c r="P1009" s="13"/>
      <c r="Q1009" s="13"/>
    </row>
    <row r="1010" spans="1:17">
      <c r="A1010" s="13"/>
      <c r="B1010" s="13"/>
      <c r="C1010" s="257">
        <v>0.3611111111111111</v>
      </c>
      <c r="D1010" s="164">
        <f t="shared" si="65"/>
        <v>39762.361111111109</v>
      </c>
      <c r="E1010" s="13" t="s">
        <v>56</v>
      </c>
      <c r="F1010" s="13">
        <v>6</v>
      </c>
      <c r="G1010" s="13">
        <f>IF(OR(F1010="",F1010&lt;5),"",VLOOKUP(F1010,'Tabla de Caudal'!$A$4:$B$19,2,TRUE))</f>
        <v>95</v>
      </c>
      <c r="H1010" s="14">
        <v>27</v>
      </c>
      <c r="I1010" s="14">
        <v>4.72</v>
      </c>
      <c r="K1010" s="13">
        <v>8</v>
      </c>
      <c r="L1010" s="13">
        <f t="shared" ca="1" si="63"/>
        <v>29</v>
      </c>
      <c r="M1010" s="13" t="s">
        <v>110</v>
      </c>
      <c r="N1010" s="13">
        <v>5</v>
      </c>
      <c r="O1010" s="13">
        <f t="shared" ca="1" si="64"/>
        <v>2.1</v>
      </c>
      <c r="P1010" s="13"/>
      <c r="Q1010" s="13"/>
    </row>
    <row r="1011" spans="1:17">
      <c r="A1011" s="13"/>
      <c r="B1011" s="13"/>
      <c r="C1011" s="257">
        <v>0.47916666666666669</v>
      </c>
      <c r="D1011" s="164">
        <f t="shared" si="65"/>
        <v>39762.479166666664</v>
      </c>
      <c r="E1011" s="13" t="s">
        <v>56</v>
      </c>
      <c r="F1011" s="13">
        <v>6</v>
      </c>
      <c r="G1011" s="13">
        <f>IF(OR(F1011="",F1011&lt;5),"",VLOOKUP(F1011,'Tabla de Caudal'!$A$4:$B$19,2,TRUE))</f>
        <v>95</v>
      </c>
      <c r="H1011" s="14">
        <v>27</v>
      </c>
      <c r="I1011" s="14">
        <v>4.83</v>
      </c>
      <c r="K1011" s="13">
        <v>8</v>
      </c>
      <c r="L1011" s="13">
        <f t="shared" ca="1" si="63"/>
        <v>29</v>
      </c>
      <c r="M1011" s="13" t="s">
        <v>110</v>
      </c>
      <c r="N1011" s="13">
        <v>5</v>
      </c>
      <c r="O1011" s="13">
        <f t="shared" ca="1" si="64"/>
        <v>2.1</v>
      </c>
      <c r="P1011" s="13"/>
      <c r="Q1011" s="13"/>
    </row>
    <row r="1012" spans="1:17">
      <c r="A1012" s="13"/>
      <c r="B1012" s="13"/>
      <c r="C1012" s="257">
        <v>0.55902777777777779</v>
      </c>
      <c r="D1012" s="164">
        <f t="shared" si="65"/>
        <v>39762.559027777781</v>
      </c>
      <c r="E1012" s="13" t="s">
        <v>56</v>
      </c>
      <c r="F1012" s="13">
        <v>6</v>
      </c>
      <c r="G1012" s="13">
        <f>IF(OR(F1012="",F1012&lt;5),"",VLOOKUP(F1012,'Tabla de Caudal'!$A$4:$B$19,2,TRUE))</f>
        <v>95</v>
      </c>
      <c r="H1012" s="14">
        <v>27</v>
      </c>
      <c r="I1012" s="14">
        <v>5.37</v>
      </c>
      <c r="K1012" s="13">
        <v>8</v>
      </c>
      <c r="L1012" s="13">
        <f t="shared" ca="1" si="63"/>
        <v>29</v>
      </c>
      <c r="M1012" s="13" t="s">
        <v>110</v>
      </c>
      <c r="N1012" s="13">
        <v>5</v>
      </c>
      <c r="O1012" s="13">
        <f t="shared" ca="1" si="64"/>
        <v>2.1</v>
      </c>
      <c r="P1012" s="13"/>
      <c r="Q1012" s="13"/>
    </row>
    <row r="1013" spans="1:17">
      <c r="A1013" s="13"/>
      <c r="B1013" s="13"/>
      <c r="C1013" s="257">
        <v>0.63124999999999998</v>
      </c>
      <c r="D1013" s="164">
        <f t="shared" si="65"/>
        <v>39762.631249999999</v>
      </c>
      <c r="E1013" s="13" t="s">
        <v>56</v>
      </c>
      <c r="F1013" s="13">
        <v>6</v>
      </c>
      <c r="G1013" s="13">
        <f>IF(OR(F1013="",F1013&lt;5),"",VLOOKUP(F1013,'Tabla de Caudal'!$A$4:$B$19,2,TRUE))</f>
        <v>95</v>
      </c>
      <c r="H1013" s="14">
        <v>27</v>
      </c>
      <c r="I1013" s="14">
        <v>5.48</v>
      </c>
      <c r="K1013" s="13">
        <v>8</v>
      </c>
      <c r="L1013" s="13">
        <f t="shared" ca="1" si="63"/>
        <v>29</v>
      </c>
      <c r="M1013" s="13" t="s">
        <v>110</v>
      </c>
      <c r="N1013" s="13">
        <v>5</v>
      </c>
      <c r="O1013" s="13">
        <f t="shared" ca="1" si="64"/>
        <v>2.1</v>
      </c>
      <c r="P1013" s="13"/>
      <c r="Q1013" s="13"/>
    </row>
    <row r="1014" spans="1:17">
      <c r="A1014" s="13"/>
      <c r="B1014" s="13"/>
      <c r="C1014" s="257">
        <v>0.77083333333333337</v>
      </c>
      <c r="D1014" s="164">
        <f t="shared" si="65"/>
        <v>39762.770833333336</v>
      </c>
      <c r="E1014" s="13" t="s">
        <v>56</v>
      </c>
      <c r="F1014" s="13">
        <v>6</v>
      </c>
      <c r="G1014" s="13">
        <f>IF(OR(F1014="",F1014&lt;5),"",VLOOKUP(F1014,'Tabla de Caudal'!$A$4:$B$19,2,TRUE))</f>
        <v>95</v>
      </c>
      <c r="H1014" s="14">
        <v>27</v>
      </c>
      <c r="I1014" s="14">
        <v>5.66</v>
      </c>
      <c r="K1014" s="13">
        <v>8</v>
      </c>
      <c r="L1014" s="13">
        <f t="shared" ca="1" si="63"/>
        <v>29</v>
      </c>
      <c r="M1014" s="13" t="s">
        <v>110</v>
      </c>
      <c r="N1014" s="13">
        <v>5</v>
      </c>
      <c r="O1014" s="13">
        <f t="shared" ca="1" si="64"/>
        <v>2.1</v>
      </c>
      <c r="P1014" s="13"/>
      <c r="Q1014" s="13"/>
    </row>
    <row r="1015" spans="1:17">
      <c r="A1015" s="13"/>
      <c r="B1015" s="13"/>
      <c r="C1015" s="257">
        <v>0.86805555555555547</v>
      </c>
      <c r="D1015" s="164">
        <f t="shared" si="65"/>
        <v>39762.868055555555</v>
      </c>
      <c r="E1015" s="13" t="s">
        <v>56</v>
      </c>
      <c r="F1015" s="13">
        <v>6</v>
      </c>
      <c r="G1015" s="13">
        <f>IF(OR(F1015="",F1015&lt;5),"",VLOOKUP(F1015,'Tabla de Caudal'!$A$4:$B$19,2,TRUE))</f>
        <v>95</v>
      </c>
      <c r="H1015" s="14">
        <v>27</v>
      </c>
      <c r="I1015" s="14">
        <v>5.7</v>
      </c>
      <c r="K1015" s="13">
        <v>8</v>
      </c>
      <c r="L1015" s="13">
        <f t="shared" ca="1" si="63"/>
        <v>29</v>
      </c>
      <c r="M1015" s="13" t="s">
        <v>110</v>
      </c>
      <c r="N1015" s="13">
        <v>5</v>
      </c>
      <c r="O1015" s="13">
        <f t="shared" ca="1" si="64"/>
        <v>2.1</v>
      </c>
      <c r="P1015" s="13"/>
      <c r="Q1015" s="13"/>
    </row>
    <row r="1016" spans="1:17" ht="13.5" thickBot="1">
      <c r="A1016" s="27"/>
      <c r="B1016" s="27"/>
      <c r="C1016" s="259">
        <v>0.98611111111111116</v>
      </c>
      <c r="D1016" s="167">
        <f t="shared" si="65"/>
        <v>39762.986111111109</v>
      </c>
      <c r="E1016" s="27" t="s">
        <v>56</v>
      </c>
      <c r="F1016" s="27">
        <v>6</v>
      </c>
      <c r="G1016" s="27">
        <f>IF(OR(F1016="",F1016&lt;5),"",VLOOKUP(F1016,'Tabla de Caudal'!$A$4:$B$19,2,TRUE))</f>
        <v>95</v>
      </c>
      <c r="H1016" s="26">
        <v>27</v>
      </c>
      <c r="I1016" s="26">
        <v>5.63</v>
      </c>
      <c r="J1016" s="212"/>
      <c r="K1016" s="27">
        <v>8</v>
      </c>
      <c r="L1016" s="27">
        <f t="shared" ca="1" si="63"/>
        <v>29</v>
      </c>
      <c r="M1016" s="27" t="s">
        <v>110</v>
      </c>
      <c r="N1016" s="27">
        <v>5</v>
      </c>
      <c r="O1016" s="27">
        <f t="shared" ca="1" si="64"/>
        <v>2.1</v>
      </c>
      <c r="P1016" s="27"/>
      <c r="Q1016" s="13"/>
    </row>
    <row r="1017" spans="1:17">
      <c r="A1017" s="17">
        <v>11</v>
      </c>
      <c r="B1017" s="17" t="s">
        <v>112</v>
      </c>
      <c r="C1017" s="247">
        <v>0.25</v>
      </c>
      <c r="D1017" s="168">
        <f t="shared" si="65"/>
        <v>39763.25</v>
      </c>
      <c r="E1017" s="17" t="s">
        <v>56</v>
      </c>
      <c r="F1017" s="17">
        <v>6</v>
      </c>
      <c r="G1017" s="17">
        <f>IF(OR(F1017="",F1017&lt;5),"",VLOOKUP(F1017,'Tabla de Caudal'!$A$4:$B$19,2,TRUE))</f>
        <v>95</v>
      </c>
      <c r="H1017" s="23">
        <v>27</v>
      </c>
      <c r="I1017" s="23">
        <v>4.26</v>
      </c>
      <c r="K1017" s="17">
        <v>9</v>
      </c>
      <c r="L1017" s="17">
        <f t="shared" ca="1" si="63"/>
        <v>33</v>
      </c>
      <c r="M1017" s="17" t="s">
        <v>110</v>
      </c>
      <c r="N1017" s="17">
        <v>6</v>
      </c>
      <c r="O1017" s="17">
        <f t="shared" ca="1" si="64"/>
        <v>2.6</v>
      </c>
      <c r="P1017" s="17"/>
      <c r="Q1017" s="13"/>
    </row>
    <row r="1018" spans="1:17">
      <c r="A1018" s="13"/>
      <c r="B1018" s="13"/>
      <c r="C1018" s="257">
        <v>0.3888888888888889</v>
      </c>
      <c r="D1018" s="164">
        <f t="shared" si="65"/>
        <v>39763.388888888891</v>
      </c>
      <c r="E1018" s="13" t="s">
        <v>56</v>
      </c>
      <c r="F1018" s="13">
        <v>6</v>
      </c>
      <c r="G1018" s="13">
        <f>IF(OR(F1018="",F1018&lt;5),"",VLOOKUP(F1018,'Tabla de Caudal'!$A$4:$B$19,2,TRUE))</f>
        <v>95</v>
      </c>
      <c r="H1018" s="14">
        <v>27</v>
      </c>
      <c r="I1018" s="14">
        <v>4.22</v>
      </c>
      <c r="K1018" s="13">
        <v>9</v>
      </c>
      <c r="L1018" s="13">
        <f t="shared" ca="1" si="63"/>
        <v>33</v>
      </c>
      <c r="M1018" s="13" t="s">
        <v>110</v>
      </c>
      <c r="N1018" s="13">
        <v>6</v>
      </c>
      <c r="O1018" s="13">
        <f t="shared" ca="1" si="64"/>
        <v>2.6</v>
      </c>
      <c r="P1018" s="13"/>
      <c r="Q1018" s="13"/>
    </row>
    <row r="1019" spans="1:17">
      <c r="A1019" s="13"/>
      <c r="B1019" s="13"/>
      <c r="C1019" s="257">
        <v>0.51041666666666663</v>
      </c>
      <c r="D1019" s="164">
        <f t="shared" si="65"/>
        <v>39763.510416666664</v>
      </c>
      <c r="E1019" s="13" t="s">
        <v>56</v>
      </c>
      <c r="F1019" s="13">
        <v>6</v>
      </c>
      <c r="G1019" s="13">
        <f>IF(OR(F1019="",F1019&lt;5),"",VLOOKUP(F1019,'Tabla de Caudal'!$A$4:$B$19,2,TRUE))</f>
        <v>95</v>
      </c>
      <c r="H1019" s="14">
        <v>27</v>
      </c>
      <c r="I1019" s="14">
        <v>5.53</v>
      </c>
      <c r="K1019" s="13">
        <v>8</v>
      </c>
      <c r="L1019" s="13">
        <f t="shared" ca="1" si="63"/>
        <v>29</v>
      </c>
      <c r="M1019" s="13" t="s">
        <v>110</v>
      </c>
      <c r="N1019" s="13">
        <v>5</v>
      </c>
      <c r="O1019" s="13">
        <f t="shared" ca="1" si="64"/>
        <v>2.1</v>
      </c>
      <c r="P1019" s="13"/>
      <c r="Q1019" s="13"/>
    </row>
    <row r="1020" spans="1:17">
      <c r="A1020" s="13"/>
      <c r="B1020" s="13"/>
      <c r="C1020" s="257">
        <v>0.60416666666666663</v>
      </c>
      <c r="D1020" s="164">
        <f t="shared" si="65"/>
        <v>39763.604166666664</v>
      </c>
      <c r="E1020" s="13" t="s">
        <v>56</v>
      </c>
      <c r="F1020" s="13">
        <v>6</v>
      </c>
      <c r="G1020" s="13">
        <f>IF(OR(F1020="",F1020&lt;5),"",VLOOKUP(F1020,'Tabla de Caudal'!$A$4:$B$19,2,TRUE))</f>
        <v>95</v>
      </c>
      <c r="H1020" s="14">
        <v>27</v>
      </c>
      <c r="I1020" s="14">
        <v>5.48</v>
      </c>
      <c r="K1020" s="13">
        <v>8</v>
      </c>
      <c r="L1020" s="13">
        <f t="shared" ca="1" si="63"/>
        <v>29</v>
      </c>
      <c r="M1020" s="13" t="s">
        <v>110</v>
      </c>
      <c r="N1020" s="13">
        <v>5</v>
      </c>
      <c r="O1020" s="13">
        <f t="shared" ca="1" si="64"/>
        <v>2.1</v>
      </c>
      <c r="P1020" s="13"/>
      <c r="Q1020" s="13"/>
    </row>
    <row r="1021" spans="1:17">
      <c r="A1021" s="13"/>
      <c r="B1021" s="13"/>
      <c r="C1021" s="257">
        <v>0.74305555555555547</v>
      </c>
      <c r="D1021" s="164">
        <f t="shared" si="65"/>
        <v>39763.743055555555</v>
      </c>
      <c r="E1021" s="13" t="s">
        <v>56</v>
      </c>
      <c r="F1021" s="13">
        <v>6</v>
      </c>
      <c r="G1021" s="13">
        <f>IF(OR(F1021="",F1021&lt;5),"",VLOOKUP(F1021,'Tabla de Caudal'!$A$4:$B$19,2,TRUE))</f>
        <v>95</v>
      </c>
      <c r="H1021" s="14">
        <v>27</v>
      </c>
      <c r="I1021" s="14">
        <v>5.63</v>
      </c>
      <c r="K1021" s="13">
        <v>8</v>
      </c>
      <c r="L1021" s="13">
        <f t="shared" ca="1" si="63"/>
        <v>29</v>
      </c>
      <c r="M1021" s="13" t="s">
        <v>110</v>
      </c>
      <c r="N1021" s="13">
        <v>5</v>
      </c>
      <c r="O1021" s="13">
        <f t="shared" ca="1" si="64"/>
        <v>2.1</v>
      </c>
      <c r="P1021" s="13"/>
      <c r="Q1021" s="13"/>
    </row>
    <row r="1022" spans="1:17">
      <c r="A1022" s="13"/>
      <c r="B1022" s="13"/>
      <c r="C1022" s="257">
        <v>0.85416666666666663</v>
      </c>
      <c r="D1022" s="164">
        <f t="shared" si="65"/>
        <v>39763.854166666664</v>
      </c>
      <c r="E1022" s="13" t="s">
        <v>56</v>
      </c>
      <c r="F1022" s="13">
        <v>6</v>
      </c>
      <c r="G1022" s="13">
        <f>IF(OR(F1022="",F1022&lt;5),"",VLOOKUP(F1022,'Tabla de Caudal'!$A$4:$B$19,2,TRUE))</f>
        <v>95</v>
      </c>
      <c r="H1022" s="14">
        <v>27</v>
      </c>
      <c r="I1022" s="14">
        <v>5.5</v>
      </c>
      <c r="K1022" s="13">
        <v>8</v>
      </c>
      <c r="L1022" s="13">
        <f t="shared" ca="1" si="63"/>
        <v>29</v>
      </c>
      <c r="M1022" s="13" t="s">
        <v>110</v>
      </c>
      <c r="N1022" s="13">
        <v>5</v>
      </c>
      <c r="O1022" s="13">
        <f t="shared" ca="1" si="64"/>
        <v>2.1</v>
      </c>
      <c r="P1022" s="13"/>
      <c r="Q1022" s="13"/>
    </row>
    <row r="1023" spans="1:17" ht="13.5" thickBot="1">
      <c r="A1023" s="27"/>
      <c r="B1023" s="27"/>
      <c r="C1023" s="259">
        <v>0.98611111111111116</v>
      </c>
      <c r="D1023" s="167">
        <f t="shared" si="65"/>
        <v>39763.986111111109</v>
      </c>
      <c r="E1023" s="27" t="s">
        <v>56</v>
      </c>
      <c r="F1023" s="27">
        <v>6</v>
      </c>
      <c r="G1023" s="27">
        <f>IF(OR(F1023="",F1023&lt;5),"",VLOOKUP(F1023,'Tabla de Caudal'!$A$4:$B$19,2,TRUE))</f>
        <v>95</v>
      </c>
      <c r="H1023" s="26">
        <v>27</v>
      </c>
      <c r="I1023" s="26">
        <v>5.69</v>
      </c>
      <c r="J1023" s="212"/>
      <c r="K1023" s="27">
        <v>8</v>
      </c>
      <c r="L1023" s="27">
        <f t="shared" ca="1" si="63"/>
        <v>29</v>
      </c>
      <c r="M1023" s="27" t="s">
        <v>110</v>
      </c>
      <c r="N1023" s="27">
        <v>5</v>
      </c>
      <c r="O1023" s="27">
        <f t="shared" ca="1" si="64"/>
        <v>2.1</v>
      </c>
      <c r="P1023" s="27"/>
      <c r="Q1023" s="13"/>
    </row>
    <row r="1024" spans="1:17">
      <c r="A1024" s="17">
        <v>12</v>
      </c>
      <c r="B1024" s="17" t="s">
        <v>113</v>
      </c>
      <c r="C1024" s="247">
        <v>0.21180555555555555</v>
      </c>
      <c r="D1024" s="168">
        <f t="shared" si="65"/>
        <v>39764.211805555555</v>
      </c>
      <c r="E1024" s="17" t="s">
        <v>56</v>
      </c>
      <c r="F1024" s="17">
        <v>6</v>
      </c>
      <c r="G1024" s="17">
        <f>IF(OR(F1024="",F1024&lt;5),"",VLOOKUP(F1024,'Tabla de Caudal'!$A$4:$B$19,2,TRUE))</f>
        <v>95</v>
      </c>
      <c r="H1024" s="23">
        <v>26</v>
      </c>
      <c r="I1024" s="23">
        <v>5.87</v>
      </c>
      <c r="K1024" s="17">
        <v>8</v>
      </c>
      <c r="L1024" s="17">
        <f t="shared" ca="1" si="63"/>
        <v>29</v>
      </c>
      <c r="M1024" s="17" t="s">
        <v>110</v>
      </c>
      <c r="N1024" s="17">
        <v>4</v>
      </c>
      <c r="O1024" s="17">
        <f t="shared" ca="1" si="64"/>
        <v>1.7</v>
      </c>
      <c r="P1024" s="17"/>
      <c r="Q1024" s="13"/>
    </row>
    <row r="1025" spans="1:17">
      <c r="A1025" s="13"/>
      <c r="B1025" s="13"/>
      <c r="C1025" s="257">
        <v>0.34027777777777773</v>
      </c>
      <c r="D1025" s="164">
        <f t="shared" si="65"/>
        <v>39764.340277777781</v>
      </c>
      <c r="E1025" s="13" t="s">
        <v>56</v>
      </c>
      <c r="F1025" s="13">
        <v>6</v>
      </c>
      <c r="G1025" s="13">
        <f>IF(OR(F1025="",F1025&lt;5),"",VLOOKUP(F1025,'Tabla de Caudal'!$A$4:$B$19,2,TRUE))</f>
        <v>95</v>
      </c>
      <c r="H1025" s="14">
        <v>26</v>
      </c>
      <c r="I1025" s="14">
        <v>5.8</v>
      </c>
      <c r="K1025" s="13">
        <v>8</v>
      </c>
      <c r="L1025" s="13">
        <f t="shared" ca="1" si="63"/>
        <v>29</v>
      </c>
      <c r="M1025" s="13" t="s">
        <v>110</v>
      </c>
      <c r="N1025" s="13">
        <v>4</v>
      </c>
      <c r="O1025" s="13">
        <f t="shared" ca="1" si="64"/>
        <v>1.7</v>
      </c>
      <c r="P1025" s="13"/>
      <c r="Q1025" s="13"/>
    </row>
    <row r="1026" spans="1:17">
      <c r="A1026" s="13"/>
      <c r="B1026" s="13"/>
      <c r="C1026" s="257">
        <v>0.4375</v>
      </c>
      <c r="D1026" s="164">
        <f t="shared" si="65"/>
        <v>39764.4375</v>
      </c>
      <c r="E1026" s="13" t="s">
        <v>56</v>
      </c>
      <c r="F1026" s="13">
        <v>6</v>
      </c>
      <c r="G1026" s="13">
        <f>IF(OR(F1026="",F1026&lt;5),"",VLOOKUP(F1026,'Tabla de Caudal'!$A$4:$B$19,2,TRUE))</f>
        <v>95</v>
      </c>
      <c r="H1026" s="14">
        <v>26</v>
      </c>
      <c r="I1026" s="14">
        <v>5.33</v>
      </c>
      <c r="K1026" s="13">
        <v>8</v>
      </c>
      <c r="L1026" s="13">
        <f t="shared" ca="1" si="63"/>
        <v>29</v>
      </c>
      <c r="M1026" s="13" t="s">
        <v>110</v>
      </c>
      <c r="N1026" s="13">
        <v>4</v>
      </c>
      <c r="O1026" s="13">
        <f t="shared" ca="1" si="64"/>
        <v>1.7</v>
      </c>
      <c r="P1026" s="13"/>
      <c r="Q1026" s="13"/>
    </row>
    <row r="1027" spans="1:17">
      <c r="A1027" s="13"/>
      <c r="B1027" s="13"/>
      <c r="C1027" s="257">
        <v>0.52777777777777779</v>
      </c>
      <c r="D1027" s="164">
        <f t="shared" si="65"/>
        <v>39764.527777777781</v>
      </c>
      <c r="E1027" s="13" t="s">
        <v>56</v>
      </c>
      <c r="F1027" s="13">
        <v>6</v>
      </c>
      <c r="G1027" s="13">
        <f>IF(OR(F1027="",F1027&lt;5),"",VLOOKUP(F1027,'Tabla de Caudal'!$A$4:$B$19,2,TRUE))</f>
        <v>95</v>
      </c>
      <c r="H1027" s="14">
        <v>26</v>
      </c>
      <c r="I1027" s="14">
        <v>5.66</v>
      </c>
      <c r="K1027" s="13">
        <v>8</v>
      </c>
      <c r="L1027" s="13">
        <f t="shared" ca="1" si="63"/>
        <v>29</v>
      </c>
      <c r="M1027" s="13" t="s">
        <v>110</v>
      </c>
      <c r="N1027" s="13">
        <v>4</v>
      </c>
      <c r="O1027" s="13">
        <f t="shared" ca="1" si="64"/>
        <v>1.7</v>
      </c>
      <c r="P1027" s="13"/>
      <c r="Q1027" s="13"/>
    </row>
    <row r="1028" spans="1:17">
      <c r="A1028" s="13"/>
      <c r="B1028" s="13"/>
      <c r="C1028" s="257">
        <v>0.65972222222222221</v>
      </c>
      <c r="D1028" s="164">
        <f t="shared" si="65"/>
        <v>39764.659722222219</v>
      </c>
      <c r="E1028" s="13" t="s">
        <v>56</v>
      </c>
      <c r="F1028" s="13">
        <v>6</v>
      </c>
      <c r="G1028" s="13">
        <f>IF(OR(F1028="",F1028&lt;5),"",VLOOKUP(F1028,'Tabla de Caudal'!$A$4:$B$19,2,TRUE))</f>
        <v>95</v>
      </c>
      <c r="H1028" s="14">
        <v>26</v>
      </c>
      <c r="I1028" s="14">
        <v>5.37</v>
      </c>
      <c r="K1028" s="13">
        <v>8</v>
      </c>
      <c r="L1028" s="13">
        <f t="shared" ca="1" si="63"/>
        <v>29</v>
      </c>
      <c r="M1028" s="13" t="s">
        <v>110</v>
      </c>
      <c r="N1028" s="13">
        <v>4</v>
      </c>
      <c r="O1028" s="13">
        <f t="shared" ca="1" si="64"/>
        <v>1.7</v>
      </c>
      <c r="P1028" s="13"/>
      <c r="Q1028" s="13"/>
    </row>
    <row r="1029" spans="1:17">
      <c r="A1029" s="13"/>
      <c r="B1029" s="13"/>
      <c r="C1029" s="257">
        <v>0.75</v>
      </c>
      <c r="D1029" s="164">
        <f t="shared" si="65"/>
        <v>39764.75</v>
      </c>
      <c r="E1029" s="13" t="s">
        <v>56</v>
      </c>
      <c r="F1029" s="13">
        <v>6</v>
      </c>
      <c r="G1029" s="13">
        <f>IF(OR(F1029="",F1029&lt;5),"",VLOOKUP(F1029,'Tabla de Caudal'!$A$4:$B$19,2,TRUE))</f>
        <v>95</v>
      </c>
      <c r="H1029" s="14">
        <v>26</v>
      </c>
      <c r="I1029" s="14">
        <v>5.48</v>
      </c>
      <c r="K1029" s="13">
        <v>8</v>
      </c>
      <c r="L1029" s="13">
        <f t="shared" ca="1" si="63"/>
        <v>29</v>
      </c>
      <c r="M1029" s="13" t="s">
        <v>110</v>
      </c>
      <c r="N1029" s="13">
        <v>4</v>
      </c>
      <c r="O1029" s="13">
        <f t="shared" ca="1" si="64"/>
        <v>1.7</v>
      </c>
      <c r="P1029" s="13"/>
      <c r="Q1029" s="13"/>
    </row>
    <row r="1030" spans="1:17">
      <c r="A1030" s="13"/>
      <c r="B1030" s="13"/>
      <c r="C1030" s="257">
        <v>0.89583333333333337</v>
      </c>
      <c r="D1030" s="164">
        <f t="shared" si="65"/>
        <v>39764.895833333336</v>
      </c>
      <c r="E1030" s="13" t="s">
        <v>56</v>
      </c>
      <c r="F1030" s="13">
        <v>6</v>
      </c>
      <c r="G1030" s="13">
        <f>IF(OR(F1030="",F1030&lt;5),"",VLOOKUP(F1030,'Tabla de Caudal'!$A$4:$B$19,2,TRUE))</f>
        <v>95</v>
      </c>
      <c r="H1030" s="14">
        <v>26</v>
      </c>
      <c r="I1030" s="14">
        <v>5.64</v>
      </c>
      <c r="K1030" s="13">
        <v>8</v>
      </c>
      <c r="L1030" s="13">
        <f t="shared" ca="1" si="63"/>
        <v>29</v>
      </c>
      <c r="M1030" s="13" t="s">
        <v>110</v>
      </c>
      <c r="N1030" s="13">
        <v>4</v>
      </c>
      <c r="O1030" s="13">
        <f t="shared" ca="1" si="64"/>
        <v>1.7</v>
      </c>
      <c r="P1030" s="13"/>
      <c r="Q1030" s="13"/>
    </row>
    <row r="1031" spans="1:17" ht="13.5" thickBot="1">
      <c r="A1031" s="27"/>
      <c r="B1031" s="27"/>
      <c r="C1031" s="259">
        <v>0.99305555555555547</v>
      </c>
      <c r="D1031" s="167">
        <f t="shared" si="65"/>
        <v>39764.993055555555</v>
      </c>
      <c r="E1031" s="27" t="s">
        <v>56</v>
      </c>
      <c r="F1031" s="27">
        <v>6</v>
      </c>
      <c r="G1031" s="27">
        <f>IF(OR(F1031="",F1031&lt;5),"",VLOOKUP(F1031,'Tabla de Caudal'!$A$4:$B$19,2,TRUE))</f>
        <v>95</v>
      </c>
      <c r="H1031" s="26">
        <v>26</v>
      </c>
      <c r="I1031" s="26">
        <v>5.72</v>
      </c>
      <c r="J1031" s="212"/>
      <c r="K1031" s="27">
        <v>8</v>
      </c>
      <c r="L1031" s="27">
        <f t="shared" ca="1" si="63"/>
        <v>29</v>
      </c>
      <c r="M1031" s="27" t="s">
        <v>110</v>
      </c>
      <c r="N1031" s="27">
        <v>4</v>
      </c>
      <c r="O1031" s="27">
        <f t="shared" ca="1" si="64"/>
        <v>1.7</v>
      </c>
      <c r="P1031" s="27"/>
      <c r="Q1031" s="13"/>
    </row>
    <row r="1032" spans="1:17">
      <c r="A1032" s="17">
        <v>13</v>
      </c>
      <c r="B1032" s="17" t="s">
        <v>114</v>
      </c>
      <c r="C1032" s="247">
        <v>0.27777777777777779</v>
      </c>
      <c r="D1032" s="168">
        <f t="shared" si="65"/>
        <v>39765.277777777781</v>
      </c>
      <c r="E1032" s="17" t="s">
        <v>56</v>
      </c>
      <c r="F1032" s="17">
        <v>6</v>
      </c>
      <c r="G1032" s="17">
        <f>IF(OR(F1032="",F1032&lt;5),"",VLOOKUP(F1032,'Tabla de Caudal'!$A$4:$B$19,2,TRUE))</f>
        <v>95</v>
      </c>
      <c r="H1032" s="23">
        <v>26</v>
      </c>
      <c r="I1032" s="23">
        <v>4.92</v>
      </c>
      <c r="K1032" s="17">
        <v>8</v>
      </c>
      <c r="L1032" s="17">
        <f t="shared" ref="L1032:L1095" ca="1" si="66">IF(OR(K1032="",F1032="",F1032&lt;5),"",INDIRECT(ADDRESS(K1032+4,F1032,1,,"Tabla de Sulfato 2"),TRUE))</f>
        <v>29</v>
      </c>
      <c r="M1032" s="17" t="s">
        <v>110</v>
      </c>
      <c r="N1032" s="17">
        <v>4</v>
      </c>
      <c r="O1032" s="17">
        <f t="shared" ref="O1032:O1095" ca="1" si="67">IF(OR(N1032="",F1032="",F1032&lt;5),"",INDIRECT(ADDRESS(N1032+4,F1032,1,,"Tabla de Cloro 2"),TRUE))</f>
        <v>1.7</v>
      </c>
      <c r="P1032" s="17"/>
      <c r="Q1032" s="13"/>
    </row>
    <row r="1033" spans="1:17">
      <c r="A1033" s="13"/>
      <c r="B1033" s="13"/>
      <c r="C1033" s="257">
        <v>0.34722222222222227</v>
      </c>
      <c r="D1033" s="164">
        <f t="shared" si="65"/>
        <v>39765.347222222219</v>
      </c>
      <c r="E1033" s="13" t="s">
        <v>56</v>
      </c>
      <c r="F1033" s="13">
        <v>6</v>
      </c>
      <c r="G1033" s="13">
        <f>IF(OR(F1033="",F1033&lt;5),"",VLOOKUP(F1033,'Tabla de Caudal'!$A$4:$B$19,2,TRUE))</f>
        <v>95</v>
      </c>
      <c r="H1033" s="14">
        <v>26</v>
      </c>
      <c r="I1033" s="14">
        <v>4.83</v>
      </c>
      <c r="K1033" s="13">
        <v>8</v>
      </c>
      <c r="L1033" s="13">
        <f t="shared" ca="1" si="66"/>
        <v>29</v>
      </c>
      <c r="M1033" s="13" t="s">
        <v>110</v>
      </c>
      <c r="N1033" s="13">
        <v>4</v>
      </c>
      <c r="O1033" s="13">
        <f t="shared" ca="1" si="67"/>
        <v>1.7</v>
      </c>
      <c r="P1033" s="13"/>
      <c r="Q1033" s="13"/>
    </row>
    <row r="1034" spans="1:17">
      <c r="A1034" s="13"/>
      <c r="B1034" s="13"/>
      <c r="C1034" s="257">
        <v>0.48958333333333331</v>
      </c>
      <c r="D1034" s="164">
        <f t="shared" si="65"/>
        <v>39765.489583333336</v>
      </c>
      <c r="E1034" s="13" t="s">
        <v>56</v>
      </c>
      <c r="F1034" s="13">
        <v>6</v>
      </c>
      <c r="G1034" s="13">
        <f>IF(OR(F1034="",F1034&lt;5),"",VLOOKUP(F1034,'Tabla de Caudal'!$A$4:$B$19,2,TRUE))</f>
        <v>95</v>
      </c>
      <c r="H1034" s="14">
        <v>26</v>
      </c>
      <c r="I1034" s="14">
        <v>4.49</v>
      </c>
      <c r="K1034" s="13">
        <v>8</v>
      </c>
      <c r="L1034" s="13">
        <f t="shared" ca="1" si="66"/>
        <v>29</v>
      </c>
      <c r="M1034" s="13" t="s">
        <v>110</v>
      </c>
      <c r="N1034" s="13">
        <v>4</v>
      </c>
      <c r="O1034" s="13">
        <f t="shared" ca="1" si="67"/>
        <v>1.7</v>
      </c>
      <c r="P1034" s="13"/>
      <c r="Q1034" s="13"/>
    </row>
    <row r="1035" spans="1:17">
      <c r="A1035" s="13"/>
      <c r="B1035" s="13"/>
      <c r="C1035" s="257">
        <v>0.61805555555555558</v>
      </c>
      <c r="D1035" s="164">
        <f t="shared" si="65"/>
        <v>39765.618055555555</v>
      </c>
      <c r="E1035" s="13" t="s">
        <v>56</v>
      </c>
      <c r="F1035" s="13">
        <v>6</v>
      </c>
      <c r="G1035" s="13">
        <f>IF(OR(F1035="",F1035&lt;5),"",VLOOKUP(F1035,'Tabla de Caudal'!$A$4:$B$19,2,TRUE))</f>
        <v>95</v>
      </c>
      <c r="H1035" s="14">
        <v>26</v>
      </c>
      <c r="I1035" s="14">
        <v>4.7699999999999996</v>
      </c>
      <c r="K1035" s="13">
        <v>8</v>
      </c>
      <c r="L1035" s="13">
        <f t="shared" ca="1" si="66"/>
        <v>29</v>
      </c>
      <c r="M1035" s="13" t="s">
        <v>110</v>
      </c>
      <c r="N1035" s="13">
        <v>4</v>
      </c>
      <c r="O1035" s="13">
        <f t="shared" ca="1" si="67"/>
        <v>1.7</v>
      </c>
      <c r="P1035" s="13"/>
      <c r="Q1035" s="13"/>
    </row>
    <row r="1036" spans="1:17">
      <c r="A1036" s="13"/>
      <c r="B1036" s="13"/>
      <c r="C1036" s="257">
        <v>0.73611111111111116</v>
      </c>
      <c r="D1036" s="164">
        <f t="shared" si="65"/>
        <v>39765.736111111109</v>
      </c>
      <c r="E1036" s="13" t="s">
        <v>56</v>
      </c>
      <c r="F1036" s="13">
        <v>6</v>
      </c>
      <c r="G1036" s="13">
        <f>IF(OR(F1036="",F1036&lt;5),"",VLOOKUP(F1036,'Tabla de Caudal'!$A$4:$B$19,2,TRUE))</f>
        <v>95</v>
      </c>
      <c r="H1036" s="14">
        <v>26</v>
      </c>
      <c r="I1036" s="14">
        <v>4.6100000000000003</v>
      </c>
      <c r="K1036" s="13">
        <v>8</v>
      </c>
      <c r="L1036" s="13">
        <f t="shared" ca="1" si="66"/>
        <v>29</v>
      </c>
      <c r="M1036" s="13" t="s">
        <v>110</v>
      </c>
      <c r="N1036" s="13">
        <v>4</v>
      </c>
      <c r="O1036" s="13">
        <f t="shared" ca="1" si="67"/>
        <v>1.7</v>
      </c>
      <c r="P1036" s="13"/>
      <c r="Q1036" s="13"/>
    </row>
    <row r="1037" spans="1:17">
      <c r="A1037" s="13"/>
      <c r="B1037" s="13"/>
      <c r="C1037" s="257">
        <v>0.85416666666666663</v>
      </c>
      <c r="D1037" s="164">
        <f t="shared" si="65"/>
        <v>39765.854166666664</v>
      </c>
      <c r="E1037" s="13" t="s">
        <v>56</v>
      </c>
      <c r="F1037" s="13">
        <v>6</v>
      </c>
      <c r="G1037" s="13">
        <f>IF(OR(F1037="",F1037&lt;5),"",VLOOKUP(F1037,'Tabla de Caudal'!$A$4:$B$19,2,TRUE))</f>
        <v>95</v>
      </c>
      <c r="H1037" s="14">
        <v>26</v>
      </c>
      <c r="I1037" s="14">
        <v>4.4800000000000004</v>
      </c>
      <c r="K1037" s="13">
        <v>8</v>
      </c>
      <c r="L1037" s="13">
        <f t="shared" ca="1" si="66"/>
        <v>29</v>
      </c>
      <c r="M1037" s="13" t="s">
        <v>110</v>
      </c>
      <c r="N1037" s="13">
        <v>4</v>
      </c>
      <c r="O1037" s="13">
        <f t="shared" ca="1" si="67"/>
        <v>1.7</v>
      </c>
      <c r="P1037" s="13"/>
      <c r="Q1037" s="13"/>
    </row>
    <row r="1038" spans="1:17" ht="13.5" thickBot="1">
      <c r="A1038" s="27"/>
      <c r="B1038" s="27"/>
      <c r="C1038" s="259">
        <v>0.99305555555555547</v>
      </c>
      <c r="D1038" s="167">
        <f t="shared" si="65"/>
        <v>39765.993055555555</v>
      </c>
      <c r="E1038" s="27" t="s">
        <v>56</v>
      </c>
      <c r="F1038" s="27">
        <v>6</v>
      </c>
      <c r="G1038" s="27">
        <f>IF(OR(F1038="",F1038&lt;5),"",VLOOKUP(F1038,'Tabla de Caudal'!$A$4:$B$19,2,TRUE))</f>
        <v>95</v>
      </c>
      <c r="H1038" s="26">
        <v>26</v>
      </c>
      <c r="I1038" s="26">
        <v>4.6900000000000004</v>
      </c>
      <c r="J1038" s="212"/>
      <c r="K1038" s="27">
        <v>8</v>
      </c>
      <c r="L1038" s="27">
        <f t="shared" ca="1" si="66"/>
        <v>29</v>
      </c>
      <c r="M1038" s="27" t="s">
        <v>110</v>
      </c>
      <c r="N1038" s="27">
        <v>4</v>
      </c>
      <c r="O1038" s="27">
        <f t="shared" ca="1" si="67"/>
        <v>1.7</v>
      </c>
      <c r="P1038" s="27"/>
      <c r="Q1038" s="13"/>
    </row>
    <row r="1039" spans="1:17">
      <c r="A1039" s="17">
        <v>14</v>
      </c>
      <c r="B1039" s="17" t="s">
        <v>115</v>
      </c>
      <c r="C1039" s="247">
        <v>0.21041666666666667</v>
      </c>
      <c r="D1039" s="168">
        <f t="shared" si="65"/>
        <v>39766.210416666669</v>
      </c>
      <c r="E1039" s="17" t="s">
        <v>56</v>
      </c>
      <c r="F1039" s="17">
        <v>6</v>
      </c>
      <c r="G1039" s="17">
        <f>IF(OR(F1039="",F1039&lt;5),"",VLOOKUP(F1039,'Tabla de Caudal'!$A$4:$B$19,2,TRUE))</f>
        <v>95</v>
      </c>
      <c r="H1039" s="23">
        <v>26</v>
      </c>
      <c r="I1039" s="23">
        <v>5.37</v>
      </c>
      <c r="K1039" s="17">
        <v>7</v>
      </c>
      <c r="L1039" s="17">
        <f t="shared" ca="1" si="66"/>
        <v>26</v>
      </c>
      <c r="M1039" s="17" t="s">
        <v>110</v>
      </c>
      <c r="N1039" s="17">
        <v>4</v>
      </c>
      <c r="O1039" s="17">
        <f t="shared" ca="1" si="67"/>
        <v>1.7</v>
      </c>
      <c r="P1039" s="17"/>
      <c r="Q1039" s="13"/>
    </row>
    <row r="1040" spans="1:17">
      <c r="A1040" s="13"/>
      <c r="B1040" s="13"/>
      <c r="C1040" s="257">
        <v>0.3125</v>
      </c>
      <c r="D1040" s="164">
        <f t="shared" si="65"/>
        <v>39766.3125</v>
      </c>
      <c r="E1040" s="13" t="s">
        <v>56</v>
      </c>
      <c r="F1040" s="13">
        <v>6</v>
      </c>
      <c r="G1040" s="13">
        <f>IF(OR(F1040="",F1040&lt;5),"",VLOOKUP(F1040,'Tabla de Caudal'!$A$4:$B$19,2,TRUE))</f>
        <v>95</v>
      </c>
      <c r="H1040" s="14">
        <v>26</v>
      </c>
      <c r="I1040" s="14">
        <v>4.25</v>
      </c>
      <c r="K1040" s="13">
        <v>7</v>
      </c>
      <c r="L1040" s="13">
        <f t="shared" ca="1" si="66"/>
        <v>26</v>
      </c>
      <c r="M1040" s="13" t="s">
        <v>110</v>
      </c>
      <c r="N1040" s="13">
        <v>4</v>
      </c>
      <c r="O1040" s="13">
        <f t="shared" ca="1" si="67"/>
        <v>1.7</v>
      </c>
      <c r="P1040" s="13"/>
      <c r="Q1040" s="13"/>
    </row>
    <row r="1041" spans="1:17">
      <c r="A1041" s="13"/>
      <c r="B1041" s="13"/>
      <c r="C1041" s="257">
        <v>0.43055555555555558</v>
      </c>
      <c r="D1041" s="164">
        <f t="shared" si="65"/>
        <v>39766.430555555555</v>
      </c>
      <c r="E1041" s="13" t="s">
        <v>56</v>
      </c>
      <c r="F1041" s="13">
        <v>6</v>
      </c>
      <c r="G1041" s="13">
        <f>IF(OR(F1041="",F1041&lt;5),"",VLOOKUP(F1041,'Tabla de Caudal'!$A$4:$B$19,2,TRUE))</f>
        <v>95</v>
      </c>
      <c r="H1041" s="14">
        <v>26</v>
      </c>
      <c r="I1041" s="14">
        <v>4.72</v>
      </c>
      <c r="K1041" s="13">
        <v>7</v>
      </c>
      <c r="L1041" s="13">
        <f t="shared" ca="1" si="66"/>
        <v>26</v>
      </c>
      <c r="M1041" s="13" t="s">
        <v>110</v>
      </c>
      <c r="N1041" s="13">
        <v>4</v>
      </c>
      <c r="O1041" s="13">
        <f t="shared" ca="1" si="67"/>
        <v>1.7</v>
      </c>
      <c r="P1041" s="13"/>
      <c r="Q1041" s="13"/>
    </row>
    <row r="1042" spans="1:17">
      <c r="A1042" s="13"/>
      <c r="B1042" s="13"/>
      <c r="C1042" s="257">
        <v>0.50694444444444442</v>
      </c>
      <c r="D1042" s="164">
        <f t="shared" si="65"/>
        <v>39766.506944444445</v>
      </c>
      <c r="E1042" s="13" t="s">
        <v>56</v>
      </c>
      <c r="F1042" s="13">
        <v>6</v>
      </c>
      <c r="G1042" s="13">
        <f>IF(OR(F1042="",F1042&lt;5),"",VLOOKUP(F1042,'Tabla de Caudal'!$A$4:$B$19,2,TRUE))</f>
        <v>95</v>
      </c>
      <c r="H1042" s="14">
        <v>26</v>
      </c>
      <c r="I1042" s="14">
        <v>4.63</v>
      </c>
      <c r="K1042" s="13">
        <v>7</v>
      </c>
      <c r="L1042" s="13">
        <f t="shared" ca="1" si="66"/>
        <v>26</v>
      </c>
      <c r="M1042" s="13" t="s">
        <v>110</v>
      </c>
      <c r="N1042" s="13">
        <v>4</v>
      </c>
      <c r="O1042" s="13">
        <f t="shared" ca="1" si="67"/>
        <v>1.7</v>
      </c>
      <c r="P1042" s="13"/>
      <c r="Q1042" s="13"/>
    </row>
    <row r="1043" spans="1:17">
      <c r="A1043" s="13"/>
      <c r="B1043" s="13"/>
      <c r="C1043" s="257">
        <v>0.56944444444444442</v>
      </c>
      <c r="D1043" s="164">
        <f t="shared" si="65"/>
        <v>39766.569444444445</v>
      </c>
      <c r="E1043" s="13" t="s">
        <v>56</v>
      </c>
      <c r="F1043" s="13">
        <v>6</v>
      </c>
      <c r="G1043" s="13">
        <f>IF(OR(F1043="",F1043&lt;5),"",VLOOKUP(F1043,'Tabla de Caudal'!$A$4:$B$19,2,TRUE))</f>
        <v>95</v>
      </c>
      <c r="H1043" s="14">
        <v>26</v>
      </c>
      <c r="I1043" s="14">
        <v>4.1900000000000004</v>
      </c>
      <c r="K1043" s="13">
        <v>7</v>
      </c>
      <c r="L1043" s="13">
        <f t="shared" ca="1" si="66"/>
        <v>26</v>
      </c>
      <c r="M1043" s="13" t="s">
        <v>110</v>
      </c>
      <c r="N1043" s="13">
        <v>4</v>
      </c>
      <c r="O1043" s="13">
        <f t="shared" ca="1" si="67"/>
        <v>1.7</v>
      </c>
      <c r="P1043" s="16"/>
      <c r="Q1043" s="16"/>
    </row>
    <row r="1044" spans="1:17">
      <c r="A1044" s="13"/>
      <c r="B1044" s="13"/>
      <c r="C1044" s="257">
        <v>0.75624999999999998</v>
      </c>
      <c r="D1044" s="164">
        <f t="shared" ref="D1044:D1074" si="68">FLOOR(D1043,1)+C1044+IF(A1044&gt;0,1,0)</f>
        <v>39766.756249999999</v>
      </c>
      <c r="E1044" s="13" t="s">
        <v>56</v>
      </c>
      <c r="F1044" s="13">
        <v>6</v>
      </c>
      <c r="G1044" s="13">
        <f>IF(OR(F1044="",F1044&lt;5),"",VLOOKUP(F1044,'Tabla de Caudal'!$A$4:$B$19,2,TRUE))</f>
        <v>95</v>
      </c>
      <c r="H1044" s="14">
        <v>26</v>
      </c>
      <c r="I1044" s="14">
        <v>4.38</v>
      </c>
      <c r="K1044" s="13">
        <v>7</v>
      </c>
      <c r="L1044" s="13">
        <f t="shared" ca="1" si="66"/>
        <v>26</v>
      </c>
      <c r="M1044" s="13" t="s">
        <v>110</v>
      </c>
      <c r="N1044" s="13">
        <v>4</v>
      </c>
      <c r="O1044" s="13">
        <f t="shared" ca="1" si="67"/>
        <v>1.7</v>
      </c>
    </row>
    <row r="1045" spans="1:17">
      <c r="A1045" s="13"/>
      <c r="B1045" s="13"/>
      <c r="C1045" s="257">
        <v>0.90972222222222221</v>
      </c>
      <c r="D1045" s="164">
        <f t="shared" si="68"/>
        <v>39766.909722222219</v>
      </c>
      <c r="E1045" s="13" t="s">
        <v>56</v>
      </c>
      <c r="F1045" s="13">
        <v>6</v>
      </c>
      <c r="G1045" s="13">
        <f>IF(OR(F1045="",F1045&lt;5),"",VLOOKUP(F1045,'Tabla de Caudal'!$A$4:$B$19,2,TRUE))</f>
        <v>95</v>
      </c>
      <c r="H1045" s="14">
        <v>26</v>
      </c>
      <c r="I1045" s="14">
        <v>4.91</v>
      </c>
      <c r="K1045" s="13">
        <v>7</v>
      </c>
      <c r="L1045" s="13">
        <f t="shared" ca="1" si="66"/>
        <v>26</v>
      </c>
      <c r="M1045" s="13" t="s">
        <v>110</v>
      </c>
      <c r="N1045" s="13">
        <v>4</v>
      </c>
      <c r="O1045" s="13">
        <f t="shared" ca="1" si="67"/>
        <v>1.7</v>
      </c>
    </row>
    <row r="1046" spans="1:17" ht="13.5" thickBot="1">
      <c r="A1046" s="27"/>
      <c r="B1046" s="27"/>
      <c r="C1046" s="259">
        <v>0.98958333333333337</v>
      </c>
      <c r="D1046" s="167">
        <f t="shared" si="68"/>
        <v>39766.989583333336</v>
      </c>
      <c r="E1046" s="27" t="s">
        <v>56</v>
      </c>
      <c r="F1046" s="27">
        <v>6</v>
      </c>
      <c r="G1046" s="27">
        <f>IF(OR(F1046="",F1046&lt;5),"",VLOOKUP(F1046,'Tabla de Caudal'!$A$4:$B$19,2,TRUE))</f>
        <v>95</v>
      </c>
      <c r="H1046" s="26">
        <v>26</v>
      </c>
      <c r="I1046" s="26">
        <v>4.43</v>
      </c>
      <c r="J1046" s="212"/>
      <c r="K1046" s="27">
        <v>7</v>
      </c>
      <c r="L1046" s="27">
        <f t="shared" ca="1" si="66"/>
        <v>26</v>
      </c>
      <c r="M1046" s="27" t="s">
        <v>110</v>
      </c>
      <c r="N1046" s="27">
        <v>4</v>
      </c>
      <c r="O1046" s="27">
        <f t="shared" ca="1" si="67"/>
        <v>1.7</v>
      </c>
      <c r="P1046" s="260"/>
    </row>
    <row r="1047" spans="1:17">
      <c r="A1047" s="17">
        <v>15</v>
      </c>
      <c r="B1047" s="17" t="s">
        <v>117</v>
      </c>
      <c r="C1047" s="247">
        <v>0.35416666666666669</v>
      </c>
      <c r="D1047" s="168">
        <f t="shared" si="68"/>
        <v>39767.354166666664</v>
      </c>
      <c r="E1047" s="17" t="s">
        <v>118</v>
      </c>
      <c r="F1047" s="17">
        <v>5</v>
      </c>
      <c r="G1047" s="17">
        <f>IF(OR(F1047="",F1047&lt;5),"",VLOOKUP(F1047,'Tabla de Caudal'!$A$4:$B$19,2,TRUE))</f>
        <v>82</v>
      </c>
      <c r="H1047" s="23">
        <v>25</v>
      </c>
      <c r="I1047" s="23">
        <v>5.88</v>
      </c>
      <c r="K1047" s="17">
        <v>7</v>
      </c>
      <c r="L1047" s="17">
        <f t="shared" ca="1" si="66"/>
        <v>29</v>
      </c>
      <c r="M1047" s="17" t="s">
        <v>110</v>
      </c>
      <c r="N1047" s="17">
        <v>4</v>
      </c>
      <c r="O1047" s="17">
        <f t="shared" ca="1" si="67"/>
        <v>2</v>
      </c>
    </row>
    <row r="1048" spans="1:17">
      <c r="A1048" s="13"/>
      <c r="B1048" s="13"/>
      <c r="C1048" s="257">
        <v>0.4861111111111111</v>
      </c>
      <c r="D1048" s="164">
        <f t="shared" si="68"/>
        <v>39767.486111111109</v>
      </c>
      <c r="E1048" s="13" t="s">
        <v>118</v>
      </c>
      <c r="F1048" s="13">
        <v>5</v>
      </c>
      <c r="G1048" s="13">
        <f>IF(OR(F1048="",F1048&lt;5),"",VLOOKUP(F1048,'Tabla de Caudal'!$A$4:$B$19,2,TRUE))</f>
        <v>82</v>
      </c>
      <c r="H1048" s="14">
        <v>25</v>
      </c>
      <c r="I1048" s="14">
        <v>5.88</v>
      </c>
      <c r="K1048" s="13">
        <v>7</v>
      </c>
      <c r="L1048" s="13">
        <f t="shared" ca="1" si="66"/>
        <v>29</v>
      </c>
      <c r="M1048" s="13" t="s">
        <v>110</v>
      </c>
      <c r="N1048" s="13">
        <v>4</v>
      </c>
      <c r="O1048" s="13">
        <f t="shared" ca="1" si="67"/>
        <v>2</v>
      </c>
    </row>
    <row r="1049" spans="1:17">
      <c r="A1049" s="13"/>
      <c r="B1049" s="13"/>
      <c r="C1049" s="257">
        <v>0.54166666666666663</v>
      </c>
      <c r="D1049" s="164">
        <f t="shared" si="68"/>
        <v>39767.541666666664</v>
      </c>
      <c r="E1049" s="13" t="s">
        <v>118</v>
      </c>
      <c r="F1049" s="13">
        <v>5</v>
      </c>
      <c r="G1049" s="13">
        <f>IF(OR(F1049="",F1049&lt;5),"",VLOOKUP(F1049,'Tabla de Caudal'!$A$4:$B$19,2,TRUE))</f>
        <v>82</v>
      </c>
      <c r="H1049" s="14">
        <v>25</v>
      </c>
      <c r="I1049" s="14">
        <v>5.25</v>
      </c>
      <c r="K1049" s="13">
        <v>7</v>
      </c>
      <c r="L1049" s="13">
        <f t="shared" ca="1" si="66"/>
        <v>29</v>
      </c>
      <c r="M1049" s="13" t="s">
        <v>110</v>
      </c>
      <c r="N1049" s="13">
        <v>4</v>
      </c>
      <c r="O1049" s="13">
        <f t="shared" ca="1" si="67"/>
        <v>2</v>
      </c>
    </row>
    <row r="1050" spans="1:17" ht="13.5" thickBot="1">
      <c r="A1050" s="27"/>
      <c r="B1050" s="27"/>
      <c r="C1050" s="259">
        <v>0.68055555555555547</v>
      </c>
      <c r="D1050" s="167">
        <f t="shared" si="68"/>
        <v>39767.680555555555</v>
      </c>
      <c r="E1050" s="27" t="s">
        <v>118</v>
      </c>
      <c r="F1050" s="27">
        <v>5</v>
      </c>
      <c r="G1050" s="27">
        <f>IF(OR(F1050="",F1050&lt;5),"",VLOOKUP(F1050,'Tabla de Caudal'!$A$4:$B$19,2,TRUE))</f>
        <v>82</v>
      </c>
      <c r="H1050" s="26">
        <v>25</v>
      </c>
      <c r="I1050" s="26">
        <v>5.49</v>
      </c>
      <c r="J1050" s="212"/>
      <c r="K1050" s="27">
        <v>7</v>
      </c>
      <c r="L1050" s="27">
        <f t="shared" ca="1" si="66"/>
        <v>29</v>
      </c>
      <c r="M1050" s="27" t="s">
        <v>110</v>
      </c>
      <c r="N1050" s="27">
        <v>4</v>
      </c>
      <c r="O1050" s="27">
        <f t="shared" ca="1" si="67"/>
        <v>2</v>
      </c>
      <c r="P1050" s="260"/>
    </row>
    <row r="1051" spans="1:17">
      <c r="A1051" s="17">
        <v>16</v>
      </c>
      <c r="B1051" s="17" t="s">
        <v>26</v>
      </c>
      <c r="C1051" s="247">
        <v>0.22569444444444445</v>
      </c>
      <c r="D1051" s="168">
        <f t="shared" si="68"/>
        <v>39768.225694444445</v>
      </c>
      <c r="E1051" s="17" t="s">
        <v>56</v>
      </c>
      <c r="F1051" s="17">
        <v>5</v>
      </c>
      <c r="G1051" s="17">
        <f>IF(OR(F1051="",F1051&lt;5),"",VLOOKUP(F1051,'Tabla de Caudal'!$A$4:$B$19,2,TRUE))</f>
        <v>82</v>
      </c>
      <c r="H1051" s="23">
        <v>25</v>
      </c>
      <c r="I1051" s="23">
        <v>4.84</v>
      </c>
      <c r="K1051" s="17">
        <v>6</v>
      </c>
      <c r="L1051" s="17">
        <f t="shared" ca="1" si="66"/>
        <v>25</v>
      </c>
      <c r="M1051" s="17" t="s">
        <v>110</v>
      </c>
      <c r="N1051" s="17">
        <v>4</v>
      </c>
      <c r="O1051" s="17">
        <f t="shared" ca="1" si="67"/>
        <v>2</v>
      </c>
    </row>
    <row r="1052" spans="1:17">
      <c r="A1052" s="13"/>
      <c r="B1052" s="13"/>
      <c r="C1052" s="257">
        <v>0.31944444444444448</v>
      </c>
      <c r="D1052" s="164">
        <f t="shared" si="68"/>
        <v>39768.319444444445</v>
      </c>
      <c r="E1052" s="13" t="s">
        <v>56</v>
      </c>
      <c r="F1052" s="13">
        <v>5</v>
      </c>
      <c r="G1052" s="13">
        <f>IF(OR(F1052="",F1052&lt;5),"",VLOOKUP(F1052,'Tabla de Caudal'!$A$4:$B$19,2,TRUE))</f>
        <v>82</v>
      </c>
      <c r="H1052" s="14">
        <v>25</v>
      </c>
      <c r="I1052" s="14">
        <v>4.72</v>
      </c>
      <c r="K1052" s="13">
        <v>6</v>
      </c>
      <c r="L1052" s="13">
        <f t="shared" ca="1" si="66"/>
        <v>25</v>
      </c>
      <c r="M1052" s="13" t="s">
        <v>110</v>
      </c>
      <c r="N1052" s="13">
        <v>4</v>
      </c>
      <c r="O1052" s="13">
        <f t="shared" ca="1" si="67"/>
        <v>2</v>
      </c>
    </row>
    <row r="1053" spans="1:17">
      <c r="A1053" s="13"/>
      <c r="B1053" s="13"/>
      <c r="C1053" s="257">
        <v>0.4513888888888889</v>
      </c>
      <c r="D1053" s="164">
        <f t="shared" si="68"/>
        <v>39768.451388888891</v>
      </c>
      <c r="E1053" s="13" t="s">
        <v>56</v>
      </c>
      <c r="F1053" s="13">
        <v>5</v>
      </c>
      <c r="G1053" s="13">
        <f>IF(OR(F1053="",F1053&lt;5),"",VLOOKUP(F1053,'Tabla de Caudal'!$A$4:$B$19,2,TRUE))</f>
        <v>82</v>
      </c>
      <c r="H1053" s="14">
        <v>25</v>
      </c>
      <c r="I1053" s="14">
        <v>4.6399999999999997</v>
      </c>
      <c r="K1053" s="13">
        <v>6</v>
      </c>
      <c r="L1053" s="13">
        <f t="shared" ca="1" si="66"/>
        <v>25</v>
      </c>
      <c r="M1053" s="13" t="s">
        <v>110</v>
      </c>
      <c r="N1053" s="13">
        <v>4</v>
      </c>
      <c r="O1053" s="13">
        <f t="shared" ca="1" si="67"/>
        <v>2</v>
      </c>
    </row>
    <row r="1054" spans="1:17">
      <c r="A1054" s="13"/>
      <c r="B1054" s="13"/>
      <c r="C1054" s="257">
        <v>0.52777777777777779</v>
      </c>
      <c r="D1054" s="164">
        <f t="shared" si="68"/>
        <v>39768.527777777781</v>
      </c>
      <c r="E1054" s="13" t="s">
        <v>56</v>
      </c>
      <c r="F1054" s="13">
        <v>5</v>
      </c>
      <c r="G1054" s="13">
        <f>IF(OR(F1054="",F1054&lt;5),"",VLOOKUP(F1054,'Tabla de Caudal'!$A$4:$B$19,2,TRUE))</f>
        <v>82</v>
      </c>
      <c r="H1054" s="14">
        <v>25</v>
      </c>
      <c r="I1054" s="14">
        <v>4.67</v>
      </c>
      <c r="K1054" s="13">
        <v>6</v>
      </c>
      <c r="L1054" s="13">
        <f t="shared" ca="1" si="66"/>
        <v>25</v>
      </c>
      <c r="M1054" s="13" t="s">
        <v>110</v>
      </c>
      <c r="N1054" s="13">
        <v>4</v>
      </c>
      <c r="O1054" s="13">
        <f t="shared" ca="1" si="67"/>
        <v>2</v>
      </c>
    </row>
    <row r="1055" spans="1:17">
      <c r="A1055" s="13"/>
      <c r="B1055" s="13"/>
      <c r="C1055" s="257">
        <v>0.59583333333333333</v>
      </c>
      <c r="D1055" s="164">
        <f t="shared" si="68"/>
        <v>39768.595833333333</v>
      </c>
      <c r="E1055" s="13" t="s">
        <v>56</v>
      </c>
      <c r="F1055" s="13">
        <v>5</v>
      </c>
      <c r="G1055" s="13">
        <f>IF(OR(F1055="",F1055&lt;5),"",VLOOKUP(F1055,'Tabla de Caudal'!$A$4:$B$19,2,TRUE))</f>
        <v>82</v>
      </c>
      <c r="H1055" s="14">
        <v>25</v>
      </c>
      <c r="I1055" s="14">
        <v>4.1900000000000004</v>
      </c>
      <c r="K1055" s="13">
        <v>6</v>
      </c>
      <c r="L1055" s="13">
        <f t="shared" ca="1" si="66"/>
        <v>25</v>
      </c>
      <c r="M1055" s="13" t="s">
        <v>110</v>
      </c>
      <c r="N1055" s="13">
        <v>4</v>
      </c>
      <c r="O1055" s="13">
        <f t="shared" ca="1" si="67"/>
        <v>2</v>
      </c>
    </row>
    <row r="1056" spans="1:17">
      <c r="A1056" s="13"/>
      <c r="B1056" s="13"/>
      <c r="C1056" s="257">
        <v>0.72916666666666663</v>
      </c>
      <c r="D1056" s="164">
        <f t="shared" si="68"/>
        <v>39768.729166666664</v>
      </c>
      <c r="E1056" s="13" t="s">
        <v>56</v>
      </c>
      <c r="F1056" s="13">
        <v>5</v>
      </c>
      <c r="G1056" s="13">
        <f>IF(OR(F1056="",F1056&lt;5),"",VLOOKUP(F1056,'Tabla de Caudal'!$A$4:$B$19,2,TRUE))</f>
        <v>82</v>
      </c>
      <c r="H1056" s="14">
        <v>25</v>
      </c>
      <c r="I1056" s="14">
        <v>4.45</v>
      </c>
      <c r="K1056" s="13">
        <v>6</v>
      </c>
      <c r="L1056" s="13">
        <f t="shared" ca="1" si="66"/>
        <v>25</v>
      </c>
      <c r="M1056" s="13" t="s">
        <v>110</v>
      </c>
      <c r="N1056" s="13">
        <v>4</v>
      </c>
      <c r="O1056" s="13">
        <f t="shared" ca="1" si="67"/>
        <v>2</v>
      </c>
    </row>
    <row r="1057" spans="1:16">
      <c r="A1057" s="13"/>
      <c r="B1057" s="13"/>
      <c r="C1057" s="257">
        <v>0.86805555555555547</v>
      </c>
      <c r="D1057" s="164">
        <f t="shared" si="68"/>
        <v>39768.868055555555</v>
      </c>
      <c r="E1057" s="13" t="s">
        <v>56</v>
      </c>
      <c r="F1057" s="13">
        <v>5</v>
      </c>
      <c r="G1057" s="13">
        <f>IF(OR(F1057="",F1057&lt;5),"",VLOOKUP(F1057,'Tabla de Caudal'!$A$4:$B$19,2,TRUE))</f>
        <v>82</v>
      </c>
      <c r="H1057" s="14">
        <v>25</v>
      </c>
      <c r="I1057" s="14">
        <v>4.3</v>
      </c>
      <c r="K1057" s="13">
        <v>6</v>
      </c>
      <c r="L1057" s="13">
        <f t="shared" ca="1" si="66"/>
        <v>25</v>
      </c>
      <c r="M1057" s="13" t="s">
        <v>110</v>
      </c>
      <c r="N1057" s="13">
        <v>4</v>
      </c>
      <c r="O1057" s="13">
        <f t="shared" ca="1" si="67"/>
        <v>2</v>
      </c>
    </row>
    <row r="1058" spans="1:16" ht="13.5" thickBot="1">
      <c r="A1058" s="27"/>
      <c r="B1058" s="27"/>
      <c r="C1058" s="259">
        <v>0.97777777777777775</v>
      </c>
      <c r="D1058" s="167">
        <f t="shared" si="68"/>
        <v>39768.977777777778</v>
      </c>
      <c r="E1058" s="27" t="s">
        <v>56</v>
      </c>
      <c r="F1058" s="27">
        <v>5</v>
      </c>
      <c r="G1058" s="27">
        <f>IF(OR(F1058="",F1058&lt;5),"",VLOOKUP(F1058,'Tabla de Caudal'!$A$4:$B$19,2,TRUE))</f>
        <v>82</v>
      </c>
      <c r="H1058" s="26">
        <v>25</v>
      </c>
      <c r="I1058" s="26">
        <v>4.29</v>
      </c>
      <c r="J1058" s="212"/>
      <c r="K1058" s="27">
        <v>6</v>
      </c>
      <c r="L1058" s="27">
        <f t="shared" ca="1" si="66"/>
        <v>25</v>
      </c>
      <c r="M1058" s="27" t="s">
        <v>110</v>
      </c>
      <c r="N1058" s="27">
        <v>4</v>
      </c>
      <c r="O1058" s="27">
        <f t="shared" ca="1" si="67"/>
        <v>2</v>
      </c>
      <c r="P1058" s="260"/>
    </row>
    <row r="1059" spans="1:16">
      <c r="A1059" s="202">
        <v>17</v>
      </c>
      <c r="B1059" s="134" t="s">
        <v>111</v>
      </c>
      <c r="C1059" s="177">
        <v>0.26250000000000001</v>
      </c>
      <c r="D1059" s="172">
        <f t="shared" si="68"/>
        <v>39769.262499999997</v>
      </c>
      <c r="E1059" s="8" t="s">
        <v>56</v>
      </c>
      <c r="F1059" s="8">
        <v>5</v>
      </c>
      <c r="G1059" s="8">
        <f>IF(OR(F1059="",F1059&lt;5),"",VLOOKUP(F1059,'Tabla de Caudal'!$A$4:$B$19,2,TRUE))</f>
        <v>82</v>
      </c>
      <c r="H1059" s="9">
        <v>25</v>
      </c>
      <c r="I1059" s="2">
        <v>4.62</v>
      </c>
      <c r="K1059" s="8">
        <v>6</v>
      </c>
      <c r="L1059" s="8">
        <f t="shared" ca="1" si="66"/>
        <v>25</v>
      </c>
      <c r="M1059" s="8" t="s">
        <v>110</v>
      </c>
      <c r="N1059" s="8">
        <v>4</v>
      </c>
      <c r="O1059" s="8">
        <f t="shared" ca="1" si="67"/>
        <v>2</v>
      </c>
    </row>
    <row r="1060" spans="1:16">
      <c r="A1060" s="269"/>
      <c r="B1060" s="139"/>
      <c r="C1060" s="184">
        <v>0.3611111111111111</v>
      </c>
      <c r="D1060" s="164">
        <f t="shared" si="68"/>
        <v>39769.361111111109</v>
      </c>
      <c r="E1060" s="13" t="s">
        <v>56</v>
      </c>
      <c r="F1060" s="13">
        <v>5</v>
      </c>
      <c r="G1060" s="13">
        <f>IF(OR(F1060="",F1060&lt;5),"",VLOOKUP(F1060,'Tabla de Caudal'!$A$4:$B$19,2,TRUE))</f>
        <v>82</v>
      </c>
      <c r="H1060" s="14">
        <v>25</v>
      </c>
      <c r="I1060" s="14">
        <v>4.1100000000000003</v>
      </c>
      <c r="J1060" s="14"/>
      <c r="K1060" s="13">
        <v>6</v>
      </c>
      <c r="L1060" s="13">
        <f t="shared" ca="1" si="66"/>
        <v>25</v>
      </c>
      <c r="M1060" s="13" t="s">
        <v>110</v>
      </c>
      <c r="N1060" s="13">
        <v>4</v>
      </c>
      <c r="O1060" s="13">
        <f t="shared" ca="1" si="67"/>
        <v>2</v>
      </c>
    </row>
    <row r="1061" spans="1:16">
      <c r="A1061" s="269"/>
      <c r="B1061" s="139"/>
      <c r="C1061" s="184">
        <v>0.4513888888888889</v>
      </c>
      <c r="D1061" s="164">
        <f t="shared" si="68"/>
        <v>39769.451388888891</v>
      </c>
      <c r="E1061" s="13" t="s">
        <v>56</v>
      </c>
      <c r="F1061" s="13">
        <v>5</v>
      </c>
      <c r="G1061" s="13">
        <f>IF(OR(F1061="",F1061&lt;5),"",VLOOKUP(F1061,'Tabla de Caudal'!$A$4:$B$19,2,TRUE))</f>
        <v>82</v>
      </c>
      <c r="H1061" s="14">
        <v>25</v>
      </c>
      <c r="I1061" s="14">
        <v>4.59</v>
      </c>
      <c r="J1061" s="14"/>
      <c r="K1061" s="13">
        <v>6</v>
      </c>
      <c r="L1061" s="13">
        <f t="shared" ca="1" si="66"/>
        <v>25</v>
      </c>
      <c r="M1061" s="13" t="s">
        <v>110</v>
      </c>
      <c r="N1061" s="13">
        <v>4</v>
      </c>
      <c r="O1061" s="13">
        <f t="shared" ca="1" si="67"/>
        <v>2</v>
      </c>
    </row>
    <row r="1062" spans="1:16">
      <c r="A1062" s="269"/>
      <c r="B1062" s="139"/>
      <c r="C1062" s="184">
        <v>0.54166666666666663</v>
      </c>
      <c r="D1062" s="164">
        <f t="shared" si="68"/>
        <v>39769.541666666664</v>
      </c>
      <c r="E1062" s="13" t="s">
        <v>56</v>
      </c>
      <c r="F1062" s="13">
        <v>5</v>
      </c>
      <c r="G1062" s="13">
        <f>IF(OR(F1062="",F1062&lt;5),"",VLOOKUP(F1062,'Tabla de Caudal'!$A$4:$B$19,2,TRUE))</f>
        <v>82</v>
      </c>
      <c r="H1062" s="14">
        <v>25</v>
      </c>
      <c r="I1062" s="14">
        <v>4.1900000000000004</v>
      </c>
      <c r="J1062" s="14"/>
      <c r="K1062" s="13">
        <v>6</v>
      </c>
      <c r="L1062" s="13">
        <f t="shared" ca="1" si="66"/>
        <v>25</v>
      </c>
      <c r="M1062" s="13" t="s">
        <v>110</v>
      </c>
      <c r="N1062" s="13">
        <v>4</v>
      </c>
      <c r="O1062" s="13">
        <f t="shared" ca="1" si="67"/>
        <v>2</v>
      </c>
    </row>
    <row r="1063" spans="1:16">
      <c r="A1063" s="269"/>
      <c r="B1063" s="139"/>
      <c r="C1063" s="184">
        <v>0.68055555555555547</v>
      </c>
      <c r="D1063" s="164">
        <f t="shared" si="68"/>
        <v>39769.680555555555</v>
      </c>
      <c r="E1063" s="13" t="s">
        <v>56</v>
      </c>
      <c r="F1063" s="13">
        <v>5</v>
      </c>
      <c r="G1063" s="13">
        <f>IF(OR(F1063="",F1063&lt;5),"",VLOOKUP(F1063,'Tabla de Caudal'!$A$4:$B$19,2,TRUE))</f>
        <v>82</v>
      </c>
      <c r="H1063" s="14">
        <v>25</v>
      </c>
      <c r="I1063" s="14">
        <v>4.13</v>
      </c>
      <c r="J1063" s="14"/>
      <c r="K1063" s="13">
        <v>6</v>
      </c>
      <c r="L1063" s="13">
        <f t="shared" ca="1" si="66"/>
        <v>25</v>
      </c>
      <c r="M1063" s="13" t="s">
        <v>110</v>
      </c>
      <c r="N1063" s="13">
        <v>4</v>
      </c>
      <c r="O1063" s="13">
        <f t="shared" ca="1" si="67"/>
        <v>2</v>
      </c>
    </row>
    <row r="1064" spans="1:16">
      <c r="A1064" s="269"/>
      <c r="B1064" s="139"/>
      <c r="C1064" s="184">
        <v>0.79166666666666663</v>
      </c>
      <c r="D1064" s="164">
        <f t="shared" si="68"/>
        <v>39769.791666666664</v>
      </c>
      <c r="E1064" s="13" t="s">
        <v>56</v>
      </c>
      <c r="F1064" s="13">
        <v>5</v>
      </c>
      <c r="G1064" s="13">
        <f>IF(OR(F1064="",F1064&lt;5),"",VLOOKUP(F1064,'Tabla de Caudal'!$A$4:$B$19,2,TRUE))</f>
        <v>82</v>
      </c>
      <c r="H1064" s="14">
        <v>25</v>
      </c>
      <c r="I1064" s="14">
        <v>4.51</v>
      </c>
      <c r="J1064" s="14"/>
      <c r="K1064" s="13">
        <v>6</v>
      </c>
      <c r="L1064" s="13">
        <f t="shared" ca="1" si="66"/>
        <v>25</v>
      </c>
      <c r="M1064" s="13" t="s">
        <v>110</v>
      </c>
      <c r="N1064" s="13">
        <v>4</v>
      </c>
      <c r="O1064" s="13">
        <f t="shared" ca="1" si="67"/>
        <v>2</v>
      </c>
    </row>
    <row r="1065" spans="1:16">
      <c r="A1065" s="269"/>
      <c r="B1065" s="139"/>
      <c r="C1065" s="184">
        <v>0.90277777777777779</v>
      </c>
      <c r="D1065" s="164">
        <f t="shared" si="68"/>
        <v>39769.902777777781</v>
      </c>
      <c r="E1065" s="13" t="s">
        <v>56</v>
      </c>
      <c r="F1065" s="13">
        <v>5</v>
      </c>
      <c r="G1065" s="13">
        <f>IF(OR(F1065="",F1065&lt;5),"",VLOOKUP(F1065,'Tabla de Caudal'!$A$4:$B$19,2,TRUE))</f>
        <v>82</v>
      </c>
      <c r="H1065" s="14">
        <v>25</v>
      </c>
      <c r="I1065" s="14">
        <v>4.1900000000000004</v>
      </c>
      <c r="J1065" s="14"/>
      <c r="K1065" s="13">
        <v>6</v>
      </c>
      <c r="L1065" s="13">
        <f t="shared" ca="1" si="66"/>
        <v>25</v>
      </c>
      <c r="M1065" s="13" t="s">
        <v>110</v>
      </c>
      <c r="N1065" s="13">
        <v>4</v>
      </c>
      <c r="O1065" s="13">
        <f t="shared" ca="1" si="67"/>
        <v>2</v>
      </c>
    </row>
    <row r="1066" spans="1:16" ht="13.5" thickBot="1">
      <c r="A1066" s="270"/>
      <c r="B1066" s="140"/>
      <c r="C1066" s="188">
        <v>0.98958333333333337</v>
      </c>
      <c r="D1066" s="174">
        <f t="shared" si="68"/>
        <v>39769.989583333336</v>
      </c>
      <c r="E1066" s="113" t="s">
        <v>56</v>
      </c>
      <c r="F1066" s="113">
        <v>5</v>
      </c>
      <c r="G1066" s="113">
        <f>IF(OR(F1066="",F1066&lt;5),"",VLOOKUP(F1066,'Tabla de Caudal'!$A$4:$B$19,2,TRUE))</f>
        <v>82</v>
      </c>
      <c r="H1066" s="112">
        <v>25</v>
      </c>
      <c r="I1066" s="212">
        <v>4.6100000000000003</v>
      </c>
      <c r="J1066" s="212"/>
      <c r="K1066" s="113">
        <v>6</v>
      </c>
      <c r="L1066" s="113">
        <f t="shared" ca="1" si="66"/>
        <v>25</v>
      </c>
      <c r="M1066" s="113" t="s">
        <v>110</v>
      </c>
      <c r="N1066" s="113">
        <v>4</v>
      </c>
      <c r="O1066" s="113">
        <f t="shared" ca="1" si="67"/>
        <v>2</v>
      </c>
    </row>
    <row r="1067" spans="1:16">
      <c r="A1067" s="261">
        <v>18</v>
      </c>
      <c r="B1067" s="262" t="s">
        <v>112</v>
      </c>
      <c r="C1067" s="263">
        <v>0.28472222222222221</v>
      </c>
      <c r="D1067" s="172">
        <f t="shared" si="68"/>
        <v>39770.284722222219</v>
      </c>
      <c r="E1067" s="104" t="s">
        <v>56</v>
      </c>
      <c r="F1067" s="104">
        <v>5</v>
      </c>
      <c r="G1067" s="104">
        <f>IF(OR(F1067="",F1067&lt;5),"",VLOOKUP(F1067,'Tabla de Caudal'!$A$4:$B$19,2,TRUE))</f>
        <v>82</v>
      </c>
      <c r="H1067" s="103">
        <v>24</v>
      </c>
      <c r="I1067" s="117">
        <v>5.46</v>
      </c>
      <c r="J1067" s="117"/>
      <c r="K1067" s="104">
        <v>6</v>
      </c>
      <c r="L1067" s="104">
        <f t="shared" ca="1" si="66"/>
        <v>25</v>
      </c>
      <c r="M1067" s="104" t="s">
        <v>110</v>
      </c>
      <c r="N1067" s="104">
        <v>4</v>
      </c>
      <c r="O1067" s="104">
        <f t="shared" ca="1" si="67"/>
        <v>2</v>
      </c>
    </row>
    <row r="1068" spans="1:16">
      <c r="A1068" s="269"/>
      <c r="B1068" s="139"/>
      <c r="C1068" s="184">
        <v>0.34722222222222227</v>
      </c>
      <c r="D1068" s="164">
        <f t="shared" si="68"/>
        <v>39770.347222222219</v>
      </c>
      <c r="E1068" s="13" t="s">
        <v>56</v>
      </c>
      <c r="F1068" s="13">
        <v>5</v>
      </c>
      <c r="G1068" s="13">
        <f>IF(OR(F1068="",F1068&lt;5),"",VLOOKUP(F1068,'Tabla de Caudal'!$A$4:$B$19,2,TRUE))</f>
        <v>82</v>
      </c>
      <c r="H1068" s="14">
        <v>24</v>
      </c>
      <c r="I1068" s="14">
        <v>5.43</v>
      </c>
      <c r="J1068" s="14"/>
      <c r="K1068" s="13">
        <v>6</v>
      </c>
      <c r="L1068" s="13">
        <f t="shared" ca="1" si="66"/>
        <v>25</v>
      </c>
      <c r="M1068" s="13" t="s">
        <v>110</v>
      </c>
      <c r="N1068" s="13">
        <v>4</v>
      </c>
      <c r="O1068" s="13">
        <f t="shared" ca="1" si="67"/>
        <v>2</v>
      </c>
    </row>
    <row r="1069" spans="1:16">
      <c r="A1069" s="269"/>
      <c r="B1069" s="139"/>
      <c r="C1069" s="184">
        <v>0.43055555555555558</v>
      </c>
      <c r="D1069" s="164">
        <f t="shared" si="68"/>
        <v>39770.430555555555</v>
      </c>
      <c r="E1069" s="13" t="s">
        <v>56</v>
      </c>
      <c r="F1069" s="13">
        <v>5</v>
      </c>
      <c r="G1069" s="13">
        <f>IF(OR(F1069="",F1069&lt;5),"",VLOOKUP(F1069,'Tabla de Caudal'!$A$4:$B$19,2,TRUE))</f>
        <v>82</v>
      </c>
      <c r="H1069" s="14">
        <v>24</v>
      </c>
      <c r="I1069" s="14">
        <v>5.39</v>
      </c>
      <c r="J1069" s="14"/>
      <c r="K1069" s="13">
        <v>6</v>
      </c>
      <c r="L1069" s="13">
        <f t="shared" ca="1" si="66"/>
        <v>25</v>
      </c>
      <c r="M1069" s="13" t="s">
        <v>110</v>
      </c>
      <c r="N1069" s="13">
        <v>4</v>
      </c>
      <c r="O1069" s="13">
        <f t="shared" ca="1" si="67"/>
        <v>2</v>
      </c>
    </row>
    <row r="1070" spans="1:16">
      <c r="A1070" s="269"/>
      <c r="B1070" s="139"/>
      <c r="C1070" s="184">
        <v>0.53472222222222221</v>
      </c>
      <c r="D1070" s="164">
        <f t="shared" si="68"/>
        <v>39770.534722222219</v>
      </c>
      <c r="E1070" s="13" t="s">
        <v>56</v>
      </c>
      <c r="F1070" s="13">
        <v>5</v>
      </c>
      <c r="G1070" s="13">
        <f>IF(OR(F1070="",F1070&lt;5),"",VLOOKUP(F1070,'Tabla de Caudal'!$A$4:$B$19,2,TRUE))</f>
        <v>82</v>
      </c>
      <c r="H1070" s="14">
        <v>24</v>
      </c>
      <c r="I1070" s="14">
        <v>5.55</v>
      </c>
      <c r="J1070" s="14"/>
      <c r="K1070" s="13">
        <v>6</v>
      </c>
      <c r="L1070" s="13">
        <f t="shared" ca="1" si="66"/>
        <v>25</v>
      </c>
      <c r="M1070" s="13" t="s">
        <v>110</v>
      </c>
      <c r="N1070" s="13">
        <v>4</v>
      </c>
      <c r="O1070" s="13">
        <f t="shared" ca="1" si="67"/>
        <v>2</v>
      </c>
    </row>
    <row r="1071" spans="1:16">
      <c r="A1071" s="269"/>
      <c r="B1071" s="139"/>
      <c r="C1071" s="184">
        <v>0.65972222222222221</v>
      </c>
      <c r="D1071" s="164">
        <f t="shared" si="68"/>
        <v>39770.659722222219</v>
      </c>
      <c r="E1071" s="13" t="s">
        <v>56</v>
      </c>
      <c r="F1071" s="13">
        <v>5</v>
      </c>
      <c r="G1071" s="13">
        <f>IF(OR(F1071="",F1071&lt;5),"",VLOOKUP(F1071,'Tabla de Caudal'!$A$4:$B$19,2,TRUE))</f>
        <v>82</v>
      </c>
      <c r="H1071" s="14">
        <v>24</v>
      </c>
      <c r="I1071" s="14">
        <v>5.33</v>
      </c>
      <c r="J1071" s="14"/>
      <c r="K1071" s="13">
        <v>6</v>
      </c>
      <c r="L1071" s="13">
        <f t="shared" ca="1" si="66"/>
        <v>25</v>
      </c>
      <c r="M1071" s="13" t="s">
        <v>110</v>
      </c>
      <c r="N1071" s="13">
        <v>4</v>
      </c>
      <c r="O1071" s="13">
        <f t="shared" ca="1" si="67"/>
        <v>2</v>
      </c>
    </row>
    <row r="1072" spans="1:16">
      <c r="A1072" s="269"/>
      <c r="B1072" s="139"/>
      <c r="C1072" s="184">
        <v>0.8041666666666667</v>
      </c>
      <c r="D1072" s="164">
        <f t="shared" si="68"/>
        <v>39770.804166666669</v>
      </c>
      <c r="E1072" s="13" t="s">
        <v>56</v>
      </c>
      <c r="F1072" s="13">
        <v>5</v>
      </c>
      <c r="G1072" s="13">
        <f>IF(OR(F1072="",F1072&lt;5),"",VLOOKUP(F1072,'Tabla de Caudal'!$A$4:$B$19,2,TRUE))</f>
        <v>82</v>
      </c>
      <c r="H1072" s="14">
        <v>24</v>
      </c>
      <c r="I1072" s="14">
        <v>5.61</v>
      </c>
      <c r="J1072" s="14"/>
      <c r="K1072" s="13">
        <v>6</v>
      </c>
      <c r="L1072" s="13">
        <f t="shared" ca="1" si="66"/>
        <v>25</v>
      </c>
      <c r="M1072" s="13" t="s">
        <v>110</v>
      </c>
      <c r="N1072" s="13">
        <v>4</v>
      </c>
      <c r="O1072" s="13">
        <f t="shared" ca="1" si="67"/>
        <v>2</v>
      </c>
    </row>
    <row r="1073" spans="1:16">
      <c r="A1073" s="269"/>
      <c r="B1073" s="139"/>
      <c r="C1073" s="184">
        <v>0.89236111111111116</v>
      </c>
      <c r="D1073" s="164">
        <f t="shared" si="68"/>
        <v>39770.892361111109</v>
      </c>
      <c r="E1073" s="13" t="s">
        <v>56</v>
      </c>
      <c r="F1073" s="13">
        <v>5</v>
      </c>
      <c r="G1073" s="13">
        <f>IF(OR(F1073="",F1073&lt;5),"",VLOOKUP(F1073,'Tabla de Caudal'!$A$4:$B$19,2,TRUE))</f>
        <v>82</v>
      </c>
      <c r="H1073" s="14">
        <v>24</v>
      </c>
      <c r="I1073" s="14">
        <v>5.19</v>
      </c>
      <c r="J1073" s="14"/>
      <c r="K1073" s="13">
        <v>6</v>
      </c>
      <c r="L1073" s="13">
        <f t="shared" ca="1" si="66"/>
        <v>25</v>
      </c>
      <c r="M1073" s="13" t="s">
        <v>110</v>
      </c>
      <c r="N1073" s="13">
        <v>4</v>
      </c>
      <c r="O1073" s="13">
        <f t="shared" ca="1" si="67"/>
        <v>2</v>
      </c>
    </row>
    <row r="1074" spans="1:16" ht="13.5" thickBot="1">
      <c r="A1074" s="270"/>
      <c r="B1074" s="140"/>
      <c r="C1074" s="188">
        <v>0.98611111111111116</v>
      </c>
      <c r="D1074" s="167">
        <f t="shared" si="68"/>
        <v>39770.986111111109</v>
      </c>
      <c r="E1074" s="27" t="s">
        <v>56</v>
      </c>
      <c r="F1074" s="27">
        <v>5</v>
      </c>
      <c r="G1074" s="27">
        <f>IF(OR(F1074="",F1074&lt;5),"",VLOOKUP(F1074,'Tabla de Caudal'!$A$4:$B$19,2,TRUE))</f>
        <v>82</v>
      </c>
      <c r="H1074" s="26">
        <v>24</v>
      </c>
      <c r="I1074" s="26">
        <v>4.1900000000000004</v>
      </c>
      <c r="J1074" s="26"/>
      <c r="K1074" s="27">
        <v>6</v>
      </c>
      <c r="L1074" s="27">
        <f t="shared" ca="1" si="66"/>
        <v>25</v>
      </c>
      <c r="M1074" s="27" t="s">
        <v>110</v>
      </c>
      <c r="N1074" s="27">
        <v>4</v>
      </c>
      <c r="O1074" s="27">
        <f t="shared" ca="1" si="67"/>
        <v>2</v>
      </c>
      <c r="P1074" s="260"/>
    </row>
    <row r="1075" spans="1:16">
      <c r="A1075" s="261">
        <v>19</v>
      </c>
      <c r="B1075" s="262" t="s">
        <v>113</v>
      </c>
      <c r="C1075" s="263">
        <v>0.28472222222222221</v>
      </c>
      <c r="D1075" s="173">
        <f t="shared" ref="D1075:D1082" si="69">FLOOR(D1074,1)+C1075+IF(A1075&gt;0,1,0)</f>
        <v>39771.284722222219</v>
      </c>
      <c r="E1075" s="104" t="s">
        <v>56</v>
      </c>
      <c r="F1075" s="104">
        <v>5</v>
      </c>
      <c r="G1075" s="104">
        <f>IF(OR(F1075="",F1075&lt;5),"",VLOOKUP(F1075,'Tabla de Caudal'!$A$4:$B$19,2,TRUE))</f>
        <v>82</v>
      </c>
      <c r="H1075" s="103">
        <v>23</v>
      </c>
      <c r="I1075" s="117">
        <v>5.44</v>
      </c>
      <c r="J1075" s="117"/>
      <c r="K1075" s="104">
        <v>6</v>
      </c>
      <c r="L1075" s="104">
        <f t="shared" ca="1" si="66"/>
        <v>25</v>
      </c>
      <c r="M1075" s="104" t="s">
        <v>110</v>
      </c>
      <c r="N1075" s="104">
        <v>4</v>
      </c>
      <c r="O1075" s="19">
        <f t="shared" ca="1" si="67"/>
        <v>2</v>
      </c>
    </row>
    <row r="1076" spans="1:16">
      <c r="A1076" s="269"/>
      <c r="B1076" s="139"/>
      <c r="C1076" s="184">
        <v>0.34722222222222227</v>
      </c>
      <c r="D1076" s="164">
        <f t="shared" si="69"/>
        <v>39771.347222222219</v>
      </c>
      <c r="E1076" s="13" t="s">
        <v>56</v>
      </c>
      <c r="F1076" s="13">
        <v>5</v>
      </c>
      <c r="G1076" s="13">
        <f>IF(OR(F1076="",F1076&lt;5),"",VLOOKUP(F1076,'Tabla de Caudal'!$A$4:$B$19,2,TRUE))</f>
        <v>82</v>
      </c>
      <c r="H1076" s="14">
        <v>23</v>
      </c>
      <c r="I1076" s="14">
        <v>5.48</v>
      </c>
      <c r="J1076" s="14"/>
      <c r="K1076" s="13">
        <v>6</v>
      </c>
      <c r="L1076" s="13">
        <f t="shared" ca="1" si="66"/>
        <v>25</v>
      </c>
      <c r="M1076" s="13" t="s">
        <v>110</v>
      </c>
      <c r="N1076" s="13">
        <v>4</v>
      </c>
      <c r="O1076" s="13">
        <f t="shared" ca="1" si="67"/>
        <v>2</v>
      </c>
      <c r="P1076" s="13"/>
    </row>
    <row r="1077" spans="1:16">
      <c r="A1077" s="269"/>
      <c r="B1077" s="139"/>
      <c r="C1077" s="184">
        <v>0.4375</v>
      </c>
      <c r="D1077" s="164">
        <f t="shared" si="69"/>
        <v>39771.4375</v>
      </c>
      <c r="E1077" s="13" t="s">
        <v>56</v>
      </c>
      <c r="F1077" s="13">
        <v>5</v>
      </c>
      <c r="G1077" s="13">
        <f>IF(OR(F1077="",F1077&lt;5),"",VLOOKUP(F1077,'Tabla de Caudal'!$A$4:$B$19,2,TRUE))</f>
        <v>82</v>
      </c>
      <c r="H1077" s="14">
        <v>24</v>
      </c>
      <c r="I1077" s="14">
        <v>4.71</v>
      </c>
      <c r="J1077" s="14"/>
      <c r="K1077" s="13">
        <v>6</v>
      </c>
      <c r="L1077" s="13">
        <f t="shared" ca="1" si="66"/>
        <v>25</v>
      </c>
      <c r="M1077" s="13" t="s">
        <v>110</v>
      </c>
      <c r="N1077" s="13">
        <v>4</v>
      </c>
      <c r="O1077" s="13">
        <f t="shared" ca="1" si="67"/>
        <v>2</v>
      </c>
      <c r="P1077" s="13"/>
    </row>
    <row r="1078" spans="1:16">
      <c r="A1078" s="269"/>
      <c r="B1078" s="139"/>
      <c r="C1078" s="184">
        <v>0.55555555555555558</v>
      </c>
      <c r="D1078" s="164">
        <f t="shared" si="69"/>
        <v>39771.555555555555</v>
      </c>
      <c r="E1078" s="13" t="s">
        <v>56</v>
      </c>
      <c r="F1078" s="13">
        <v>5</v>
      </c>
      <c r="G1078" s="13">
        <f>IF(OR(F1078="",F1078&lt;5),"",VLOOKUP(F1078,'Tabla de Caudal'!$A$4:$B$19,2,TRUE))</f>
        <v>82</v>
      </c>
      <c r="H1078" s="14">
        <v>24</v>
      </c>
      <c r="I1078" s="14">
        <v>4.25</v>
      </c>
      <c r="J1078" s="14"/>
      <c r="K1078" s="13">
        <v>6</v>
      </c>
      <c r="L1078" s="13">
        <f t="shared" ca="1" si="66"/>
        <v>25</v>
      </c>
      <c r="M1078" s="13" t="s">
        <v>110</v>
      </c>
      <c r="N1078" s="13">
        <v>4</v>
      </c>
      <c r="O1078" s="13">
        <f t="shared" ca="1" si="67"/>
        <v>2</v>
      </c>
      <c r="P1078" s="13"/>
    </row>
    <row r="1079" spans="1:16">
      <c r="A1079" s="269"/>
      <c r="B1079" s="139"/>
      <c r="C1079" s="184">
        <v>0.625</v>
      </c>
      <c r="D1079" s="164">
        <f t="shared" si="69"/>
        <v>39771.625</v>
      </c>
      <c r="E1079" s="13" t="s">
        <v>56</v>
      </c>
      <c r="F1079" s="13">
        <v>5</v>
      </c>
      <c r="G1079" s="13">
        <f>IF(OR(F1079="",F1079&lt;5),"",VLOOKUP(F1079,'Tabla de Caudal'!$A$4:$B$19,2,TRUE))</f>
        <v>82</v>
      </c>
      <c r="H1079" s="14">
        <v>24</v>
      </c>
      <c r="I1079" s="14">
        <v>4.0599999999999996</v>
      </c>
      <c r="J1079" s="14"/>
      <c r="K1079" s="13">
        <v>6</v>
      </c>
      <c r="L1079" s="13">
        <f t="shared" ca="1" si="66"/>
        <v>25</v>
      </c>
      <c r="M1079" s="13" t="s">
        <v>110</v>
      </c>
      <c r="N1079" s="13">
        <v>4</v>
      </c>
      <c r="O1079" s="13">
        <f t="shared" ca="1" si="67"/>
        <v>2</v>
      </c>
      <c r="P1079" s="13"/>
    </row>
    <row r="1080" spans="1:16">
      <c r="A1080" s="269"/>
      <c r="B1080" s="139"/>
      <c r="C1080" s="184">
        <v>0.82638888888888884</v>
      </c>
      <c r="D1080" s="164">
        <f t="shared" si="69"/>
        <v>39771.826388888891</v>
      </c>
      <c r="E1080" s="13" t="s">
        <v>56</v>
      </c>
      <c r="F1080" s="13">
        <v>5</v>
      </c>
      <c r="G1080" s="13">
        <f>IF(OR(F1080="",F1080&lt;5),"",VLOOKUP(F1080,'Tabla de Caudal'!$A$4:$B$19,2,TRUE))</f>
        <v>82</v>
      </c>
      <c r="H1080" s="14">
        <v>23</v>
      </c>
      <c r="I1080" s="14">
        <v>4.18</v>
      </c>
      <c r="J1080" s="14"/>
      <c r="K1080" s="13">
        <v>6</v>
      </c>
      <c r="L1080" s="13">
        <f t="shared" ca="1" si="66"/>
        <v>25</v>
      </c>
      <c r="M1080" s="13" t="s">
        <v>110</v>
      </c>
      <c r="N1080" s="13">
        <v>4</v>
      </c>
      <c r="O1080" s="13">
        <f t="shared" ca="1" si="67"/>
        <v>2</v>
      </c>
      <c r="P1080" s="13"/>
    </row>
    <row r="1081" spans="1:16">
      <c r="A1081" s="269"/>
      <c r="B1081" s="139"/>
      <c r="C1081" s="184">
        <v>0.86111111111111116</v>
      </c>
      <c r="D1081" s="164">
        <f t="shared" si="69"/>
        <v>39771.861111111109</v>
      </c>
      <c r="E1081" s="13" t="s">
        <v>56</v>
      </c>
      <c r="F1081" s="13">
        <v>5</v>
      </c>
      <c r="G1081" s="13">
        <f>IF(OR(F1081="",F1081&lt;5),"",VLOOKUP(F1081,'Tabla de Caudal'!$A$4:$B$19,2,TRUE))</f>
        <v>82</v>
      </c>
      <c r="H1081" s="14">
        <v>23</v>
      </c>
      <c r="I1081" s="14">
        <v>3.25</v>
      </c>
      <c r="J1081" s="14"/>
      <c r="K1081" s="13">
        <v>6</v>
      </c>
      <c r="L1081" s="13">
        <f t="shared" ca="1" si="66"/>
        <v>25</v>
      </c>
      <c r="M1081" s="13" t="s">
        <v>110</v>
      </c>
      <c r="N1081" s="13">
        <v>4</v>
      </c>
      <c r="O1081" s="13">
        <f t="shared" ca="1" si="67"/>
        <v>2</v>
      </c>
      <c r="P1081" s="13"/>
    </row>
    <row r="1082" spans="1:16" ht="13.5" thickBot="1">
      <c r="A1082" s="264"/>
      <c r="B1082" s="265"/>
      <c r="C1082" s="266">
        <v>0.99305555555555547</v>
      </c>
      <c r="D1082" s="174">
        <f t="shared" si="69"/>
        <v>39771.993055555555</v>
      </c>
      <c r="E1082" s="113" t="s">
        <v>56</v>
      </c>
      <c r="F1082" s="113">
        <v>5</v>
      </c>
      <c r="G1082" s="113">
        <f>IF(OR(F1082="",F1082&lt;5),"",VLOOKUP(F1082,'Tabla de Caudal'!$A$4:$B$19,2,TRUE))</f>
        <v>82</v>
      </c>
      <c r="H1082" s="112">
        <v>23</v>
      </c>
      <c r="I1082" s="212">
        <v>3.71</v>
      </c>
      <c r="J1082" s="212"/>
      <c r="K1082" s="113">
        <v>6</v>
      </c>
      <c r="L1082" s="113">
        <f t="shared" ca="1" si="66"/>
        <v>25</v>
      </c>
      <c r="M1082" s="113" t="s">
        <v>110</v>
      </c>
      <c r="N1082" s="113">
        <v>4</v>
      </c>
      <c r="O1082" s="260">
        <f t="shared" ca="1" si="67"/>
        <v>2</v>
      </c>
      <c r="P1082" s="260"/>
    </row>
    <row r="1083" spans="1:16">
      <c r="A1083" s="261">
        <v>20</v>
      </c>
      <c r="B1083" s="262" t="s">
        <v>114</v>
      </c>
      <c r="C1083" s="263">
        <v>0.2638888888888889</v>
      </c>
      <c r="D1083" s="173">
        <f t="shared" ref="D1083:D1090" si="70">FLOOR(D1082,1)+C1083+IF(A1083&gt;0,1,0)</f>
        <v>39772.263888888891</v>
      </c>
      <c r="E1083" s="104" t="s">
        <v>56</v>
      </c>
      <c r="F1083" s="104">
        <v>5</v>
      </c>
      <c r="G1083" s="104">
        <f>IF(OR(F1083="",F1083&lt;5),"",VLOOKUP(F1083,'Tabla de Caudal'!$A$4:$B$19,2,TRUE))</f>
        <v>82</v>
      </c>
      <c r="H1083" s="103">
        <v>23</v>
      </c>
      <c r="I1083" s="117">
        <v>4.0999999999999996</v>
      </c>
      <c r="J1083" s="117"/>
      <c r="K1083" s="104">
        <v>6</v>
      </c>
      <c r="L1083" s="104">
        <f t="shared" ca="1" si="66"/>
        <v>25</v>
      </c>
      <c r="M1083" s="104" t="s">
        <v>110</v>
      </c>
      <c r="N1083" s="104">
        <v>4</v>
      </c>
      <c r="O1083" s="19">
        <f t="shared" ca="1" si="67"/>
        <v>2</v>
      </c>
    </row>
    <row r="1084" spans="1:16">
      <c r="A1084" s="269"/>
      <c r="B1084" s="139"/>
      <c r="C1084" s="184">
        <v>0.35069444444444442</v>
      </c>
      <c r="D1084" s="164">
        <f t="shared" si="70"/>
        <v>39772.350694444445</v>
      </c>
      <c r="E1084" s="13" t="s">
        <v>56</v>
      </c>
      <c r="F1084" s="13">
        <v>5</v>
      </c>
      <c r="G1084" s="13">
        <f>IF(OR(F1084="",F1084&lt;5),"",VLOOKUP(F1084,'Tabla de Caudal'!$A$4:$B$19,2,TRUE))</f>
        <v>82</v>
      </c>
      <c r="H1084" s="14">
        <v>24</v>
      </c>
      <c r="I1084" s="14">
        <v>4.3600000000000003</v>
      </c>
      <c r="J1084" s="14"/>
      <c r="K1084" s="13">
        <v>5</v>
      </c>
      <c r="L1084" s="13">
        <f t="shared" ca="1" si="66"/>
        <v>21</v>
      </c>
      <c r="M1084" s="13" t="s">
        <v>110</v>
      </c>
      <c r="N1084" s="13">
        <v>4</v>
      </c>
      <c r="O1084" s="13">
        <f t="shared" ca="1" si="67"/>
        <v>2</v>
      </c>
    </row>
    <row r="1085" spans="1:16">
      <c r="A1085" s="269"/>
      <c r="B1085" s="139"/>
      <c r="C1085" s="184">
        <v>0.4375</v>
      </c>
      <c r="D1085" s="164">
        <f t="shared" si="70"/>
        <v>39772.4375</v>
      </c>
      <c r="E1085" s="13" t="s">
        <v>56</v>
      </c>
      <c r="F1085" s="13">
        <v>5</v>
      </c>
      <c r="G1085" s="13">
        <f>IF(OR(F1085="",F1085&lt;5),"",VLOOKUP(F1085,'Tabla de Caudal'!$A$4:$B$19,2,TRUE))</f>
        <v>82</v>
      </c>
      <c r="H1085" s="14">
        <v>21</v>
      </c>
      <c r="I1085" s="14">
        <v>4.1900000000000004</v>
      </c>
      <c r="J1085" s="14"/>
      <c r="K1085" s="13">
        <v>5</v>
      </c>
      <c r="L1085" s="13">
        <f t="shared" ca="1" si="66"/>
        <v>21</v>
      </c>
      <c r="M1085" s="13" t="s">
        <v>110</v>
      </c>
      <c r="N1085" s="13">
        <v>4</v>
      </c>
      <c r="O1085" s="13">
        <f t="shared" ca="1" si="67"/>
        <v>2</v>
      </c>
    </row>
    <row r="1086" spans="1:16">
      <c r="A1086" s="269"/>
      <c r="B1086" s="139"/>
      <c r="C1086" s="184">
        <v>0.55555555555555558</v>
      </c>
      <c r="D1086" s="164">
        <f t="shared" si="70"/>
        <v>39772.555555555555</v>
      </c>
      <c r="E1086" s="13" t="s">
        <v>56</v>
      </c>
      <c r="F1086" s="13">
        <v>5</v>
      </c>
      <c r="G1086" s="13">
        <f>IF(OR(F1086="",F1086&lt;5),"",VLOOKUP(F1086,'Tabla de Caudal'!$A$4:$B$19,2,TRUE))</f>
        <v>82</v>
      </c>
      <c r="H1086" s="14">
        <v>23</v>
      </c>
      <c r="I1086" s="14">
        <v>4.62</v>
      </c>
      <c r="J1086" s="14"/>
      <c r="K1086" s="13">
        <v>5</v>
      </c>
      <c r="L1086" s="13">
        <f t="shared" ca="1" si="66"/>
        <v>21</v>
      </c>
      <c r="M1086" s="13" t="s">
        <v>110</v>
      </c>
      <c r="N1086" s="13">
        <v>4</v>
      </c>
      <c r="O1086" s="13">
        <f t="shared" ca="1" si="67"/>
        <v>2</v>
      </c>
    </row>
    <row r="1087" spans="1:16">
      <c r="A1087" s="269"/>
      <c r="B1087" s="139"/>
      <c r="C1087" s="184">
        <v>0.69444444444444453</v>
      </c>
      <c r="D1087" s="164">
        <f t="shared" si="70"/>
        <v>39772.694444444445</v>
      </c>
      <c r="E1087" s="13" t="s">
        <v>56</v>
      </c>
      <c r="F1087" s="13">
        <v>5</v>
      </c>
      <c r="G1087" s="13">
        <f>IF(OR(F1087="",F1087&lt;5),"",VLOOKUP(F1087,'Tabla de Caudal'!$A$4:$B$19,2,TRUE))</f>
        <v>82</v>
      </c>
      <c r="H1087" s="14">
        <v>23</v>
      </c>
      <c r="I1087" s="14">
        <v>4.1100000000000003</v>
      </c>
      <c r="J1087" s="14"/>
      <c r="K1087" s="13">
        <v>5</v>
      </c>
      <c r="L1087" s="13">
        <f t="shared" ca="1" si="66"/>
        <v>21</v>
      </c>
      <c r="M1087" s="13" t="s">
        <v>110</v>
      </c>
      <c r="N1087" s="13">
        <v>4</v>
      </c>
      <c r="O1087" s="13">
        <f t="shared" ca="1" si="67"/>
        <v>2</v>
      </c>
    </row>
    <row r="1088" spans="1:16">
      <c r="A1088" s="269"/>
      <c r="B1088" s="139"/>
      <c r="C1088" s="184">
        <v>0.79166666666666663</v>
      </c>
      <c r="D1088" s="164">
        <f t="shared" si="70"/>
        <v>39772.791666666664</v>
      </c>
      <c r="E1088" s="13" t="s">
        <v>56</v>
      </c>
      <c r="F1088" s="13">
        <v>5</v>
      </c>
      <c r="G1088" s="13">
        <f>IF(OR(F1088="",F1088&lt;5),"",VLOOKUP(F1088,'Tabla de Caudal'!$A$4:$B$19,2,TRUE))</f>
        <v>82</v>
      </c>
      <c r="H1088" s="14">
        <v>22</v>
      </c>
      <c r="I1088" s="14">
        <v>4.3499999999999996</v>
      </c>
      <c r="J1088" s="14"/>
      <c r="K1088" s="13">
        <v>5</v>
      </c>
      <c r="L1088" s="13">
        <f t="shared" ca="1" si="66"/>
        <v>21</v>
      </c>
      <c r="M1088" s="13" t="s">
        <v>110</v>
      </c>
      <c r="N1088" s="13">
        <v>4</v>
      </c>
      <c r="O1088" s="13">
        <f t="shared" ca="1" si="67"/>
        <v>2</v>
      </c>
    </row>
    <row r="1089" spans="1:16">
      <c r="A1089" s="269"/>
      <c r="B1089" s="139"/>
      <c r="C1089" s="184">
        <v>0.87638888888888899</v>
      </c>
      <c r="D1089" s="164">
        <f t="shared" si="70"/>
        <v>39772.876388888886</v>
      </c>
      <c r="E1089" s="13" t="s">
        <v>56</v>
      </c>
      <c r="F1089" s="13">
        <v>5</v>
      </c>
      <c r="G1089" s="13">
        <f>IF(OR(F1089="",F1089&lt;5),"",VLOOKUP(F1089,'Tabla de Caudal'!$A$4:$B$19,2,TRUE))</f>
        <v>82</v>
      </c>
      <c r="H1089" s="14">
        <v>24</v>
      </c>
      <c r="I1089" s="14">
        <v>4.6399999999999997</v>
      </c>
      <c r="J1089" s="14"/>
      <c r="K1089" s="13">
        <v>5</v>
      </c>
      <c r="L1089" s="13">
        <f t="shared" ca="1" si="66"/>
        <v>21</v>
      </c>
      <c r="M1089" s="13" t="s">
        <v>110</v>
      </c>
      <c r="N1089" s="13">
        <v>4</v>
      </c>
      <c r="O1089" s="13">
        <f t="shared" ca="1" si="67"/>
        <v>2</v>
      </c>
    </row>
    <row r="1090" spans="1:16" ht="13.5" thickBot="1">
      <c r="A1090" s="264"/>
      <c r="B1090" s="265"/>
      <c r="C1090" s="266">
        <v>0.99652777777777779</v>
      </c>
      <c r="D1090" s="174">
        <f t="shared" si="70"/>
        <v>39772.996527777781</v>
      </c>
      <c r="E1090" s="113" t="s">
        <v>56</v>
      </c>
      <c r="F1090" s="113">
        <v>5</v>
      </c>
      <c r="G1090" s="113">
        <f>IF(OR(F1090="",F1090&lt;5),"",VLOOKUP(F1090,'Tabla de Caudal'!$A$4:$B$19,2,TRUE))</f>
        <v>82</v>
      </c>
      <c r="H1090" s="112">
        <v>24</v>
      </c>
      <c r="I1090" s="212">
        <v>5.84</v>
      </c>
      <c r="J1090" s="212"/>
      <c r="K1090" s="113">
        <v>5</v>
      </c>
      <c r="L1090" s="113">
        <f t="shared" ca="1" si="66"/>
        <v>21</v>
      </c>
      <c r="M1090" s="113" t="s">
        <v>110</v>
      </c>
      <c r="N1090" s="113">
        <v>4</v>
      </c>
      <c r="O1090" s="260">
        <f t="shared" ca="1" si="67"/>
        <v>2</v>
      </c>
      <c r="P1090" s="260"/>
    </row>
    <row r="1091" spans="1:16">
      <c r="A1091" s="261">
        <v>21</v>
      </c>
      <c r="B1091" s="262" t="s">
        <v>115</v>
      </c>
      <c r="C1091" s="263">
        <v>0.22916666666666666</v>
      </c>
      <c r="D1091" s="173">
        <f t="shared" ref="D1091:D1106" si="71">FLOOR(D1090,1)+C1091+IF(A1091&gt;0,1,0)</f>
        <v>39773.229166666664</v>
      </c>
      <c r="E1091" s="104" t="s">
        <v>56</v>
      </c>
      <c r="F1091" s="104">
        <v>5</v>
      </c>
      <c r="G1091" s="104">
        <f>IF(OR(F1091="",F1091&lt;5),"",VLOOKUP(F1091,'Tabla de Caudal'!$A$4:$B$19,2,TRUE))</f>
        <v>82</v>
      </c>
      <c r="H1091" s="103">
        <v>22</v>
      </c>
      <c r="I1091" s="117">
        <v>4.58</v>
      </c>
      <c r="J1091" s="117"/>
      <c r="K1091" s="104">
        <v>6</v>
      </c>
      <c r="L1091" s="104">
        <f t="shared" ca="1" si="66"/>
        <v>25</v>
      </c>
      <c r="M1091" s="104" t="s">
        <v>110</v>
      </c>
      <c r="N1091" s="104">
        <v>4</v>
      </c>
      <c r="O1091" s="19">
        <f t="shared" ca="1" si="67"/>
        <v>2</v>
      </c>
    </row>
    <row r="1092" spans="1:16">
      <c r="A1092" s="269"/>
      <c r="B1092" s="139"/>
      <c r="C1092" s="184">
        <v>0.3263888888888889</v>
      </c>
      <c r="D1092" s="164">
        <f t="shared" si="71"/>
        <v>39773.326388888891</v>
      </c>
      <c r="E1092" s="13" t="s">
        <v>56</v>
      </c>
      <c r="F1092" s="13">
        <v>5</v>
      </c>
      <c r="G1092" s="13">
        <f>IF(OR(F1092="",F1092&lt;5),"",VLOOKUP(F1092,'Tabla de Caudal'!$A$4:$B$19,2,TRUE))</f>
        <v>82</v>
      </c>
      <c r="H1092" s="14">
        <v>21</v>
      </c>
      <c r="I1092" s="14">
        <v>4.95</v>
      </c>
      <c r="J1092" s="14"/>
      <c r="K1092" s="13">
        <v>6</v>
      </c>
      <c r="L1092" s="13">
        <f t="shared" ca="1" si="66"/>
        <v>25</v>
      </c>
      <c r="M1092" s="13" t="s">
        <v>110</v>
      </c>
      <c r="N1092" s="13">
        <v>4</v>
      </c>
      <c r="O1092" s="13">
        <f t="shared" ca="1" si="67"/>
        <v>2</v>
      </c>
      <c r="P1092" s="13"/>
    </row>
    <row r="1093" spans="1:16">
      <c r="A1093" s="269"/>
      <c r="B1093" s="139"/>
      <c r="C1093" s="184">
        <v>0.3833333333333333</v>
      </c>
      <c r="D1093" s="164">
        <f t="shared" si="71"/>
        <v>39773.383333333331</v>
      </c>
      <c r="E1093" s="13" t="s">
        <v>56</v>
      </c>
      <c r="F1093" s="13">
        <v>5</v>
      </c>
      <c r="G1093" s="13">
        <f>IF(OR(F1093="",F1093&lt;5),"",VLOOKUP(F1093,'Tabla de Caudal'!$A$4:$B$19,2,TRUE))</f>
        <v>82</v>
      </c>
      <c r="H1093" s="14">
        <v>21</v>
      </c>
      <c r="I1093" s="14">
        <v>4.1900000000000004</v>
      </c>
      <c r="J1093" s="14"/>
      <c r="K1093" s="13">
        <v>6</v>
      </c>
      <c r="L1093" s="13">
        <f t="shared" ca="1" si="66"/>
        <v>25</v>
      </c>
      <c r="M1093" s="13" t="s">
        <v>110</v>
      </c>
      <c r="N1093" s="13">
        <v>4</v>
      </c>
      <c r="O1093" s="13">
        <f t="shared" ca="1" si="67"/>
        <v>2</v>
      </c>
      <c r="P1093" s="13"/>
    </row>
    <row r="1094" spans="1:16">
      <c r="A1094" s="269"/>
      <c r="B1094" s="139"/>
      <c r="C1094" s="184">
        <v>0.5</v>
      </c>
      <c r="D1094" s="164">
        <f t="shared" si="71"/>
        <v>39773.5</v>
      </c>
      <c r="E1094" s="13" t="s">
        <v>56</v>
      </c>
      <c r="F1094" s="13">
        <v>5</v>
      </c>
      <c r="G1094" s="13">
        <f>IF(OR(F1094="",F1094&lt;5),"",VLOOKUP(F1094,'Tabla de Caudal'!$A$4:$B$19,2,TRUE))</f>
        <v>82</v>
      </c>
      <c r="H1094" s="14">
        <v>22</v>
      </c>
      <c r="I1094" s="14">
        <v>5.41</v>
      </c>
      <c r="J1094" s="14"/>
      <c r="K1094" s="13">
        <v>6</v>
      </c>
      <c r="L1094" s="13">
        <f t="shared" ca="1" si="66"/>
        <v>25</v>
      </c>
      <c r="M1094" s="13" t="s">
        <v>110</v>
      </c>
      <c r="N1094" s="13">
        <v>4</v>
      </c>
      <c r="O1094" s="13">
        <f t="shared" ca="1" si="67"/>
        <v>2</v>
      </c>
      <c r="P1094" s="13"/>
    </row>
    <row r="1095" spans="1:16">
      <c r="A1095" s="269"/>
      <c r="B1095" s="139"/>
      <c r="C1095" s="184">
        <v>0.58333333333333337</v>
      </c>
      <c r="D1095" s="164">
        <f t="shared" si="71"/>
        <v>39773.583333333336</v>
      </c>
      <c r="E1095" s="13" t="s">
        <v>56</v>
      </c>
      <c r="F1095" s="13">
        <v>5</v>
      </c>
      <c r="G1095" s="13">
        <f>IF(OR(F1095="",F1095&lt;5),"",VLOOKUP(F1095,'Tabla de Caudal'!$A$4:$B$19,2,TRUE))</f>
        <v>82</v>
      </c>
      <c r="H1095" s="14">
        <v>23</v>
      </c>
      <c r="I1095" s="14">
        <v>5.49</v>
      </c>
      <c r="J1095" s="14"/>
      <c r="K1095" s="13">
        <v>6</v>
      </c>
      <c r="L1095" s="13">
        <f t="shared" ca="1" si="66"/>
        <v>25</v>
      </c>
      <c r="M1095" s="13" t="s">
        <v>110</v>
      </c>
      <c r="N1095" s="13">
        <v>4</v>
      </c>
      <c r="O1095" s="13">
        <f t="shared" ca="1" si="67"/>
        <v>2</v>
      </c>
      <c r="P1095" s="13"/>
    </row>
    <row r="1096" spans="1:16">
      <c r="A1096" s="269"/>
      <c r="B1096" s="139"/>
      <c r="C1096" s="184">
        <v>0.73611111111111116</v>
      </c>
      <c r="D1096" s="164">
        <f t="shared" si="71"/>
        <v>39773.736111111109</v>
      </c>
      <c r="E1096" s="13" t="s">
        <v>56</v>
      </c>
      <c r="F1096" s="13">
        <v>5</v>
      </c>
      <c r="G1096" s="13">
        <f>IF(OR(F1096="",F1096&lt;5),"",VLOOKUP(F1096,'Tabla de Caudal'!$A$4:$B$19,2,TRUE))</f>
        <v>82</v>
      </c>
      <c r="H1096" s="14">
        <v>24</v>
      </c>
      <c r="I1096" s="14">
        <v>4.1900000000000004</v>
      </c>
      <c r="J1096" s="14"/>
      <c r="K1096" s="13">
        <v>5</v>
      </c>
      <c r="L1096" s="13">
        <f t="shared" ref="L1096:L1159" ca="1" si="72">IF(OR(K1096="",F1096="",F1096&lt;5),"",INDIRECT(ADDRESS(K1096+4,F1096,1,,"Tabla de Sulfato 2"),TRUE))</f>
        <v>21</v>
      </c>
      <c r="M1096" s="13" t="s">
        <v>110</v>
      </c>
      <c r="N1096" s="13">
        <v>4</v>
      </c>
      <c r="O1096" s="13">
        <f t="shared" ref="O1096:O1159" ca="1" si="73">IF(OR(N1096="",F1096="",F1096&lt;5),"",INDIRECT(ADDRESS(N1096+4,F1096,1,,"Tabla de Cloro 2"),TRUE))</f>
        <v>2</v>
      </c>
      <c r="P1096" s="13"/>
    </row>
    <row r="1097" spans="1:16">
      <c r="A1097" s="269"/>
      <c r="B1097" s="139"/>
      <c r="C1097" s="184">
        <v>0.86805555555555547</v>
      </c>
      <c r="D1097" s="164">
        <f t="shared" si="71"/>
        <v>39773.868055555555</v>
      </c>
      <c r="E1097" s="13" t="s">
        <v>56</v>
      </c>
      <c r="F1097" s="13">
        <v>5</v>
      </c>
      <c r="G1097" s="13">
        <f>IF(OR(F1097="",F1097&lt;5),"",VLOOKUP(F1097,'Tabla de Caudal'!$A$4:$B$19,2,TRUE))</f>
        <v>82</v>
      </c>
      <c r="H1097" s="14">
        <v>21</v>
      </c>
      <c r="I1097" s="14">
        <v>4.0599999999999996</v>
      </c>
      <c r="J1097" s="14"/>
      <c r="K1097" s="13">
        <v>5</v>
      </c>
      <c r="L1097" s="13">
        <f t="shared" ca="1" si="72"/>
        <v>21</v>
      </c>
      <c r="M1097" s="13" t="s">
        <v>110</v>
      </c>
      <c r="N1097" s="13">
        <v>4</v>
      </c>
      <c r="O1097" s="13">
        <f t="shared" ca="1" si="73"/>
        <v>2</v>
      </c>
      <c r="P1097" s="13"/>
    </row>
    <row r="1098" spans="1:16" ht="13.5" thickBot="1">
      <c r="A1098" s="270"/>
      <c r="B1098" s="140"/>
      <c r="C1098" s="271">
        <v>0.99722222222222223</v>
      </c>
      <c r="D1098" s="167">
        <f t="shared" si="71"/>
        <v>39773.99722222222</v>
      </c>
      <c r="E1098" s="27" t="s">
        <v>56</v>
      </c>
      <c r="F1098" s="27">
        <v>5</v>
      </c>
      <c r="G1098" s="27">
        <f>IF(OR(F1098="",F1098&lt;5),"",VLOOKUP(F1098,'Tabla de Caudal'!$A$4:$B$19,2,TRUE))</f>
        <v>82</v>
      </c>
      <c r="H1098" s="26">
        <v>25</v>
      </c>
      <c r="I1098" s="272">
        <v>4.7300000000000004</v>
      </c>
      <c r="J1098" s="272"/>
      <c r="K1098" s="27">
        <v>5</v>
      </c>
      <c r="L1098" s="27">
        <f t="shared" ca="1" si="72"/>
        <v>21</v>
      </c>
      <c r="M1098" s="27" t="s">
        <v>110</v>
      </c>
      <c r="N1098" s="27">
        <v>4</v>
      </c>
      <c r="O1098" s="273">
        <f t="shared" ca="1" si="73"/>
        <v>2</v>
      </c>
      <c r="P1098" s="273"/>
    </row>
    <row r="1099" spans="1:16">
      <c r="A1099" s="202">
        <v>22</v>
      </c>
      <c r="B1099" s="134" t="s">
        <v>117</v>
      </c>
      <c r="C1099" s="177">
        <v>0.23611111111111113</v>
      </c>
      <c r="D1099" s="173">
        <f t="shared" si="71"/>
        <v>39774.236111111109</v>
      </c>
      <c r="E1099" s="104" t="s">
        <v>56</v>
      </c>
      <c r="F1099" s="104">
        <v>5</v>
      </c>
      <c r="G1099" s="104">
        <f>IF(OR(F1099="",F1099&lt;5),"",VLOOKUP(F1099,'Tabla de Caudal'!$A$4:$B$19,2,TRUE))</f>
        <v>82</v>
      </c>
      <c r="H1099" s="103">
        <v>23</v>
      </c>
      <c r="I1099" s="2">
        <v>5.51</v>
      </c>
      <c r="K1099" s="267">
        <v>6</v>
      </c>
      <c r="L1099" s="267">
        <f t="shared" ca="1" si="72"/>
        <v>25</v>
      </c>
      <c r="M1099" s="267" t="s">
        <v>110</v>
      </c>
      <c r="N1099" s="267">
        <v>3</v>
      </c>
      <c r="O1099" s="94">
        <f t="shared" ca="1" si="73"/>
        <v>1.5</v>
      </c>
    </row>
    <row r="1100" spans="1:16">
      <c r="A1100" s="269"/>
      <c r="B1100" s="139"/>
      <c r="C1100" s="184">
        <v>0.3263888888888889</v>
      </c>
      <c r="D1100" s="164">
        <f t="shared" si="71"/>
        <v>39774.326388888891</v>
      </c>
      <c r="E1100" s="13" t="s">
        <v>56</v>
      </c>
      <c r="F1100" s="13">
        <v>5</v>
      </c>
      <c r="G1100" s="13">
        <f>IF(OR(F1100="",F1100&lt;5),"",VLOOKUP(F1100,'Tabla de Caudal'!$A$4:$B$19,2,TRUE))</f>
        <v>82</v>
      </c>
      <c r="H1100" s="14">
        <v>22</v>
      </c>
      <c r="I1100" s="14">
        <v>5.45</v>
      </c>
      <c r="J1100" s="14"/>
      <c r="K1100" s="18">
        <v>6</v>
      </c>
      <c r="L1100" s="18">
        <f t="shared" ca="1" si="72"/>
        <v>25</v>
      </c>
      <c r="M1100" s="18" t="s">
        <v>110</v>
      </c>
      <c r="N1100" s="18">
        <v>3</v>
      </c>
      <c r="O1100" s="97">
        <f t="shared" ca="1" si="73"/>
        <v>1.5</v>
      </c>
    </row>
    <row r="1101" spans="1:16">
      <c r="A1101" s="269"/>
      <c r="B1101" s="139"/>
      <c r="C1101" s="184">
        <v>0.40972222222222227</v>
      </c>
      <c r="D1101" s="164">
        <f t="shared" si="71"/>
        <v>39774.409722222219</v>
      </c>
      <c r="E1101" s="13" t="s">
        <v>56</v>
      </c>
      <c r="F1101" s="13">
        <v>5</v>
      </c>
      <c r="G1101" s="13">
        <f>IF(OR(F1101="",F1101&lt;5),"",VLOOKUP(F1101,'Tabla de Caudal'!$A$4:$B$19,2,TRUE))</f>
        <v>82</v>
      </c>
      <c r="H1101" s="14">
        <v>21</v>
      </c>
      <c r="I1101" s="14">
        <v>4.1900000000000004</v>
      </c>
      <c r="J1101" s="14"/>
      <c r="K1101" s="18">
        <v>5</v>
      </c>
      <c r="L1101" s="18">
        <f t="shared" ca="1" si="72"/>
        <v>21</v>
      </c>
      <c r="M1101" s="18" t="s">
        <v>110</v>
      </c>
      <c r="N1101" s="18">
        <v>3</v>
      </c>
      <c r="O1101" s="97">
        <f t="shared" ca="1" si="73"/>
        <v>1.5</v>
      </c>
    </row>
    <row r="1102" spans="1:16">
      <c r="A1102" s="269"/>
      <c r="B1102" s="139"/>
      <c r="C1102" s="184">
        <v>0.53125</v>
      </c>
      <c r="D1102" s="164">
        <f t="shared" si="71"/>
        <v>39774.53125</v>
      </c>
      <c r="E1102" s="13" t="s">
        <v>56</v>
      </c>
      <c r="F1102" s="13">
        <v>5</v>
      </c>
      <c r="G1102" s="13">
        <f>IF(OR(F1102="",F1102&lt;5),"",VLOOKUP(F1102,'Tabla de Caudal'!$A$4:$B$19,2,TRUE))</f>
        <v>82</v>
      </c>
      <c r="H1102" s="14">
        <v>25</v>
      </c>
      <c r="I1102" s="14">
        <v>4.71</v>
      </c>
      <c r="J1102" s="14"/>
      <c r="K1102" s="18">
        <v>5</v>
      </c>
      <c r="L1102" s="18">
        <f t="shared" ca="1" si="72"/>
        <v>21</v>
      </c>
      <c r="M1102" s="18" t="s">
        <v>110</v>
      </c>
      <c r="N1102" s="18">
        <v>3</v>
      </c>
      <c r="O1102" s="97">
        <f t="shared" ca="1" si="73"/>
        <v>1.5</v>
      </c>
    </row>
    <row r="1103" spans="1:16">
      <c r="A1103" s="269"/>
      <c r="B1103" s="139"/>
      <c r="C1103" s="184">
        <v>0.65</v>
      </c>
      <c r="D1103" s="164">
        <f t="shared" si="71"/>
        <v>39774.65</v>
      </c>
      <c r="E1103" s="13" t="s">
        <v>56</v>
      </c>
      <c r="F1103" s="13">
        <v>5</v>
      </c>
      <c r="G1103" s="13">
        <f>IF(OR(F1103="",F1103&lt;5),"",VLOOKUP(F1103,'Tabla de Caudal'!$A$4:$B$19,2,TRUE))</f>
        <v>82</v>
      </c>
      <c r="H1103" s="14">
        <v>22</v>
      </c>
      <c r="I1103" s="14">
        <v>4.93</v>
      </c>
      <c r="J1103" s="14"/>
      <c r="K1103" s="18">
        <v>5</v>
      </c>
      <c r="L1103" s="18">
        <f t="shared" ca="1" si="72"/>
        <v>21</v>
      </c>
      <c r="M1103" s="18" t="s">
        <v>110</v>
      </c>
      <c r="N1103" s="18">
        <v>3</v>
      </c>
      <c r="O1103" s="97">
        <f t="shared" ca="1" si="73"/>
        <v>1.5</v>
      </c>
    </row>
    <row r="1104" spans="1:16">
      <c r="A1104" s="269"/>
      <c r="B1104" s="139"/>
      <c r="C1104" s="184">
        <v>0.76736111111111116</v>
      </c>
      <c r="D1104" s="164">
        <f t="shared" si="71"/>
        <v>39774.767361111109</v>
      </c>
      <c r="E1104" s="13" t="s">
        <v>56</v>
      </c>
      <c r="F1104" s="13">
        <v>5</v>
      </c>
      <c r="G1104" s="13">
        <f>IF(OR(F1104="",F1104&lt;5),"",VLOOKUP(F1104,'Tabla de Caudal'!$A$4:$B$19,2,TRUE))</f>
        <v>82</v>
      </c>
      <c r="H1104" s="14">
        <v>25</v>
      </c>
      <c r="I1104" s="14">
        <v>4.07</v>
      </c>
      <c r="J1104" s="14"/>
      <c r="K1104" s="18">
        <v>5</v>
      </c>
      <c r="L1104" s="18">
        <f t="shared" ca="1" si="72"/>
        <v>21</v>
      </c>
      <c r="M1104" s="18" t="s">
        <v>110</v>
      </c>
      <c r="N1104" s="18">
        <v>3</v>
      </c>
      <c r="O1104" s="97">
        <f t="shared" ca="1" si="73"/>
        <v>1.5</v>
      </c>
    </row>
    <row r="1105" spans="1:16">
      <c r="A1105" s="269"/>
      <c r="B1105" s="139"/>
      <c r="C1105" s="184">
        <v>0.86805555555555547</v>
      </c>
      <c r="D1105" s="164">
        <f t="shared" si="71"/>
        <v>39774.868055555555</v>
      </c>
      <c r="E1105" s="13" t="s">
        <v>56</v>
      </c>
      <c r="F1105" s="13">
        <v>5</v>
      </c>
      <c r="G1105" s="13">
        <f>IF(OR(F1105="",F1105&lt;5),"",VLOOKUP(F1105,'Tabla de Caudal'!$A$4:$B$19,2,TRUE))</f>
        <v>82</v>
      </c>
      <c r="H1105" s="14">
        <v>21</v>
      </c>
      <c r="I1105" s="14">
        <v>4.17</v>
      </c>
      <c r="J1105" s="14"/>
      <c r="K1105" s="18">
        <v>5</v>
      </c>
      <c r="L1105" s="18">
        <f t="shared" ca="1" si="72"/>
        <v>21</v>
      </c>
      <c r="M1105" s="18" t="s">
        <v>110</v>
      </c>
      <c r="N1105" s="18">
        <v>3</v>
      </c>
      <c r="O1105" s="97">
        <f t="shared" ca="1" si="73"/>
        <v>1.5</v>
      </c>
    </row>
    <row r="1106" spans="1:16" ht="13.5" thickBot="1">
      <c r="A1106" s="270"/>
      <c r="B1106" s="140"/>
      <c r="C1106" s="188">
        <v>0.49652777777777773</v>
      </c>
      <c r="D1106" s="167">
        <f t="shared" si="71"/>
        <v>39774.496527777781</v>
      </c>
      <c r="E1106" s="27" t="s">
        <v>56</v>
      </c>
      <c r="F1106" s="27">
        <v>5</v>
      </c>
      <c r="G1106" s="27">
        <f>IF(OR(F1106="",F1106&lt;5),"",VLOOKUP(F1106,'Tabla de Caudal'!$A$4:$B$19,2,TRUE))</f>
        <v>82</v>
      </c>
      <c r="H1106" s="26">
        <v>24</v>
      </c>
      <c r="I1106" s="26">
        <v>4.75</v>
      </c>
      <c r="J1106" s="26"/>
      <c r="K1106" s="210">
        <v>5</v>
      </c>
      <c r="L1106" s="210">
        <f t="shared" ca="1" si="72"/>
        <v>21</v>
      </c>
      <c r="M1106" s="210" t="s">
        <v>110</v>
      </c>
      <c r="N1106" s="210">
        <v>3</v>
      </c>
      <c r="O1106" s="98">
        <f t="shared" ca="1" si="73"/>
        <v>1.5</v>
      </c>
      <c r="P1106" s="260"/>
    </row>
    <row r="1107" spans="1:16">
      <c r="A1107" s="274">
        <v>23</v>
      </c>
      <c r="B1107" s="138" t="s">
        <v>26</v>
      </c>
      <c r="C1107" s="191">
        <v>0.22083333333333333</v>
      </c>
      <c r="D1107" s="168">
        <f t="shared" ref="D1107:D1114" si="74">FLOOR(D1106,1)+C1107+IF(A1107&gt;0,1,0)</f>
        <v>39775.220833333333</v>
      </c>
      <c r="E1107" s="17" t="s">
        <v>56</v>
      </c>
      <c r="F1107" s="17">
        <v>5</v>
      </c>
      <c r="G1107" s="17">
        <f>IF(OR(F1107="",F1107&lt;5),"",VLOOKUP(F1107,'Tabla de Caudal'!$A$4:$B$19,2,TRUE))</f>
        <v>82</v>
      </c>
      <c r="H1107" s="23">
        <v>23</v>
      </c>
      <c r="I1107" s="23">
        <v>4.96</v>
      </c>
      <c r="J1107" s="23"/>
      <c r="K1107" s="203">
        <v>6</v>
      </c>
      <c r="L1107" s="203">
        <f t="shared" ca="1" si="72"/>
        <v>25</v>
      </c>
      <c r="M1107" s="203" t="s">
        <v>110</v>
      </c>
      <c r="N1107" s="203">
        <v>3</v>
      </c>
      <c r="O1107" s="96">
        <f t="shared" ca="1" si="73"/>
        <v>1.5</v>
      </c>
      <c r="P1107" s="17"/>
    </row>
    <row r="1108" spans="1:16">
      <c r="A1108" s="269"/>
      <c r="B1108" s="139"/>
      <c r="C1108" s="184">
        <v>0.2986111111111111</v>
      </c>
      <c r="D1108" s="164">
        <f t="shared" si="74"/>
        <v>39775.298611111109</v>
      </c>
      <c r="E1108" s="13" t="s">
        <v>56</v>
      </c>
      <c r="F1108" s="13">
        <v>5</v>
      </c>
      <c r="G1108" s="13">
        <f>IF(OR(F1108="",F1108&lt;5),"",VLOOKUP(F1108,'Tabla de Caudal'!$A$4:$B$19,2,TRUE))</f>
        <v>82</v>
      </c>
      <c r="H1108" s="14">
        <v>21</v>
      </c>
      <c r="I1108" s="14">
        <v>4.6399999999999997</v>
      </c>
      <c r="J1108" s="14"/>
      <c r="K1108" s="203">
        <v>6</v>
      </c>
      <c r="L1108" s="203">
        <f t="shared" ca="1" si="72"/>
        <v>25</v>
      </c>
      <c r="M1108" s="203" t="s">
        <v>110</v>
      </c>
      <c r="N1108" s="203">
        <v>3</v>
      </c>
      <c r="O1108" s="96">
        <f t="shared" ca="1" si="73"/>
        <v>1.5</v>
      </c>
      <c r="P1108" s="13"/>
    </row>
    <row r="1109" spans="1:16">
      <c r="A1109" s="269"/>
      <c r="B1109" s="139"/>
      <c r="C1109" s="184">
        <v>0.375</v>
      </c>
      <c r="D1109" s="164">
        <f t="shared" si="74"/>
        <v>39775.375</v>
      </c>
      <c r="E1109" s="13" t="s">
        <v>56</v>
      </c>
      <c r="F1109" s="13">
        <v>5</v>
      </c>
      <c r="G1109" s="13">
        <f>IF(OR(F1109="",F1109&lt;5),"",VLOOKUP(F1109,'Tabla de Caudal'!$A$4:$B$19,2,TRUE))</f>
        <v>82</v>
      </c>
      <c r="H1109" s="14">
        <v>24</v>
      </c>
      <c r="I1109" s="14">
        <v>4.18</v>
      </c>
      <c r="J1109" s="14"/>
      <c r="K1109" s="203">
        <v>6</v>
      </c>
      <c r="L1109" s="203">
        <f t="shared" ca="1" si="72"/>
        <v>25</v>
      </c>
      <c r="M1109" s="203" t="s">
        <v>110</v>
      </c>
      <c r="N1109" s="203">
        <v>3</v>
      </c>
      <c r="O1109" s="96">
        <f t="shared" ca="1" si="73"/>
        <v>1.5</v>
      </c>
      <c r="P1109" s="13"/>
    </row>
    <row r="1110" spans="1:16">
      <c r="A1110" s="269"/>
      <c r="B1110" s="139"/>
      <c r="C1110" s="184">
        <v>0.49305555555555558</v>
      </c>
      <c r="D1110" s="164">
        <f t="shared" si="74"/>
        <v>39775.493055555555</v>
      </c>
      <c r="E1110" s="13" t="s">
        <v>56</v>
      </c>
      <c r="F1110" s="13">
        <v>5</v>
      </c>
      <c r="G1110" s="13">
        <f>IF(OR(F1110="",F1110&lt;5),"",VLOOKUP(F1110,'Tabla de Caudal'!$A$4:$B$19,2,TRUE))</f>
        <v>82</v>
      </c>
      <c r="H1110" s="14">
        <v>22</v>
      </c>
      <c r="I1110" s="14">
        <v>4.3899999999999997</v>
      </c>
      <c r="J1110" s="14"/>
      <c r="K1110" s="203">
        <v>6</v>
      </c>
      <c r="L1110" s="203">
        <f t="shared" ca="1" si="72"/>
        <v>25</v>
      </c>
      <c r="M1110" s="203" t="s">
        <v>110</v>
      </c>
      <c r="N1110" s="203">
        <v>3</v>
      </c>
      <c r="O1110" s="96">
        <f t="shared" ca="1" si="73"/>
        <v>1.5</v>
      </c>
      <c r="P1110" s="13"/>
    </row>
    <row r="1111" spans="1:16">
      <c r="A1111" s="269"/>
      <c r="B1111" s="139"/>
      <c r="C1111" s="184">
        <v>0.55555555555555558</v>
      </c>
      <c r="D1111" s="164">
        <f t="shared" si="74"/>
        <v>39775.555555555555</v>
      </c>
      <c r="E1111" s="13" t="s">
        <v>56</v>
      </c>
      <c r="F1111" s="13">
        <v>5</v>
      </c>
      <c r="G1111" s="13">
        <f>IF(OR(F1111="",F1111&lt;5),"",VLOOKUP(F1111,'Tabla de Caudal'!$A$4:$B$19,2,TRUE))</f>
        <v>82</v>
      </c>
      <c r="H1111" s="14">
        <v>21</v>
      </c>
      <c r="I1111" s="14">
        <v>3.18</v>
      </c>
      <c r="J1111" s="14"/>
      <c r="K1111" s="203">
        <v>6</v>
      </c>
      <c r="L1111" s="203">
        <f t="shared" ca="1" si="72"/>
        <v>25</v>
      </c>
      <c r="M1111" s="203" t="s">
        <v>110</v>
      </c>
      <c r="N1111" s="203">
        <v>3</v>
      </c>
      <c r="O1111" s="96">
        <f t="shared" ca="1" si="73"/>
        <v>1.5</v>
      </c>
      <c r="P1111" s="13"/>
    </row>
    <row r="1112" spans="1:16">
      <c r="A1112" s="269"/>
      <c r="B1112" s="139"/>
      <c r="C1112" s="184">
        <v>0.70138888888888884</v>
      </c>
      <c r="D1112" s="164">
        <f t="shared" si="74"/>
        <v>39775.701388888891</v>
      </c>
      <c r="E1112" s="13" t="s">
        <v>56</v>
      </c>
      <c r="F1112" s="13">
        <v>5</v>
      </c>
      <c r="G1112" s="13">
        <f>IF(OR(F1112="",F1112&lt;5),"",VLOOKUP(F1112,'Tabla de Caudal'!$A$4:$B$19,2,TRUE))</f>
        <v>82</v>
      </c>
      <c r="H1112" s="14">
        <v>23</v>
      </c>
      <c r="I1112" s="14">
        <v>3.24</v>
      </c>
      <c r="J1112" s="14"/>
      <c r="K1112" s="203">
        <v>6</v>
      </c>
      <c r="L1112" s="203">
        <f t="shared" ca="1" si="72"/>
        <v>25</v>
      </c>
      <c r="M1112" s="203" t="s">
        <v>110</v>
      </c>
      <c r="N1112" s="203">
        <v>3</v>
      </c>
      <c r="O1112" s="96">
        <f t="shared" ca="1" si="73"/>
        <v>1.5</v>
      </c>
      <c r="P1112" s="13"/>
    </row>
    <row r="1113" spans="1:16">
      <c r="A1113" s="269"/>
      <c r="B1113" s="139"/>
      <c r="C1113" s="184">
        <v>0.85763888888888884</v>
      </c>
      <c r="D1113" s="164">
        <f t="shared" si="74"/>
        <v>39775.857638888891</v>
      </c>
      <c r="E1113" s="13" t="s">
        <v>56</v>
      </c>
      <c r="F1113" s="13">
        <v>5</v>
      </c>
      <c r="G1113" s="13">
        <f>IF(OR(F1113="",F1113&lt;5),"",VLOOKUP(F1113,'Tabla de Caudal'!$A$4:$B$19,2,TRUE))</f>
        <v>82</v>
      </c>
      <c r="H1113" s="14">
        <v>22</v>
      </c>
      <c r="I1113" s="14">
        <v>3.48</v>
      </c>
      <c r="J1113" s="14"/>
      <c r="K1113" s="203">
        <v>6</v>
      </c>
      <c r="L1113" s="203">
        <f t="shared" ca="1" si="72"/>
        <v>25</v>
      </c>
      <c r="M1113" s="203" t="s">
        <v>110</v>
      </c>
      <c r="N1113" s="203">
        <v>3</v>
      </c>
      <c r="O1113" s="96">
        <f t="shared" ca="1" si="73"/>
        <v>1.5</v>
      </c>
      <c r="P1113" s="13"/>
    </row>
    <row r="1114" spans="1:16" ht="13.5" thickBot="1">
      <c r="A1114" s="270"/>
      <c r="B1114" s="140"/>
      <c r="C1114" s="188">
        <v>0.99861111111111101</v>
      </c>
      <c r="D1114" s="167">
        <f t="shared" si="74"/>
        <v>39775.998611111114</v>
      </c>
      <c r="E1114" s="27" t="s">
        <v>56</v>
      </c>
      <c r="F1114" s="27">
        <v>5</v>
      </c>
      <c r="G1114" s="27">
        <f>IF(OR(F1114="",F1114&lt;5),"",VLOOKUP(F1114,'Tabla de Caudal'!$A$4:$B$19,2,TRUE))</f>
        <v>82</v>
      </c>
      <c r="H1114" s="26">
        <v>22</v>
      </c>
      <c r="I1114" s="26">
        <v>4.91</v>
      </c>
      <c r="J1114" s="26"/>
      <c r="K1114" s="210">
        <v>6</v>
      </c>
      <c r="L1114" s="210">
        <f t="shared" ca="1" si="72"/>
        <v>25</v>
      </c>
      <c r="M1114" s="210" t="s">
        <v>110</v>
      </c>
      <c r="N1114" s="210">
        <v>3</v>
      </c>
      <c r="O1114" s="98">
        <f t="shared" ca="1" si="73"/>
        <v>1.5</v>
      </c>
      <c r="P1114" s="27"/>
    </row>
    <row r="1115" spans="1:16">
      <c r="A1115" s="274">
        <v>24</v>
      </c>
      <c r="B1115" s="138" t="s">
        <v>111</v>
      </c>
      <c r="C1115" s="191">
        <v>0.22222222222222221</v>
      </c>
      <c r="D1115" s="172">
        <f t="shared" ref="D1115:D1120" si="75">FLOOR(D1114,1)+C1115+IF(A1115&gt;0,1,0)</f>
        <v>39776.222222222219</v>
      </c>
      <c r="E1115" s="8" t="s">
        <v>56</v>
      </c>
      <c r="F1115" s="8">
        <v>5</v>
      </c>
      <c r="G1115" s="8">
        <f>IF(OR(F1115="",F1115&lt;5),"",VLOOKUP(F1115,'Tabla de Caudal'!$A$4:$B$19,2,TRUE))</f>
        <v>82</v>
      </c>
      <c r="H1115" s="9">
        <v>22</v>
      </c>
      <c r="I1115" s="23">
        <v>4.88</v>
      </c>
      <c r="J1115" s="23"/>
      <c r="K1115" s="208">
        <v>6</v>
      </c>
      <c r="L1115" s="208">
        <f t="shared" ca="1" si="72"/>
        <v>25</v>
      </c>
      <c r="M1115" s="17" t="s">
        <v>110</v>
      </c>
      <c r="N1115" s="17">
        <v>3</v>
      </c>
      <c r="O1115" s="96">
        <f t="shared" ca="1" si="73"/>
        <v>1.5</v>
      </c>
      <c r="P1115" s="17"/>
    </row>
    <row r="1116" spans="1:16">
      <c r="A1116" s="269"/>
      <c r="B1116" s="139"/>
      <c r="C1116" s="184">
        <v>0.39583333333333331</v>
      </c>
      <c r="D1116" s="164">
        <f t="shared" si="75"/>
        <v>39776.395833333336</v>
      </c>
      <c r="E1116" s="13" t="s">
        <v>56</v>
      </c>
      <c r="F1116" s="13">
        <v>5</v>
      </c>
      <c r="G1116" s="13">
        <f>IF(OR(F1116="",F1116&lt;5),"",VLOOKUP(F1116,'Tabla de Caudal'!$A$4:$B$19,2,TRUE))</f>
        <v>82</v>
      </c>
      <c r="H1116" s="14">
        <v>22</v>
      </c>
      <c r="I1116" s="14">
        <v>4.71</v>
      </c>
      <c r="J1116" s="14"/>
      <c r="K1116" s="18">
        <v>6</v>
      </c>
      <c r="L1116" s="18">
        <f t="shared" ca="1" si="72"/>
        <v>25</v>
      </c>
      <c r="M1116" s="13" t="s">
        <v>110</v>
      </c>
      <c r="N1116" s="13">
        <v>3</v>
      </c>
      <c r="O1116" s="97">
        <f t="shared" ca="1" si="73"/>
        <v>1.5</v>
      </c>
      <c r="P1116" s="13"/>
    </row>
    <row r="1117" spans="1:16">
      <c r="A1117" s="269"/>
      <c r="B1117" s="139"/>
      <c r="C1117" s="184">
        <v>0.58333333333333337</v>
      </c>
      <c r="D1117" s="164">
        <f t="shared" si="75"/>
        <v>39776.583333333336</v>
      </c>
      <c r="E1117" s="13" t="s">
        <v>56</v>
      </c>
      <c r="F1117" s="13">
        <v>5</v>
      </c>
      <c r="G1117" s="13">
        <f>IF(OR(F1117="",F1117&lt;5),"",VLOOKUP(F1117,'Tabla de Caudal'!$A$4:$B$19,2,TRUE))</f>
        <v>82</v>
      </c>
      <c r="H1117" s="14">
        <v>21</v>
      </c>
      <c r="I1117" s="14">
        <v>4.67</v>
      </c>
      <c r="J1117" s="14"/>
      <c r="K1117" s="17">
        <v>5</v>
      </c>
      <c r="L1117" s="17">
        <f t="shared" ca="1" si="72"/>
        <v>21</v>
      </c>
      <c r="M1117" s="13" t="s">
        <v>110</v>
      </c>
      <c r="N1117" s="13">
        <v>3</v>
      </c>
      <c r="O1117" s="97">
        <f t="shared" ca="1" si="73"/>
        <v>1.5</v>
      </c>
      <c r="P1117" s="13"/>
    </row>
    <row r="1118" spans="1:16">
      <c r="A1118" s="269"/>
      <c r="B1118" s="139"/>
      <c r="C1118" s="184">
        <v>0.77777777777777779</v>
      </c>
      <c r="D1118" s="164">
        <f t="shared" si="75"/>
        <v>39776.777777777781</v>
      </c>
      <c r="E1118" s="13" t="s">
        <v>56</v>
      </c>
      <c r="F1118" s="13">
        <v>5</v>
      </c>
      <c r="G1118" s="13">
        <f>IF(OR(F1118="",F1118&lt;5),"",VLOOKUP(F1118,'Tabla de Caudal'!$A$4:$B$19,2,TRUE))</f>
        <v>82</v>
      </c>
      <c r="H1118" s="14">
        <v>22</v>
      </c>
      <c r="I1118" s="14">
        <v>4.0599999999999996</v>
      </c>
      <c r="J1118" s="14"/>
      <c r="K1118" s="13">
        <v>5</v>
      </c>
      <c r="L1118" s="13">
        <f t="shared" ca="1" si="72"/>
        <v>21</v>
      </c>
      <c r="M1118" s="13" t="s">
        <v>110</v>
      </c>
      <c r="N1118" s="13">
        <v>3</v>
      </c>
      <c r="O1118" s="97">
        <f t="shared" ca="1" si="73"/>
        <v>1.5</v>
      </c>
      <c r="P1118" s="13"/>
    </row>
    <row r="1119" spans="1:16">
      <c r="A1119" s="269"/>
      <c r="B1119" s="139"/>
      <c r="C1119" s="184">
        <v>0.90972222222222221</v>
      </c>
      <c r="D1119" s="164">
        <f t="shared" si="75"/>
        <v>39776.909722222219</v>
      </c>
      <c r="E1119" s="13" t="s">
        <v>56</v>
      </c>
      <c r="F1119" s="13">
        <v>5</v>
      </c>
      <c r="G1119" s="13">
        <f>IF(OR(F1119="",F1119&lt;5),"",VLOOKUP(F1119,'Tabla de Caudal'!$A$4:$B$19,2,TRUE))</f>
        <v>82</v>
      </c>
      <c r="H1119" s="14">
        <v>20</v>
      </c>
      <c r="I1119" s="14">
        <v>4.1100000000000003</v>
      </c>
      <c r="J1119" s="14"/>
      <c r="K1119" s="13">
        <v>5</v>
      </c>
      <c r="L1119" s="13">
        <f t="shared" ca="1" si="72"/>
        <v>21</v>
      </c>
      <c r="M1119" s="13" t="s">
        <v>110</v>
      </c>
      <c r="N1119" s="13">
        <v>3</v>
      </c>
      <c r="O1119" s="97">
        <f t="shared" ca="1" si="73"/>
        <v>1.5</v>
      </c>
      <c r="P1119" s="13"/>
    </row>
    <row r="1120" spans="1:16" ht="13.5" thickBot="1">
      <c r="A1120" s="270"/>
      <c r="B1120" s="140"/>
      <c r="C1120" s="188">
        <v>0.99722222222222223</v>
      </c>
      <c r="D1120" s="167">
        <f t="shared" si="75"/>
        <v>39776.99722222222</v>
      </c>
      <c r="E1120" s="27" t="s">
        <v>56</v>
      </c>
      <c r="F1120" s="27">
        <v>5</v>
      </c>
      <c r="G1120" s="27">
        <f>IF(OR(F1120="",F1120&lt;5),"",VLOOKUP(F1120,'Tabla de Caudal'!$A$4:$B$19,2,TRUE))</f>
        <v>82</v>
      </c>
      <c r="H1120" s="26">
        <v>20</v>
      </c>
      <c r="I1120" s="26">
        <v>4.3600000000000003</v>
      </c>
      <c r="J1120" s="26"/>
      <c r="K1120" s="27">
        <v>5</v>
      </c>
      <c r="L1120" s="27">
        <f t="shared" ca="1" si="72"/>
        <v>21</v>
      </c>
      <c r="M1120" s="27" t="s">
        <v>110</v>
      </c>
      <c r="N1120" s="27">
        <v>3</v>
      </c>
      <c r="O1120" s="98">
        <f t="shared" ca="1" si="73"/>
        <v>1.5</v>
      </c>
      <c r="P1120" s="27"/>
    </row>
    <row r="1121" spans="1:16">
      <c r="A1121" s="274">
        <v>25</v>
      </c>
      <c r="B1121" s="138" t="s">
        <v>112</v>
      </c>
      <c r="C1121" s="191">
        <v>0.27083333333333331</v>
      </c>
      <c r="D1121" s="168">
        <f t="shared" ref="D1121:D1128" si="76">FLOOR(D1120,1)+C1121+IF(A1121&gt;0,1,0)</f>
        <v>39777.270833333336</v>
      </c>
      <c r="E1121" s="17" t="s">
        <v>56</v>
      </c>
      <c r="F1121" s="17">
        <v>5</v>
      </c>
      <c r="G1121" s="17">
        <f>IF(OR(F1121="",F1121&lt;5),"",VLOOKUP(F1121,'Tabla de Caudal'!$A$4:$B$19,2,TRUE))</f>
        <v>82</v>
      </c>
      <c r="H1121" s="23">
        <v>22</v>
      </c>
      <c r="I1121" s="23">
        <v>4.63</v>
      </c>
      <c r="J1121" s="23"/>
      <c r="K1121" s="17">
        <v>5</v>
      </c>
      <c r="L1121" s="17">
        <f t="shared" ca="1" si="72"/>
        <v>21</v>
      </c>
      <c r="M1121" s="17" t="s">
        <v>110</v>
      </c>
      <c r="N1121" s="17">
        <v>3</v>
      </c>
      <c r="O1121" s="96">
        <f t="shared" ca="1" si="73"/>
        <v>1.5</v>
      </c>
      <c r="P1121" s="17"/>
    </row>
    <row r="1122" spans="1:16">
      <c r="A1122" s="269"/>
      <c r="B1122" s="139"/>
      <c r="C1122" s="184">
        <v>0.3611111111111111</v>
      </c>
      <c r="D1122" s="164">
        <f t="shared" si="76"/>
        <v>39777.361111111109</v>
      </c>
      <c r="E1122" s="13" t="s">
        <v>56</v>
      </c>
      <c r="F1122" s="13">
        <v>5</v>
      </c>
      <c r="G1122" s="13">
        <f>IF(OR(F1122="",F1122&lt;5),"",VLOOKUP(F1122,'Tabla de Caudal'!$A$4:$B$19,2,TRUE))</f>
        <v>82</v>
      </c>
      <c r="H1122" s="14">
        <v>21</v>
      </c>
      <c r="I1122" s="14">
        <v>4.1399999999999997</v>
      </c>
      <c r="J1122" s="14"/>
      <c r="K1122" s="13">
        <v>5</v>
      </c>
      <c r="L1122" s="13">
        <f t="shared" ca="1" si="72"/>
        <v>21</v>
      </c>
      <c r="M1122" s="13" t="s">
        <v>110</v>
      </c>
      <c r="N1122" s="13">
        <v>3</v>
      </c>
      <c r="O1122" s="97">
        <f t="shared" ca="1" si="73"/>
        <v>1.5</v>
      </c>
      <c r="P1122" s="13"/>
    </row>
    <row r="1123" spans="1:16">
      <c r="A1123" s="269"/>
      <c r="B1123" s="139"/>
      <c r="C1123" s="184">
        <v>0.44444444444444442</v>
      </c>
      <c r="D1123" s="164">
        <f t="shared" si="76"/>
        <v>39777.444444444445</v>
      </c>
      <c r="E1123" s="13" t="s">
        <v>56</v>
      </c>
      <c r="F1123" s="13">
        <v>5</v>
      </c>
      <c r="G1123" s="13">
        <f>IF(OR(F1123="",F1123&lt;5),"",VLOOKUP(F1123,'Tabla de Caudal'!$A$4:$B$19,2,TRUE))</f>
        <v>82</v>
      </c>
      <c r="H1123" s="14">
        <v>21</v>
      </c>
      <c r="I1123" s="14">
        <v>4.1900000000000004</v>
      </c>
      <c r="J1123" s="14"/>
      <c r="K1123" s="13">
        <v>5</v>
      </c>
      <c r="L1123" s="13">
        <f t="shared" ca="1" si="72"/>
        <v>21</v>
      </c>
      <c r="M1123" s="13" t="s">
        <v>110</v>
      </c>
      <c r="N1123" s="13">
        <v>3</v>
      </c>
      <c r="O1123" s="97">
        <f t="shared" ca="1" si="73"/>
        <v>1.5</v>
      </c>
      <c r="P1123" s="13"/>
    </row>
    <row r="1124" spans="1:16">
      <c r="A1124" s="269"/>
      <c r="B1124" s="139"/>
      <c r="C1124" s="184">
        <v>0.64583333333333337</v>
      </c>
      <c r="D1124" s="164">
        <f t="shared" si="76"/>
        <v>39777.645833333336</v>
      </c>
      <c r="E1124" s="13" t="s">
        <v>56</v>
      </c>
      <c r="F1124" s="13">
        <v>5</v>
      </c>
      <c r="G1124" s="13">
        <f>IF(OR(F1124="",F1124&lt;5),"",VLOOKUP(F1124,'Tabla de Caudal'!$A$4:$B$19,2,TRUE))</f>
        <v>82</v>
      </c>
      <c r="H1124" s="14">
        <v>17</v>
      </c>
      <c r="I1124" s="14">
        <v>4.8899999999999997</v>
      </c>
      <c r="J1124" s="14"/>
      <c r="K1124" s="13">
        <v>5</v>
      </c>
      <c r="L1124" s="13">
        <f t="shared" ca="1" si="72"/>
        <v>21</v>
      </c>
      <c r="M1124" s="13" t="s">
        <v>110</v>
      </c>
      <c r="N1124" s="13">
        <v>3</v>
      </c>
      <c r="O1124" s="97">
        <f t="shared" ca="1" si="73"/>
        <v>1.5</v>
      </c>
      <c r="P1124" s="13"/>
    </row>
    <row r="1125" spans="1:16">
      <c r="A1125" s="269"/>
      <c r="B1125" s="139"/>
      <c r="C1125" s="184">
        <v>0.68402777777777779</v>
      </c>
      <c r="D1125" s="164">
        <f t="shared" si="76"/>
        <v>39777.684027777781</v>
      </c>
      <c r="E1125" s="13" t="s">
        <v>56</v>
      </c>
      <c r="F1125" s="13">
        <v>5</v>
      </c>
      <c r="G1125" s="13">
        <f>IF(OR(F1125="",F1125&lt;5),"",VLOOKUP(F1125,'Tabla de Caudal'!$A$4:$B$19,2,TRUE))</f>
        <v>82</v>
      </c>
      <c r="H1125" s="14">
        <v>19</v>
      </c>
      <c r="I1125" s="14">
        <v>4.92</v>
      </c>
      <c r="J1125" s="14"/>
      <c r="K1125" s="18">
        <v>5</v>
      </c>
      <c r="L1125" s="18">
        <f t="shared" ca="1" si="72"/>
        <v>21</v>
      </c>
      <c r="M1125" s="18" t="s">
        <v>110</v>
      </c>
      <c r="N1125" s="18">
        <v>3</v>
      </c>
      <c r="O1125" s="97">
        <f t="shared" ca="1" si="73"/>
        <v>1.5</v>
      </c>
      <c r="P1125" s="13"/>
    </row>
    <row r="1126" spans="1:16">
      <c r="C1126" s="177">
        <v>0.79166666666666663</v>
      </c>
      <c r="D1126" s="173">
        <f t="shared" si="76"/>
        <v>39777.791666666664</v>
      </c>
      <c r="E1126" s="104" t="s">
        <v>56</v>
      </c>
      <c r="F1126" s="104">
        <v>5</v>
      </c>
      <c r="G1126" s="104">
        <f>IF(OR(F1126="",F1126&lt;5),"",VLOOKUP(F1126,'Tabla de Caudal'!$A$4:$B$19,2,TRUE))</f>
        <v>82</v>
      </c>
      <c r="H1126" s="14">
        <v>17</v>
      </c>
      <c r="I1126" s="14">
        <v>4.62</v>
      </c>
      <c r="J1126" s="14"/>
      <c r="K1126" s="18">
        <v>5</v>
      </c>
      <c r="L1126" s="18">
        <f t="shared" ca="1" si="72"/>
        <v>21</v>
      </c>
      <c r="M1126" s="18" t="s">
        <v>110</v>
      </c>
      <c r="N1126" s="18">
        <v>3</v>
      </c>
      <c r="O1126" s="97">
        <f t="shared" ca="1" si="73"/>
        <v>1.5</v>
      </c>
    </row>
    <row r="1127" spans="1:16">
      <c r="C1127" s="177">
        <v>0.90972222222222221</v>
      </c>
      <c r="D1127" s="164">
        <f t="shared" si="76"/>
        <v>39777.909722222219</v>
      </c>
      <c r="E1127" s="13" t="s">
        <v>56</v>
      </c>
      <c r="F1127" s="13">
        <v>5</v>
      </c>
      <c r="G1127" s="13">
        <f>IF(OR(F1127="",F1127&lt;5),"",VLOOKUP(F1127,'Tabla de Caudal'!$A$4:$B$19,2,TRUE))</f>
        <v>82</v>
      </c>
      <c r="H1127" s="14">
        <v>17</v>
      </c>
      <c r="I1127" s="14">
        <v>4.1900000000000004</v>
      </c>
      <c r="J1127" s="14"/>
      <c r="K1127" s="18">
        <v>5</v>
      </c>
      <c r="L1127" s="18">
        <f t="shared" ca="1" si="72"/>
        <v>21</v>
      </c>
      <c r="M1127" s="18" t="s">
        <v>110</v>
      </c>
      <c r="N1127" s="18">
        <v>3</v>
      </c>
      <c r="O1127" s="97">
        <f t="shared" ca="1" si="73"/>
        <v>1.5</v>
      </c>
    </row>
    <row r="1128" spans="1:16" ht="13.5" thickBot="1">
      <c r="A1128" s="264"/>
      <c r="B1128" s="265"/>
      <c r="C1128" s="266">
        <v>0.95833333333333337</v>
      </c>
      <c r="D1128" s="167">
        <f t="shared" si="76"/>
        <v>39777.958333333336</v>
      </c>
      <c r="E1128" s="27" t="s">
        <v>56</v>
      </c>
      <c r="F1128" s="27">
        <v>5</v>
      </c>
      <c r="G1128" s="27">
        <f>IF(OR(F1128="",F1128&lt;5),"",VLOOKUP(F1128,'Tabla de Caudal'!$A$4:$B$19,2,TRUE))</f>
        <v>82</v>
      </c>
      <c r="H1128" s="212">
        <v>18</v>
      </c>
      <c r="I1128" s="212">
        <v>4.93</v>
      </c>
      <c r="J1128" s="212"/>
      <c r="K1128" s="268">
        <v>5</v>
      </c>
      <c r="L1128" s="268">
        <f t="shared" ca="1" si="72"/>
        <v>21</v>
      </c>
      <c r="M1128" s="268" t="s">
        <v>110</v>
      </c>
      <c r="N1128" s="268">
        <v>3</v>
      </c>
      <c r="O1128" s="114">
        <f t="shared" ca="1" si="73"/>
        <v>1.5</v>
      </c>
      <c r="P1128" s="260"/>
    </row>
    <row r="1129" spans="1:16">
      <c r="A1129" s="274">
        <v>26</v>
      </c>
      <c r="B1129" s="138" t="s">
        <v>113</v>
      </c>
      <c r="C1129" s="191">
        <v>0.25555555555555559</v>
      </c>
      <c r="D1129" s="168">
        <f t="shared" ref="D1129:D1135" si="77">FLOOR(D1128,1)+C1129+IF(A1129&gt;0,1,0)</f>
        <v>39778.255555555559</v>
      </c>
      <c r="E1129" s="17" t="s">
        <v>56</v>
      </c>
      <c r="F1129" s="17">
        <v>5</v>
      </c>
      <c r="G1129" s="17">
        <f>IF(OR(F1129="",F1129&lt;5),"",VLOOKUP(F1129,'Tabla de Caudal'!$A$4:$B$19,2,TRUE))</f>
        <v>82</v>
      </c>
      <c r="H1129" s="23">
        <v>18</v>
      </c>
      <c r="I1129" s="23">
        <v>5.95</v>
      </c>
      <c r="J1129" s="23"/>
      <c r="K1129" s="203">
        <v>5</v>
      </c>
      <c r="L1129" s="203">
        <f t="shared" ca="1" si="72"/>
        <v>21</v>
      </c>
      <c r="M1129" s="203" t="s">
        <v>110</v>
      </c>
      <c r="N1129" s="203">
        <v>3</v>
      </c>
      <c r="O1129" s="96">
        <f t="shared" ca="1" si="73"/>
        <v>1.5</v>
      </c>
      <c r="P1129" s="17"/>
    </row>
    <row r="1130" spans="1:16">
      <c r="A1130" s="269"/>
      <c r="B1130" s="139"/>
      <c r="C1130" s="184">
        <v>0.33333333333333331</v>
      </c>
      <c r="D1130" s="164">
        <f t="shared" si="77"/>
        <v>39778.333333333336</v>
      </c>
      <c r="E1130" s="13" t="s">
        <v>56</v>
      </c>
      <c r="F1130" s="13">
        <v>5</v>
      </c>
      <c r="G1130" s="13">
        <f>IF(OR(F1130="",F1130&lt;5),"",VLOOKUP(F1130,'Tabla de Caudal'!$A$4:$B$19,2,TRUE))</f>
        <v>82</v>
      </c>
      <c r="H1130" s="14">
        <v>17</v>
      </c>
      <c r="I1130" s="14">
        <v>5.33</v>
      </c>
      <c r="J1130" s="14"/>
      <c r="K1130" s="18">
        <v>5</v>
      </c>
      <c r="L1130" s="18">
        <f t="shared" ca="1" si="72"/>
        <v>21</v>
      </c>
      <c r="M1130" s="18" t="s">
        <v>110</v>
      </c>
      <c r="N1130" s="18">
        <v>3</v>
      </c>
      <c r="O1130" s="97">
        <f t="shared" ca="1" si="73"/>
        <v>1.5</v>
      </c>
      <c r="P1130" s="13"/>
    </row>
    <row r="1131" spans="1:16">
      <c r="A1131" s="269"/>
      <c r="B1131" s="139"/>
      <c r="C1131" s="184">
        <v>0.43055555555555558</v>
      </c>
      <c r="D1131" s="164">
        <f t="shared" si="77"/>
        <v>39778.430555555555</v>
      </c>
      <c r="E1131" s="13" t="s">
        <v>56</v>
      </c>
      <c r="F1131" s="13">
        <v>5</v>
      </c>
      <c r="G1131" s="13">
        <f>IF(OR(F1131="",F1131&lt;5),"",VLOOKUP(F1131,'Tabla de Caudal'!$A$4:$B$19,2,TRUE))</f>
        <v>82</v>
      </c>
      <c r="H1131" s="14">
        <v>20</v>
      </c>
      <c r="I1131" s="14">
        <v>5.5</v>
      </c>
      <c r="J1131" s="14"/>
      <c r="K1131" s="18">
        <v>5</v>
      </c>
      <c r="L1131" s="18">
        <f t="shared" ca="1" si="72"/>
        <v>21</v>
      </c>
      <c r="M1131" s="18" t="s">
        <v>110</v>
      </c>
      <c r="N1131" s="18">
        <v>3</v>
      </c>
      <c r="O1131" s="97">
        <f t="shared" ca="1" si="73"/>
        <v>1.5</v>
      </c>
      <c r="P1131" s="13"/>
    </row>
    <row r="1132" spans="1:16">
      <c r="A1132" s="269"/>
      <c r="B1132" s="139"/>
      <c r="C1132" s="184">
        <v>0.58333333333333337</v>
      </c>
      <c r="D1132" s="164">
        <f t="shared" si="77"/>
        <v>39778.583333333336</v>
      </c>
      <c r="E1132" s="13" t="s">
        <v>56</v>
      </c>
      <c r="F1132" s="13">
        <v>5</v>
      </c>
      <c r="G1132" s="13">
        <f>IF(OR(F1132="",F1132&lt;5),"",VLOOKUP(F1132,'Tabla de Caudal'!$A$4:$B$19,2,TRUE))</f>
        <v>82</v>
      </c>
      <c r="H1132" s="14">
        <v>22</v>
      </c>
      <c r="I1132" s="14">
        <v>4.1399999999999997</v>
      </c>
      <c r="J1132" s="14"/>
      <c r="K1132" s="18">
        <v>5</v>
      </c>
      <c r="L1132" s="18">
        <f t="shared" ca="1" si="72"/>
        <v>21</v>
      </c>
      <c r="M1132" s="18" t="s">
        <v>110</v>
      </c>
      <c r="N1132" s="18">
        <v>3</v>
      </c>
      <c r="O1132" s="97">
        <f t="shared" ca="1" si="73"/>
        <v>1.5</v>
      </c>
      <c r="P1132" s="13"/>
    </row>
    <row r="1133" spans="1:16">
      <c r="A1133" s="269"/>
      <c r="B1133" s="139"/>
      <c r="C1133" s="184">
        <v>0.74305555555555547</v>
      </c>
      <c r="D1133" s="164">
        <f t="shared" si="77"/>
        <v>39778.743055555555</v>
      </c>
      <c r="E1133" s="13" t="s">
        <v>56</v>
      </c>
      <c r="F1133" s="13">
        <v>5</v>
      </c>
      <c r="G1133" s="13">
        <f>IF(OR(F1133="",F1133&lt;5),"",VLOOKUP(F1133,'Tabla de Caudal'!$A$4:$B$19,2,TRUE))</f>
        <v>82</v>
      </c>
      <c r="H1133" s="14">
        <v>21</v>
      </c>
      <c r="I1133" s="14">
        <v>4.3899999999999997</v>
      </c>
      <c r="J1133" s="14"/>
      <c r="K1133" s="13">
        <v>5</v>
      </c>
      <c r="L1133" s="13">
        <f t="shared" ca="1" si="72"/>
        <v>21</v>
      </c>
      <c r="M1133" s="13" t="s">
        <v>110</v>
      </c>
      <c r="N1133" s="13">
        <v>3</v>
      </c>
      <c r="O1133" s="97">
        <f t="shared" ca="1" si="73"/>
        <v>1.5</v>
      </c>
      <c r="P1133" s="13"/>
    </row>
    <row r="1134" spans="1:16">
      <c r="A1134" s="269"/>
      <c r="B1134" s="139"/>
      <c r="C1134" s="184">
        <v>0.84722222222222221</v>
      </c>
      <c r="D1134" s="164">
        <f t="shared" si="77"/>
        <v>39778.847222222219</v>
      </c>
      <c r="E1134" s="13" t="s">
        <v>56</v>
      </c>
      <c r="F1134" s="13">
        <v>5</v>
      </c>
      <c r="G1134" s="13">
        <f>IF(OR(F1134="",F1134&lt;5),"",VLOOKUP(F1134,'Tabla de Caudal'!$A$4:$B$19,2,TRUE))</f>
        <v>82</v>
      </c>
      <c r="H1134" s="14">
        <v>17</v>
      </c>
      <c r="I1134" s="14">
        <v>3.17</v>
      </c>
      <c r="J1134" s="14"/>
      <c r="K1134" s="13">
        <v>5</v>
      </c>
      <c r="L1134" s="13">
        <f t="shared" ca="1" si="72"/>
        <v>21</v>
      </c>
      <c r="M1134" s="13" t="s">
        <v>110</v>
      </c>
      <c r="N1134" s="13">
        <v>3</v>
      </c>
      <c r="O1134" s="97">
        <f t="shared" ca="1" si="73"/>
        <v>1.5</v>
      </c>
      <c r="P1134" s="13"/>
    </row>
    <row r="1135" spans="1:16" ht="13.5" thickBot="1">
      <c r="A1135" s="270"/>
      <c r="B1135" s="140"/>
      <c r="C1135" s="188">
        <v>0.99305555555555547</v>
      </c>
      <c r="D1135" s="167">
        <f t="shared" si="77"/>
        <v>39778.993055555555</v>
      </c>
      <c r="E1135" s="27" t="s">
        <v>56</v>
      </c>
      <c r="F1135" s="27">
        <v>5</v>
      </c>
      <c r="G1135" s="27">
        <f>IF(OR(F1135="",F1135&lt;5),"",VLOOKUP(F1135,'Tabla de Caudal'!$A$4:$B$19,2,TRUE))</f>
        <v>82</v>
      </c>
      <c r="H1135" s="26">
        <v>18</v>
      </c>
      <c r="I1135" s="26">
        <v>3.89</v>
      </c>
      <c r="J1135" s="26"/>
      <c r="K1135" s="27">
        <v>5</v>
      </c>
      <c r="L1135" s="27">
        <f t="shared" ca="1" si="72"/>
        <v>21</v>
      </c>
      <c r="M1135" s="27" t="s">
        <v>110</v>
      </c>
      <c r="N1135" s="27">
        <v>3</v>
      </c>
      <c r="O1135" s="98">
        <f t="shared" ca="1" si="73"/>
        <v>1.5</v>
      </c>
      <c r="P1135" s="27"/>
    </row>
    <row r="1136" spans="1:16">
      <c r="A1136" s="274">
        <v>27</v>
      </c>
      <c r="B1136" s="138" t="s">
        <v>114</v>
      </c>
      <c r="C1136" s="191">
        <v>0.27083333333333331</v>
      </c>
      <c r="D1136" s="168">
        <f t="shared" ref="D1136:D1143" si="78">FLOOR(D1135,1)+C1136+IF(A1136&gt;0,1,0)</f>
        <v>39779.270833333336</v>
      </c>
      <c r="E1136" s="17" t="s">
        <v>56</v>
      </c>
      <c r="F1136" s="17">
        <v>5</v>
      </c>
      <c r="G1136" s="17">
        <f>IF(OR(F1136="",F1136&lt;5),"",VLOOKUP(F1136,'Tabla de Caudal'!$A$4:$B$19,2,TRUE))</f>
        <v>82</v>
      </c>
      <c r="H1136" s="23">
        <v>21</v>
      </c>
      <c r="I1136" s="23">
        <v>4.6399999999999997</v>
      </c>
      <c r="J1136" s="23"/>
      <c r="K1136" s="17">
        <v>5</v>
      </c>
      <c r="L1136" s="17">
        <f t="shared" ca="1" si="72"/>
        <v>21</v>
      </c>
      <c r="M1136" s="17" t="s">
        <v>110</v>
      </c>
      <c r="N1136" s="17">
        <v>4</v>
      </c>
      <c r="O1136" s="96">
        <f t="shared" ca="1" si="73"/>
        <v>2</v>
      </c>
      <c r="P1136" s="17"/>
    </row>
    <row r="1137" spans="1:16">
      <c r="A1137" s="269"/>
      <c r="B1137" s="139"/>
      <c r="C1137" s="184">
        <v>0.33333333333333331</v>
      </c>
      <c r="D1137" s="164">
        <f t="shared" si="78"/>
        <v>39779.333333333336</v>
      </c>
      <c r="E1137" s="13" t="s">
        <v>56</v>
      </c>
      <c r="F1137" s="13">
        <v>5</v>
      </c>
      <c r="G1137" s="13">
        <f>IF(OR(F1137="",F1137&lt;5),"",VLOOKUP(F1137,'Tabla de Caudal'!$A$4:$B$19,2,TRUE))</f>
        <v>82</v>
      </c>
      <c r="H1137" s="14">
        <v>25</v>
      </c>
      <c r="I1137" s="14">
        <v>4.1900000000000004</v>
      </c>
      <c r="J1137" s="14"/>
      <c r="K1137" s="13">
        <v>5</v>
      </c>
      <c r="L1137" s="13">
        <f t="shared" ca="1" si="72"/>
        <v>21</v>
      </c>
      <c r="M1137" s="13" t="s">
        <v>110</v>
      </c>
      <c r="N1137" s="13">
        <v>4</v>
      </c>
      <c r="O1137" s="97">
        <f t="shared" ca="1" si="73"/>
        <v>2</v>
      </c>
      <c r="P1137" s="13"/>
    </row>
    <row r="1138" spans="1:16">
      <c r="A1138" s="269"/>
      <c r="B1138" s="139"/>
      <c r="C1138" s="184">
        <v>0.47222222222222227</v>
      </c>
      <c r="D1138" s="164">
        <f t="shared" si="78"/>
        <v>39779.472222222219</v>
      </c>
      <c r="E1138" s="13" t="s">
        <v>56</v>
      </c>
      <c r="F1138" s="13">
        <v>5</v>
      </c>
      <c r="G1138" s="13">
        <f>IF(OR(F1138="",F1138&lt;5),"",VLOOKUP(F1138,'Tabla de Caudal'!$A$4:$B$19,2,TRUE))</f>
        <v>82</v>
      </c>
      <c r="H1138" s="14">
        <v>21</v>
      </c>
      <c r="I1138" s="14">
        <v>4.3499999999999996</v>
      </c>
      <c r="J1138" s="14"/>
      <c r="K1138" s="13">
        <v>5</v>
      </c>
      <c r="L1138" s="13">
        <f t="shared" ca="1" si="72"/>
        <v>21</v>
      </c>
      <c r="M1138" s="13" t="s">
        <v>110</v>
      </c>
      <c r="N1138" s="13">
        <v>4</v>
      </c>
      <c r="O1138" s="97">
        <f t="shared" ca="1" si="73"/>
        <v>2</v>
      </c>
      <c r="P1138" s="13"/>
    </row>
    <row r="1139" spans="1:16">
      <c r="A1139" s="269"/>
      <c r="B1139" s="139"/>
      <c r="C1139" s="184">
        <v>0.61111111111111105</v>
      </c>
      <c r="D1139" s="164">
        <f t="shared" si="78"/>
        <v>39779.611111111109</v>
      </c>
      <c r="E1139" s="13" t="s">
        <v>56</v>
      </c>
      <c r="F1139" s="13">
        <v>5</v>
      </c>
      <c r="G1139" s="13">
        <f>IF(OR(F1139="",F1139&lt;5),"",VLOOKUP(F1139,'Tabla de Caudal'!$A$4:$B$19,2,TRUE))</f>
        <v>82</v>
      </c>
      <c r="H1139" s="14">
        <v>22</v>
      </c>
      <c r="I1139" s="14">
        <v>4.18</v>
      </c>
      <c r="J1139" s="14"/>
      <c r="K1139" s="13">
        <v>5</v>
      </c>
      <c r="L1139" s="13">
        <f t="shared" ca="1" si="72"/>
        <v>21</v>
      </c>
      <c r="M1139" s="13" t="s">
        <v>110</v>
      </c>
      <c r="N1139" s="13">
        <v>4</v>
      </c>
      <c r="O1139" s="97">
        <f t="shared" ca="1" si="73"/>
        <v>2</v>
      </c>
      <c r="P1139" s="13"/>
    </row>
    <row r="1140" spans="1:16">
      <c r="A1140" s="269"/>
      <c r="B1140" s="139"/>
      <c r="C1140" s="184">
        <v>0.72222222222222221</v>
      </c>
      <c r="D1140" s="164">
        <f t="shared" si="78"/>
        <v>39779.722222222219</v>
      </c>
      <c r="E1140" s="13" t="s">
        <v>56</v>
      </c>
      <c r="F1140" s="13">
        <v>5</v>
      </c>
      <c r="G1140" s="13">
        <f>IF(OR(F1140="",F1140&lt;5),"",VLOOKUP(F1140,'Tabla de Caudal'!$A$4:$B$19,2,TRUE))</f>
        <v>82</v>
      </c>
      <c r="H1140" s="14">
        <v>19</v>
      </c>
      <c r="I1140" s="14">
        <v>4.54</v>
      </c>
      <c r="J1140" s="14"/>
      <c r="K1140" s="13">
        <v>5</v>
      </c>
      <c r="L1140" s="13">
        <f t="shared" ca="1" si="72"/>
        <v>21</v>
      </c>
      <c r="M1140" s="13" t="s">
        <v>110</v>
      </c>
      <c r="N1140" s="13">
        <v>4</v>
      </c>
      <c r="O1140" s="97">
        <f t="shared" ca="1" si="73"/>
        <v>2</v>
      </c>
      <c r="P1140" s="13"/>
    </row>
    <row r="1141" spans="1:16">
      <c r="A1141" s="269"/>
      <c r="B1141" s="139"/>
      <c r="C1141" s="184">
        <v>0.80902777777777779</v>
      </c>
      <c r="D1141" s="164">
        <f t="shared" si="78"/>
        <v>39779.809027777781</v>
      </c>
      <c r="E1141" s="13" t="s">
        <v>56</v>
      </c>
      <c r="F1141" s="13">
        <v>5</v>
      </c>
      <c r="G1141" s="13">
        <f>IF(OR(F1141="",F1141&lt;5),"",VLOOKUP(F1141,'Tabla de Caudal'!$A$4:$B$19,2,TRUE))</f>
        <v>82</v>
      </c>
      <c r="H1141" s="14">
        <v>18</v>
      </c>
      <c r="I1141" s="14">
        <v>4.7300000000000004</v>
      </c>
      <c r="J1141" s="14"/>
      <c r="K1141" s="13">
        <v>5</v>
      </c>
      <c r="L1141" s="13">
        <f t="shared" ca="1" si="72"/>
        <v>21</v>
      </c>
      <c r="M1141" s="13" t="s">
        <v>110</v>
      </c>
      <c r="N1141" s="13">
        <v>4</v>
      </c>
      <c r="O1141" s="97">
        <f t="shared" ca="1" si="73"/>
        <v>2</v>
      </c>
      <c r="P1141" s="13"/>
    </row>
    <row r="1142" spans="1:16">
      <c r="A1142" s="269"/>
      <c r="B1142" s="139"/>
      <c r="C1142" s="184">
        <v>0.90972222222222221</v>
      </c>
      <c r="D1142" s="164">
        <f t="shared" si="78"/>
        <v>39779.909722222219</v>
      </c>
      <c r="E1142" s="13" t="s">
        <v>56</v>
      </c>
      <c r="F1142" s="13">
        <v>5</v>
      </c>
      <c r="G1142" s="13">
        <f>IF(OR(F1142="",F1142&lt;5),"",VLOOKUP(F1142,'Tabla de Caudal'!$A$4:$B$19,2,TRUE))</f>
        <v>82</v>
      </c>
      <c r="H1142" s="14">
        <v>23</v>
      </c>
      <c r="I1142" s="14">
        <v>4.8499999999999996</v>
      </c>
      <c r="J1142" s="14"/>
      <c r="K1142" s="13">
        <v>5</v>
      </c>
      <c r="L1142" s="13">
        <f t="shared" ca="1" si="72"/>
        <v>21</v>
      </c>
      <c r="M1142" s="13" t="s">
        <v>110</v>
      </c>
      <c r="N1142" s="13">
        <v>4</v>
      </c>
      <c r="O1142" s="97">
        <f t="shared" ca="1" si="73"/>
        <v>2</v>
      </c>
      <c r="P1142" s="13"/>
    </row>
    <row r="1143" spans="1:16" ht="13.5" thickBot="1">
      <c r="A1143" s="270"/>
      <c r="B1143" s="140"/>
      <c r="C1143" s="188">
        <v>0.99305555555555547</v>
      </c>
      <c r="D1143" s="167">
        <f t="shared" si="78"/>
        <v>39779.993055555555</v>
      </c>
      <c r="E1143" s="27" t="s">
        <v>56</v>
      </c>
      <c r="F1143" s="27">
        <v>5</v>
      </c>
      <c r="G1143" s="27">
        <f>IF(OR(F1143="",F1143&lt;5),"",VLOOKUP(F1143,'Tabla de Caudal'!$A$4:$B$19,2,TRUE))</f>
        <v>82</v>
      </c>
      <c r="H1143" s="26">
        <v>24</v>
      </c>
      <c r="I1143" s="26">
        <v>4.8899999999999997</v>
      </c>
      <c r="J1143" s="26"/>
      <c r="K1143" s="27">
        <v>5</v>
      </c>
      <c r="L1143" s="27">
        <f t="shared" ca="1" si="72"/>
        <v>21</v>
      </c>
      <c r="M1143" s="27" t="s">
        <v>110</v>
      </c>
      <c r="N1143" s="27">
        <v>4</v>
      </c>
      <c r="O1143" s="98">
        <f t="shared" ca="1" si="73"/>
        <v>2</v>
      </c>
      <c r="P1143" s="27"/>
    </row>
    <row r="1144" spans="1:16">
      <c r="A1144" s="274">
        <v>28</v>
      </c>
      <c r="B1144" s="138" t="s">
        <v>115</v>
      </c>
      <c r="C1144" s="191">
        <v>0.27777777777777779</v>
      </c>
      <c r="D1144" s="168">
        <f t="shared" ref="D1144:D1151" si="79">FLOOR(D1143,1)+C1144+IF(A1144&gt;0,1,0)</f>
        <v>39780.277777777781</v>
      </c>
      <c r="E1144" s="17" t="s">
        <v>56</v>
      </c>
      <c r="F1144" s="17">
        <v>5</v>
      </c>
      <c r="G1144" s="17">
        <f>IF(OR(F1144="",F1144&lt;5),"",VLOOKUP(F1144,'Tabla de Caudal'!$A$4:$B$19,2,TRUE))</f>
        <v>82</v>
      </c>
      <c r="H1144" s="23">
        <v>22</v>
      </c>
      <c r="I1144" s="23">
        <v>4.28</v>
      </c>
      <c r="J1144" s="23"/>
      <c r="K1144" s="17">
        <v>5</v>
      </c>
      <c r="L1144" s="17">
        <f t="shared" ca="1" si="72"/>
        <v>21</v>
      </c>
      <c r="M1144" s="17" t="s">
        <v>110</v>
      </c>
      <c r="N1144" s="17">
        <v>4</v>
      </c>
      <c r="O1144" s="96">
        <f t="shared" ca="1" si="73"/>
        <v>2</v>
      </c>
      <c r="P1144" s="17"/>
    </row>
    <row r="1145" spans="1:16">
      <c r="A1145" s="269"/>
      <c r="B1145" s="139"/>
      <c r="C1145" s="184">
        <v>0.3611111111111111</v>
      </c>
      <c r="D1145" s="164">
        <f t="shared" si="79"/>
        <v>39780.361111111109</v>
      </c>
      <c r="E1145" s="13" t="s">
        <v>56</v>
      </c>
      <c r="F1145" s="13">
        <v>5</v>
      </c>
      <c r="G1145" s="13">
        <f>IF(OR(F1145="",F1145&lt;5),"",VLOOKUP(F1145,'Tabla de Caudal'!$A$4:$B$19,2,TRUE))</f>
        <v>82</v>
      </c>
      <c r="H1145" s="14">
        <v>20</v>
      </c>
      <c r="I1145" s="14">
        <v>5.57</v>
      </c>
      <c r="J1145" s="14"/>
      <c r="K1145" s="13">
        <v>5</v>
      </c>
      <c r="L1145" s="13">
        <f t="shared" ca="1" si="72"/>
        <v>21</v>
      </c>
      <c r="M1145" s="13" t="s">
        <v>110</v>
      </c>
      <c r="N1145" s="13">
        <v>4</v>
      </c>
      <c r="O1145" s="97">
        <f t="shared" ca="1" si="73"/>
        <v>2</v>
      </c>
      <c r="P1145" s="13"/>
    </row>
    <row r="1146" spans="1:16">
      <c r="A1146" s="269"/>
      <c r="B1146" s="139"/>
      <c r="C1146" s="184">
        <v>0.43055555555555558</v>
      </c>
      <c r="D1146" s="164">
        <f t="shared" si="79"/>
        <v>39780.430555555555</v>
      </c>
      <c r="E1146" s="13" t="s">
        <v>56</v>
      </c>
      <c r="F1146" s="13">
        <v>5</v>
      </c>
      <c r="G1146" s="13">
        <f>IF(OR(F1146="",F1146&lt;5),"",VLOOKUP(F1146,'Tabla de Caudal'!$A$4:$B$19,2,TRUE))</f>
        <v>82</v>
      </c>
      <c r="H1146" s="14">
        <v>21</v>
      </c>
      <c r="I1146" s="14">
        <v>5.48</v>
      </c>
      <c r="J1146" s="14"/>
      <c r="K1146" s="13">
        <v>5</v>
      </c>
      <c r="L1146" s="13">
        <f t="shared" ca="1" si="72"/>
        <v>21</v>
      </c>
      <c r="M1146" s="13" t="s">
        <v>110</v>
      </c>
      <c r="N1146" s="13">
        <v>4</v>
      </c>
      <c r="O1146" s="97">
        <f t="shared" ca="1" si="73"/>
        <v>2</v>
      </c>
      <c r="P1146" s="13"/>
    </row>
    <row r="1147" spans="1:16">
      <c r="A1147" s="269"/>
      <c r="B1147" s="139"/>
      <c r="C1147" s="184">
        <v>0.5</v>
      </c>
      <c r="D1147" s="164">
        <f t="shared" si="79"/>
        <v>39780.5</v>
      </c>
      <c r="E1147" s="13" t="s">
        <v>56</v>
      </c>
      <c r="F1147" s="13">
        <v>5</v>
      </c>
      <c r="G1147" s="13">
        <f>IF(OR(F1147="",F1147&lt;5),"",VLOOKUP(F1147,'Tabla de Caudal'!$A$4:$B$19,2,TRUE))</f>
        <v>82</v>
      </c>
      <c r="H1147" s="14">
        <v>20</v>
      </c>
      <c r="I1147" s="14">
        <v>5.73</v>
      </c>
      <c r="J1147" s="14"/>
      <c r="K1147" s="13">
        <v>5</v>
      </c>
      <c r="L1147" s="13">
        <f t="shared" ca="1" si="72"/>
        <v>21</v>
      </c>
      <c r="M1147" s="13" t="s">
        <v>110</v>
      </c>
      <c r="N1147" s="13">
        <v>4</v>
      </c>
      <c r="O1147" s="97">
        <f t="shared" ca="1" si="73"/>
        <v>2</v>
      </c>
      <c r="P1147" s="13"/>
    </row>
    <row r="1148" spans="1:16">
      <c r="A1148" s="269"/>
      <c r="B1148" s="139"/>
      <c r="C1148" s="184">
        <v>0.61111111111111105</v>
      </c>
      <c r="D1148" s="164">
        <f t="shared" si="79"/>
        <v>39780.611111111109</v>
      </c>
      <c r="E1148" s="13" t="s">
        <v>56</v>
      </c>
      <c r="F1148" s="13">
        <v>5</v>
      </c>
      <c r="G1148" s="13">
        <f>IF(OR(F1148="",F1148&lt;5),"",VLOOKUP(F1148,'Tabla de Caudal'!$A$4:$B$19,2,TRUE))</f>
        <v>82</v>
      </c>
      <c r="H1148" s="14">
        <v>20</v>
      </c>
      <c r="I1148" s="14">
        <v>5.78</v>
      </c>
      <c r="J1148" s="14"/>
      <c r="K1148" s="13">
        <v>5</v>
      </c>
      <c r="L1148" s="13">
        <f t="shared" ca="1" si="72"/>
        <v>21</v>
      </c>
      <c r="M1148" s="13" t="s">
        <v>110</v>
      </c>
      <c r="N1148" s="13">
        <v>4</v>
      </c>
      <c r="O1148" s="97">
        <f t="shared" ca="1" si="73"/>
        <v>2</v>
      </c>
      <c r="P1148" s="13"/>
    </row>
    <row r="1149" spans="1:16">
      <c r="A1149" s="269"/>
      <c r="B1149" s="139"/>
      <c r="C1149" s="184">
        <v>0.71388888888888891</v>
      </c>
      <c r="D1149" s="164">
        <f t="shared" si="79"/>
        <v>39780.713888888888</v>
      </c>
      <c r="E1149" s="13" t="s">
        <v>56</v>
      </c>
      <c r="F1149" s="13">
        <v>5</v>
      </c>
      <c r="G1149" s="13">
        <f>IF(OR(F1149="",F1149&lt;5),"",VLOOKUP(F1149,'Tabla de Caudal'!$A$4:$B$19,2,TRUE))</f>
        <v>82</v>
      </c>
      <c r="H1149" s="14">
        <v>21</v>
      </c>
      <c r="I1149" s="14">
        <v>4.24</v>
      </c>
      <c r="J1149" s="14"/>
      <c r="K1149" s="13">
        <v>5</v>
      </c>
      <c r="L1149" s="13">
        <f t="shared" ca="1" si="72"/>
        <v>21</v>
      </c>
      <c r="M1149" s="13" t="s">
        <v>110</v>
      </c>
      <c r="N1149" s="13">
        <v>4</v>
      </c>
      <c r="O1149" s="97">
        <f t="shared" ca="1" si="73"/>
        <v>2</v>
      </c>
      <c r="P1149" s="13"/>
    </row>
    <row r="1150" spans="1:16">
      <c r="A1150" s="269"/>
      <c r="B1150" s="139"/>
      <c r="C1150" s="184">
        <v>0.86111111111111116</v>
      </c>
      <c r="D1150" s="164">
        <f t="shared" si="79"/>
        <v>39780.861111111109</v>
      </c>
      <c r="E1150" s="13" t="s">
        <v>56</v>
      </c>
      <c r="F1150" s="13">
        <v>5</v>
      </c>
      <c r="G1150" s="13">
        <f>IF(OR(F1150="",F1150&lt;5),"",VLOOKUP(F1150,'Tabla de Caudal'!$A$4:$B$19,2,TRUE))</f>
        <v>82</v>
      </c>
      <c r="H1150" s="14">
        <v>21</v>
      </c>
      <c r="I1150" s="14">
        <v>4.3499999999999996</v>
      </c>
      <c r="J1150" s="14"/>
      <c r="K1150" s="13">
        <v>5</v>
      </c>
      <c r="L1150" s="13">
        <f t="shared" ca="1" si="72"/>
        <v>21</v>
      </c>
      <c r="M1150" s="13" t="s">
        <v>110</v>
      </c>
      <c r="N1150" s="13">
        <v>4</v>
      </c>
      <c r="O1150" s="97">
        <f t="shared" ca="1" si="73"/>
        <v>2</v>
      </c>
      <c r="P1150" s="13"/>
    </row>
    <row r="1151" spans="1:16" ht="13.5" thickBot="1">
      <c r="A1151" s="270"/>
      <c r="B1151" s="140"/>
      <c r="C1151" s="188">
        <v>0.99652777777777779</v>
      </c>
      <c r="D1151" s="167">
        <f t="shared" si="79"/>
        <v>39780.996527777781</v>
      </c>
      <c r="E1151" s="27" t="s">
        <v>56</v>
      </c>
      <c r="F1151" s="27">
        <v>5</v>
      </c>
      <c r="G1151" s="27">
        <f>IF(OR(F1151="",F1151&lt;5),"",VLOOKUP(F1151,'Tabla de Caudal'!$A$4:$B$19,2,TRUE))</f>
        <v>82</v>
      </c>
      <c r="H1151" s="26">
        <v>22</v>
      </c>
      <c r="I1151" s="26">
        <v>4.63</v>
      </c>
      <c r="J1151" s="26"/>
      <c r="K1151" s="27">
        <v>5</v>
      </c>
      <c r="L1151" s="27">
        <f t="shared" ca="1" si="72"/>
        <v>21</v>
      </c>
      <c r="M1151" s="27" t="s">
        <v>110</v>
      </c>
      <c r="N1151" s="27">
        <v>4</v>
      </c>
      <c r="O1151" s="98">
        <f t="shared" ca="1" si="73"/>
        <v>2</v>
      </c>
      <c r="P1151" s="27"/>
    </row>
    <row r="1152" spans="1:16">
      <c r="A1152" s="274">
        <v>29</v>
      </c>
      <c r="B1152" s="138" t="s">
        <v>117</v>
      </c>
      <c r="C1152" s="191">
        <v>0.23958333333333334</v>
      </c>
      <c r="D1152" s="172">
        <f t="shared" ref="D1152:D1165" si="80">FLOOR(D1151,1)+C1152+IF(A1152&gt;0,1,0)</f>
        <v>39781.239583333336</v>
      </c>
      <c r="E1152" s="8" t="s">
        <v>56</v>
      </c>
      <c r="F1152" s="8">
        <v>5</v>
      </c>
      <c r="G1152" s="8">
        <f>IF(OR(F1152="",F1152&lt;5),"",VLOOKUP(F1152,'Tabla de Caudal'!$A$4:$B$19,2,TRUE))</f>
        <v>82</v>
      </c>
      <c r="H1152" s="103">
        <v>20</v>
      </c>
      <c r="I1152" s="103">
        <v>5.48</v>
      </c>
      <c r="J1152" s="103"/>
      <c r="K1152" s="8">
        <v>5</v>
      </c>
      <c r="L1152" s="8">
        <f t="shared" ca="1" si="72"/>
        <v>21</v>
      </c>
      <c r="M1152" s="8" t="s">
        <v>110</v>
      </c>
      <c r="N1152" s="8">
        <v>4</v>
      </c>
      <c r="O1152" s="102">
        <f t="shared" ca="1" si="73"/>
        <v>2</v>
      </c>
      <c r="P1152" s="104"/>
    </row>
    <row r="1153" spans="1:16">
      <c r="A1153" s="269"/>
      <c r="B1153" s="139"/>
      <c r="C1153" s="184">
        <v>0.34722222222222227</v>
      </c>
      <c r="D1153" s="164">
        <f t="shared" si="80"/>
        <v>39781.347222222219</v>
      </c>
      <c r="E1153" s="13" t="s">
        <v>56</v>
      </c>
      <c r="F1153" s="13">
        <v>5</v>
      </c>
      <c r="G1153" s="13">
        <f>IF(OR(F1153="",F1153&lt;5),"",VLOOKUP(F1153,'Tabla de Caudal'!$A$4:$B$19,2,TRUE))</f>
        <v>82</v>
      </c>
      <c r="H1153" s="14">
        <v>20</v>
      </c>
      <c r="I1153" s="14">
        <v>5.97</v>
      </c>
      <c r="J1153" s="14"/>
      <c r="K1153" s="13">
        <v>5</v>
      </c>
      <c r="L1153" s="13">
        <f t="shared" ca="1" si="72"/>
        <v>21</v>
      </c>
      <c r="M1153" s="13" t="s">
        <v>110</v>
      </c>
      <c r="N1153" s="13">
        <v>4</v>
      </c>
      <c r="O1153" s="97">
        <f t="shared" ca="1" si="73"/>
        <v>2</v>
      </c>
      <c r="P1153" s="13"/>
    </row>
    <row r="1154" spans="1:16">
      <c r="A1154" s="269"/>
      <c r="B1154" s="139"/>
      <c r="C1154" s="184">
        <v>0.43055555555555558</v>
      </c>
      <c r="D1154" s="164">
        <f t="shared" si="80"/>
        <v>39781.430555555555</v>
      </c>
      <c r="E1154" s="13" t="s">
        <v>56</v>
      </c>
      <c r="F1154" s="13">
        <v>5</v>
      </c>
      <c r="G1154" s="13">
        <f>IF(OR(F1154="",F1154&lt;5),"",VLOOKUP(F1154,'Tabla de Caudal'!$A$4:$B$19,2,TRUE))</f>
        <v>82</v>
      </c>
      <c r="H1154" s="14">
        <v>20</v>
      </c>
      <c r="I1154" s="14">
        <v>5.72</v>
      </c>
      <c r="J1154" s="14"/>
      <c r="K1154" s="13">
        <v>5</v>
      </c>
      <c r="L1154" s="13">
        <f t="shared" ca="1" si="72"/>
        <v>21</v>
      </c>
      <c r="M1154" s="13" t="s">
        <v>110</v>
      </c>
      <c r="N1154" s="13">
        <v>4</v>
      </c>
      <c r="O1154" s="97">
        <f t="shared" ca="1" si="73"/>
        <v>2</v>
      </c>
      <c r="P1154" s="13"/>
    </row>
    <row r="1155" spans="1:16">
      <c r="A1155" s="269"/>
      <c r="B1155" s="139"/>
      <c r="C1155" s="184">
        <v>0.53472222222222221</v>
      </c>
      <c r="D1155" s="164">
        <f t="shared" si="80"/>
        <v>39781.534722222219</v>
      </c>
      <c r="E1155" s="13" t="s">
        <v>56</v>
      </c>
      <c r="F1155" s="13">
        <v>5</v>
      </c>
      <c r="G1155" s="13">
        <f>IF(OR(F1155="",F1155&lt;5),"",VLOOKUP(F1155,'Tabla de Caudal'!$A$4:$B$19,2,TRUE))</f>
        <v>82</v>
      </c>
      <c r="H1155" s="14">
        <v>20</v>
      </c>
      <c r="I1155" s="14">
        <v>5.32</v>
      </c>
      <c r="J1155" s="14"/>
      <c r="K1155" s="13">
        <v>5</v>
      </c>
      <c r="L1155" s="13">
        <f t="shared" ca="1" si="72"/>
        <v>21</v>
      </c>
      <c r="M1155" s="13" t="s">
        <v>110</v>
      </c>
      <c r="N1155" s="13">
        <v>4</v>
      </c>
      <c r="O1155" s="97">
        <f t="shared" ca="1" si="73"/>
        <v>2</v>
      </c>
      <c r="P1155" s="13"/>
    </row>
    <row r="1156" spans="1:16">
      <c r="A1156" s="269"/>
      <c r="B1156" s="139"/>
      <c r="C1156" s="184">
        <v>0.60416666666666663</v>
      </c>
      <c r="D1156" s="164">
        <f t="shared" si="80"/>
        <v>39781.604166666664</v>
      </c>
      <c r="E1156" s="13" t="s">
        <v>56</v>
      </c>
      <c r="F1156" s="13">
        <v>5</v>
      </c>
      <c r="G1156" s="13">
        <f>IF(OR(F1156="",F1156&lt;5),"",VLOOKUP(F1156,'Tabla de Caudal'!$A$4:$B$19,2,TRUE))</f>
        <v>82</v>
      </c>
      <c r="H1156" s="14">
        <v>20</v>
      </c>
      <c r="I1156" s="14">
        <v>5.78</v>
      </c>
      <c r="J1156" s="14"/>
      <c r="K1156" s="13">
        <v>5</v>
      </c>
      <c r="L1156" s="13">
        <f t="shared" ca="1" si="72"/>
        <v>21</v>
      </c>
      <c r="M1156" s="13" t="s">
        <v>110</v>
      </c>
      <c r="N1156" s="13">
        <v>4</v>
      </c>
      <c r="O1156" s="97">
        <f t="shared" ca="1" si="73"/>
        <v>2</v>
      </c>
      <c r="P1156" s="13"/>
    </row>
    <row r="1157" spans="1:16">
      <c r="A1157" s="269"/>
      <c r="B1157" s="139"/>
      <c r="C1157" s="184">
        <v>0.74305555555555547</v>
      </c>
      <c r="D1157" s="164">
        <f t="shared" si="80"/>
        <v>39781.743055555555</v>
      </c>
      <c r="E1157" s="13" t="s">
        <v>56</v>
      </c>
      <c r="F1157" s="13">
        <v>5</v>
      </c>
      <c r="G1157" s="13">
        <f>IF(OR(F1157="",F1157&lt;5),"",VLOOKUP(F1157,'Tabla de Caudal'!$A$4:$B$19,2,TRUE))</f>
        <v>82</v>
      </c>
      <c r="H1157" s="14">
        <v>21</v>
      </c>
      <c r="I1157" s="14">
        <v>5.92</v>
      </c>
      <c r="J1157" s="14"/>
      <c r="K1157" s="13">
        <v>5</v>
      </c>
      <c r="L1157" s="13">
        <f t="shared" ca="1" si="72"/>
        <v>21</v>
      </c>
      <c r="M1157" s="13" t="s">
        <v>110</v>
      </c>
      <c r="N1157" s="13">
        <v>4</v>
      </c>
      <c r="O1157" s="97">
        <f t="shared" ca="1" si="73"/>
        <v>2</v>
      </c>
      <c r="P1157" s="13"/>
    </row>
    <row r="1158" spans="1:16">
      <c r="A1158" s="201"/>
      <c r="B1158" s="136"/>
      <c r="C1158" s="187">
        <v>0.86111111111111116</v>
      </c>
      <c r="D1158" s="173">
        <f t="shared" si="80"/>
        <v>39781.861111111109</v>
      </c>
      <c r="E1158" s="104" t="s">
        <v>56</v>
      </c>
      <c r="F1158" s="104">
        <v>5</v>
      </c>
      <c r="G1158" s="104">
        <f>IF(OR(F1158="",F1158&lt;5),"",VLOOKUP(F1158,'Tabla de Caudal'!$A$4:$B$19,2,TRUE))</f>
        <v>82</v>
      </c>
      <c r="H1158" s="103">
        <v>20</v>
      </c>
      <c r="I1158" s="103">
        <v>5.19</v>
      </c>
      <c r="J1158" s="103"/>
      <c r="K1158" s="104">
        <v>5</v>
      </c>
      <c r="L1158" s="104">
        <f t="shared" ca="1" si="72"/>
        <v>21</v>
      </c>
      <c r="M1158" s="104" t="s">
        <v>110</v>
      </c>
      <c r="N1158" s="104">
        <v>4</v>
      </c>
      <c r="O1158" s="105">
        <f t="shared" ca="1" si="73"/>
        <v>2</v>
      </c>
      <c r="P1158" s="104"/>
    </row>
    <row r="1159" spans="1:16">
      <c r="A1159" s="269"/>
      <c r="B1159" s="139"/>
      <c r="C1159" s="184">
        <v>0.98958333333333337</v>
      </c>
      <c r="D1159" s="164">
        <f t="shared" si="80"/>
        <v>39781.989583333336</v>
      </c>
      <c r="E1159" s="13" t="s">
        <v>56</v>
      </c>
      <c r="F1159" s="13">
        <v>5</v>
      </c>
      <c r="G1159" s="13">
        <f>IF(OR(F1159="",F1159&lt;5),"",VLOOKUP(F1159,'Tabla de Caudal'!$A$4:$B$19,2,TRUE))</f>
        <v>82</v>
      </c>
      <c r="H1159" s="14">
        <v>22</v>
      </c>
      <c r="I1159" s="14">
        <v>5.58</v>
      </c>
      <c r="J1159" s="14"/>
      <c r="K1159" s="13">
        <v>5</v>
      </c>
      <c r="L1159" s="13">
        <f t="shared" ca="1" si="72"/>
        <v>21</v>
      </c>
      <c r="M1159" s="13" t="s">
        <v>110</v>
      </c>
      <c r="N1159" s="13">
        <v>4</v>
      </c>
      <c r="O1159" s="97">
        <f t="shared" ca="1" si="73"/>
        <v>2</v>
      </c>
      <c r="P1159" s="13"/>
    </row>
    <row r="1160" spans="1:16" ht="13.5" thickBot="1">
      <c r="A1160" s="270">
        <v>30</v>
      </c>
      <c r="B1160" s="140" t="s">
        <v>123</v>
      </c>
      <c r="C1160" s="188"/>
      <c r="D1160" s="167">
        <f t="shared" si="80"/>
        <v>39782</v>
      </c>
      <c r="E1160" s="27"/>
      <c r="F1160" s="27"/>
      <c r="G1160" s="27" t="str">
        <f>IF(OR(F1160="",F1160&lt;5),"",VLOOKUP(F1160,'Tabla de Caudal'!$A$4:$B$19,2,TRUE))</f>
        <v/>
      </c>
      <c r="H1160" s="26"/>
      <c r="I1160" s="26"/>
      <c r="J1160" s="26"/>
      <c r="K1160" s="27"/>
      <c r="L1160" s="27" t="str">
        <f t="shared" ref="L1160:L1223" ca="1" si="81">IF(OR(K1160="",F1160="",F1160&lt;5),"",INDIRECT(ADDRESS(K1160+4,F1160,1,,"Tabla de Sulfato 2"),TRUE))</f>
        <v/>
      </c>
      <c r="M1160" s="27"/>
      <c r="N1160" s="27"/>
      <c r="O1160" s="98" t="str">
        <f t="shared" ref="O1160:O1223" ca="1" si="82">IF(OR(N1160="",F1160="",F1160&lt;5),"",INDIRECT(ADDRESS(N1160+4,F1160,1,,"Tabla de Cloro 2"),TRUE))</f>
        <v/>
      </c>
      <c r="P1160" s="27"/>
    </row>
    <row r="1161" spans="1:16" ht="13.5" thickBot="1">
      <c r="A1161" s="274"/>
      <c r="B1161" s="138" t="s">
        <v>124</v>
      </c>
      <c r="C1161" s="191"/>
      <c r="D1161" s="167">
        <f t="shared" si="80"/>
        <v>39782</v>
      </c>
      <c r="E1161" s="17"/>
      <c r="F1161" s="17"/>
      <c r="G1161" s="17" t="str">
        <f>IF(OR(F1161="",F1161&lt;5),"",VLOOKUP(F1161,'Tabla de Caudal'!$A$4:$B$19,2,TRUE))</f>
        <v/>
      </c>
      <c r="H1161" s="23"/>
      <c r="I1161" s="23"/>
      <c r="J1161" s="23"/>
      <c r="K1161" s="17"/>
      <c r="L1161" s="17" t="str">
        <f t="shared" ca="1" si="81"/>
        <v/>
      </c>
      <c r="M1161" s="17"/>
      <c r="N1161" s="17"/>
      <c r="O1161" s="96" t="str">
        <f t="shared" ca="1" si="82"/>
        <v/>
      </c>
      <c r="P1161" s="17"/>
    </row>
    <row r="1162" spans="1:16" ht="13.5" thickBot="1">
      <c r="A1162" s="270">
        <v>1</v>
      </c>
      <c r="B1162" s="140" t="s">
        <v>111</v>
      </c>
      <c r="C1162" s="188">
        <v>0</v>
      </c>
      <c r="D1162" s="167">
        <f t="shared" si="80"/>
        <v>39783</v>
      </c>
      <c r="E1162" s="27" t="s">
        <v>130</v>
      </c>
      <c r="F1162" s="27"/>
      <c r="G1162" s="27" t="str">
        <f>IF(OR(F1162="",F1162&lt;5),"",VLOOKUP(F1162,'Tabla de Caudal'!$A$4:$B$19,2,TRUE))</f>
        <v/>
      </c>
      <c r="H1162" s="26"/>
      <c r="I1162" s="26"/>
      <c r="J1162" s="26"/>
      <c r="K1162" s="27"/>
      <c r="L1162" s="27" t="str">
        <f t="shared" ca="1" si="81"/>
        <v/>
      </c>
      <c r="M1162" s="27"/>
      <c r="N1162" s="27"/>
      <c r="O1162" s="98" t="str">
        <f t="shared" ca="1" si="82"/>
        <v/>
      </c>
      <c r="P1162" s="27"/>
    </row>
    <row r="1163" spans="1:16" ht="13.5" thickBot="1">
      <c r="A1163" s="277">
        <v>2</v>
      </c>
      <c r="B1163" s="141" t="s">
        <v>112</v>
      </c>
      <c r="C1163" s="190">
        <v>0</v>
      </c>
      <c r="D1163" s="169">
        <f t="shared" si="80"/>
        <v>39784</v>
      </c>
      <c r="E1163" s="25" t="s">
        <v>131</v>
      </c>
      <c r="F1163" s="25"/>
      <c r="G1163" s="25" t="str">
        <f>IF(OR(F1163="",F1163&lt;5),"",VLOOKUP(F1163,'Tabla de Caudal'!$A$4:$B$19,2,TRUE))</f>
        <v/>
      </c>
      <c r="H1163" s="77"/>
      <c r="I1163" s="77"/>
      <c r="J1163" s="77"/>
      <c r="K1163" s="25"/>
      <c r="L1163" s="25" t="str">
        <f t="shared" ca="1" si="81"/>
        <v/>
      </c>
      <c r="M1163" s="25"/>
      <c r="N1163" s="25"/>
      <c r="O1163" s="99" t="str">
        <f t="shared" ca="1" si="82"/>
        <v/>
      </c>
      <c r="P1163" s="25"/>
    </row>
    <row r="1164" spans="1:16" ht="13.5" thickBot="1">
      <c r="A1164" s="277">
        <v>3</v>
      </c>
      <c r="B1164" s="141" t="s">
        <v>113</v>
      </c>
      <c r="C1164" s="190">
        <v>0</v>
      </c>
      <c r="D1164" s="169">
        <f t="shared" si="80"/>
        <v>39785</v>
      </c>
      <c r="E1164" s="25" t="s">
        <v>130</v>
      </c>
      <c r="F1164" s="25"/>
      <c r="G1164" s="25" t="str">
        <f>IF(OR(F1164="",F1164&lt;5),"",VLOOKUP(F1164,'Tabla de Caudal'!$A$4:$B$19,2,TRUE))</f>
        <v/>
      </c>
      <c r="H1164" s="77"/>
      <c r="I1164" s="77"/>
      <c r="J1164" s="77"/>
      <c r="K1164" s="25"/>
      <c r="L1164" s="25" t="str">
        <f t="shared" ca="1" si="81"/>
        <v/>
      </c>
      <c r="M1164" s="25"/>
      <c r="N1164" s="25"/>
      <c r="O1164" s="99" t="str">
        <f t="shared" ca="1" si="82"/>
        <v/>
      </c>
      <c r="P1164" s="25"/>
    </row>
    <row r="1165" spans="1:16" ht="13.5" thickBot="1">
      <c r="A1165" s="278">
        <v>4</v>
      </c>
      <c r="B1165" s="143" t="s">
        <v>114</v>
      </c>
      <c r="C1165" s="192">
        <v>0</v>
      </c>
      <c r="D1165" s="174">
        <f t="shared" si="80"/>
        <v>39786</v>
      </c>
      <c r="E1165" s="113" t="s">
        <v>130</v>
      </c>
      <c r="F1165" s="113"/>
      <c r="G1165" s="113" t="str">
        <f>IF(OR(F1165="",F1165&lt;5),"",VLOOKUP(F1165,'Tabla de Caudal'!$A$4:$B$19,2,TRUE))</f>
        <v/>
      </c>
      <c r="H1165" s="112"/>
      <c r="I1165" s="112"/>
      <c r="J1165" s="112"/>
      <c r="K1165" s="113"/>
      <c r="L1165" s="113" t="str">
        <f t="shared" ca="1" si="81"/>
        <v/>
      </c>
      <c r="M1165" s="113"/>
      <c r="N1165" s="113"/>
      <c r="O1165" s="114" t="str">
        <f t="shared" ca="1" si="82"/>
        <v/>
      </c>
      <c r="P1165" s="113"/>
    </row>
    <row r="1166" spans="1:16">
      <c r="A1166" s="274">
        <v>5</v>
      </c>
      <c r="B1166" s="138" t="s">
        <v>115</v>
      </c>
      <c r="C1166" s="191">
        <v>0.27083333333333331</v>
      </c>
      <c r="D1166" s="168">
        <f>FLOOR(D1165,1)+C1166+IF(A1166&gt;0,1,0)</f>
        <v>39787.270833333336</v>
      </c>
      <c r="E1166" s="17" t="s">
        <v>56</v>
      </c>
      <c r="F1166" s="17">
        <v>5</v>
      </c>
      <c r="G1166" s="17">
        <f>IF(OR(F1166="",F1166&lt;5),"",VLOOKUP(F1166,'Tabla de Caudal'!$A$4:$B$19,2,TRUE))</f>
        <v>82</v>
      </c>
      <c r="H1166" s="23">
        <v>19</v>
      </c>
      <c r="I1166" s="23">
        <v>5.15</v>
      </c>
      <c r="J1166" s="23"/>
      <c r="K1166" s="17">
        <v>6</v>
      </c>
      <c r="L1166" s="17">
        <f t="shared" ca="1" si="81"/>
        <v>25</v>
      </c>
      <c r="M1166" s="17" t="s">
        <v>125</v>
      </c>
      <c r="N1166" s="17">
        <v>3</v>
      </c>
      <c r="O1166" s="96">
        <f t="shared" ca="1" si="82"/>
        <v>1.5</v>
      </c>
      <c r="P1166" s="17"/>
    </row>
    <row r="1167" spans="1:16">
      <c r="A1167" s="269"/>
      <c r="B1167" s="139"/>
      <c r="C1167" s="184">
        <v>0.34722222222222227</v>
      </c>
      <c r="D1167" s="164">
        <f>FLOOR(D1166,1)+C1167+IF(A1167&gt;0,1,0)</f>
        <v>39787.347222222219</v>
      </c>
      <c r="E1167" s="13" t="s">
        <v>56</v>
      </c>
      <c r="F1167" s="13">
        <v>5</v>
      </c>
      <c r="G1167" s="17">
        <f>IF(OR(F1167="",F1167&lt;5),"",VLOOKUP(F1167,'Tabla de Caudal'!$A$4:$B$19,2,TRUE))</f>
        <v>82</v>
      </c>
      <c r="H1167" s="14">
        <v>19</v>
      </c>
      <c r="I1167" s="14">
        <v>4.18</v>
      </c>
      <c r="J1167" s="14"/>
      <c r="K1167" s="13">
        <v>6</v>
      </c>
      <c r="L1167" s="17">
        <f t="shared" ca="1" si="81"/>
        <v>25</v>
      </c>
      <c r="M1167" s="13" t="s">
        <v>125</v>
      </c>
      <c r="N1167" s="17">
        <v>3</v>
      </c>
      <c r="O1167" s="96">
        <f t="shared" ca="1" si="82"/>
        <v>1.5</v>
      </c>
      <c r="P1167" s="13"/>
    </row>
    <row r="1168" spans="1:16">
      <c r="A1168" s="269"/>
      <c r="B1168" s="139"/>
      <c r="C1168" s="184">
        <v>0.46527777777777773</v>
      </c>
      <c r="D1168" s="164">
        <f>FLOOR(D1167,1)+C1168+IF(A1168&gt;0,1,0)</f>
        <v>39787.465277777781</v>
      </c>
      <c r="E1168" s="13" t="s">
        <v>56</v>
      </c>
      <c r="F1168" s="13">
        <v>5</v>
      </c>
      <c r="G1168" s="17">
        <f>IF(OR(F1168="",F1168&lt;5),"",VLOOKUP(F1168,'Tabla de Caudal'!$A$4:$B$19,2,TRUE))</f>
        <v>82</v>
      </c>
      <c r="H1168" s="14">
        <v>18</v>
      </c>
      <c r="I1168" s="14">
        <v>4.2</v>
      </c>
      <c r="J1168" s="14"/>
      <c r="K1168" s="13">
        <v>6</v>
      </c>
      <c r="L1168" s="13">
        <f t="shared" ca="1" si="81"/>
        <v>25</v>
      </c>
      <c r="M1168" s="13" t="s">
        <v>125</v>
      </c>
      <c r="N1168" s="13">
        <v>3</v>
      </c>
      <c r="O1168" s="97">
        <f t="shared" ca="1" si="82"/>
        <v>1.5</v>
      </c>
      <c r="P1168" s="13"/>
    </row>
    <row r="1169" spans="1:16" ht="13.5" thickBot="1">
      <c r="A1169" s="270"/>
      <c r="B1169" s="140"/>
      <c r="C1169" s="188">
        <v>0.58333333333333337</v>
      </c>
      <c r="D1169" s="167">
        <f>FLOOR(D1168,1)+C1169+IF(A1169&gt;0,1,0)</f>
        <v>39787.583333333336</v>
      </c>
      <c r="E1169" s="27" t="s">
        <v>56</v>
      </c>
      <c r="F1169" s="27">
        <v>5</v>
      </c>
      <c r="G1169" s="27">
        <f>IF(OR(F1169="",F1169&lt;5),"",VLOOKUP(F1169,'Tabla de Caudal'!$A$4:$B$19,2,TRUE))</f>
        <v>82</v>
      </c>
      <c r="H1169" s="26">
        <v>18</v>
      </c>
      <c r="I1169" s="26">
        <v>4.32</v>
      </c>
      <c r="J1169" s="26"/>
      <c r="K1169" s="27">
        <v>6</v>
      </c>
      <c r="L1169" s="27">
        <f t="shared" ca="1" si="81"/>
        <v>25</v>
      </c>
      <c r="M1169" s="27" t="s">
        <v>125</v>
      </c>
      <c r="N1169" s="27">
        <v>3</v>
      </c>
      <c r="O1169" s="98">
        <f t="shared" ca="1" si="82"/>
        <v>1.5</v>
      </c>
      <c r="P1169" s="27"/>
    </row>
    <row r="1170" spans="1:16" ht="13.5" thickBot="1">
      <c r="A1170" s="274">
        <v>6</v>
      </c>
      <c r="B1170" s="138" t="s">
        <v>117</v>
      </c>
      <c r="C1170" s="191">
        <v>0.30208333333333331</v>
      </c>
      <c r="D1170" s="168">
        <f t="shared" ref="D1170:D1215" si="83">FLOOR(D1169,1)+C1170+IF(A1170&gt;0,1,0)</f>
        <v>39788.302083333336</v>
      </c>
      <c r="E1170" s="17" t="s">
        <v>56</v>
      </c>
      <c r="F1170" s="17">
        <v>4</v>
      </c>
      <c r="G1170" s="27" t="str">
        <f>IF(OR(F1170="",F1170&lt;5),"",VLOOKUP(F1170,'Tabla de Caudal'!$A$4:$B$19,2,TRUE))</f>
        <v/>
      </c>
      <c r="H1170" s="9">
        <v>18</v>
      </c>
      <c r="I1170" s="23">
        <v>6.9</v>
      </c>
      <c r="J1170" s="23"/>
      <c r="K1170" s="17">
        <v>5</v>
      </c>
      <c r="L1170" s="17" t="str">
        <f t="shared" ca="1" si="81"/>
        <v/>
      </c>
      <c r="M1170" s="17" t="s">
        <v>110</v>
      </c>
      <c r="N1170" s="17">
        <v>3</v>
      </c>
      <c r="O1170" s="96" t="str">
        <f t="shared" ca="1" si="82"/>
        <v/>
      </c>
      <c r="P1170" s="17"/>
    </row>
    <row r="1171" spans="1:16">
      <c r="A1171" s="269"/>
      <c r="B1171" s="139"/>
      <c r="C1171" s="184">
        <v>0.39583333333333331</v>
      </c>
      <c r="D1171" s="164">
        <f t="shared" si="83"/>
        <v>39788.395833333336</v>
      </c>
      <c r="E1171" s="13" t="s">
        <v>56</v>
      </c>
      <c r="F1171" s="17">
        <v>4</v>
      </c>
      <c r="G1171" s="17" t="str">
        <f>IF(OR(F1171="",F1171&lt;5),"",VLOOKUP(F1171,'Tabla de Caudal'!$A$4:$B$19,2,TRUE))</f>
        <v/>
      </c>
      <c r="H1171" s="14">
        <v>18</v>
      </c>
      <c r="I1171" s="14">
        <v>4.67</v>
      </c>
      <c r="J1171" s="14"/>
      <c r="K1171" s="17">
        <v>5</v>
      </c>
      <c r="L1171" s="13" t="str">
        <f t="shared" ca="1" si="81"/>
        <v/>
      </c>
      <c r="M1171" s="17" t="s">
        <v>110</v>
      </c>
      <c r="N1171" s="13">
        <v>3</v>
      </c>
      <c r="O1171" s="97" t="str">
        <f t="shared" ca="1" si="82"/>
        <v/>
      </c>
      <c r="P1171" s="13"/>
    </row>
    <row r="1172" spans="1:16">
      <c r="A1172" s="269"/>
      <c r="B1172" s="139"/>
      <c r="C1172" s="184">
        <v>0.5</v>
      </c>
      <c r="D1172" s="164">
        <f t="shared" si="83"/>
        <v>39788.5</v>
      </c>
      <c r="E1172" s="13" t="s">
        <v>56</v>
      </c>
      <c r="F1172" s="17">
        <v>4</v>
      </c>
      <c r="G1172" s="17" t="str">
        <f>IF(OR(F1172="",F1172&lt;5),"",VLOOKUP(F1172,'Tabla de Caudal'!$A$4:$B$19,2,TRUE))</f>
        <v/>
      </c>
      <c r="H1172" s="14">
        <v>18</v>
      </c>
      <c r="I1172" s="14">
        <v>3.71</v>
      </c>
      <c r="J1172" s="14"/>
      <c r="K1172" s="17">
        <v>5</v>
      </c>
      <c r="L1172" s="13" t="str">
        <f t="shared" ca="1" si="81"/>
        <v/>
      </c>
      <c r="M1172" s="17" t="s">
        <v>110</v>
      </c>
      <c r="N1172" s="13">
        <v>3</v>
      </c>
      <c r="O1172" s="97" t="str">
        <f t="shared" ca="1" si="82"/>
        <v/>
      </c>
      <c r="P1172" s="13"/>
    </row>
    <row r="1173" spans="1:16" ht="13.5" thickBot="1">
      <c r="A1173" s="270"/>
      <c r="B1173" s="140"/>
      <c r="C1173" s="188">
        <v>0.6875</v>
      </c>
      <c r="D1173" s="167">
        <f t="shared" si="83"/>
        <v>39788.6875</v>
      </c>
      <c r="E1173" s="27" t="s">
        <v>56</v>
      </c>
      <c r="F1173" s="27">
        <v>4</v>
      </c>
      <c r="G1173" s="17" t="str">
        <f>IF(OR(F1173="",F1173&lt;5),"",VLOOKUP(F1173,'Tabla de Caudal'!$A$4:$B$19,2,TRUE))</f>
        <v/>
      </c>
      <c r="H1173" s="26">
        <v>18</v>
      </c>
      <c r="I1173" s="26">
        <v>3.91</v>
      </c>
      <c r="J1173" s="26"/>
      <c r="K1173" s="27">
        <v>5</v>
      </c>
      <c r="L1173" s="27" t="str">
        <f t="shared" ca="1" si="81"/>
        <v/>
      </c>
      <c r="M1173" s="27" t="s">
        <v>110</v>
      </c>
      <c r="N1173" s="27">
        <v>3</v>
      </c>
      <c r="O1173" s="98" t="str">
        <f t="shared" ca="1" si="82"/>
        <v/>
      </c>
      <c r="P1173" s="27"/>
    </row>
    <row r="1174" spans="1:16">
      <c r="A1174" s="274">
        <v>7</v>
      </c>
      <c r="B1174" s="138" t="s">
        <v>26</v>
      </c>
      <c r="C1174" s="191">
        <v>0.27083333333333331</v>
      </c>
      <c r="D1174" s="168">
        <f t="shared" si="83"/>
        <v>39789.270833333336</v>
      </c>
      <c r="E1174" s="17" t="s">
        <v>56</v>
      </c>
      <c r="F1174" s="17">
        <v>4</v>
      </c>
      <c r="G1174" s="17" t="str">
        <f>IF(OR(F1174="",F1174&lt;5),"",VLOOKUP(F1174,'Tabla de Caudal'!$A$4:$B$19,2,TRUE))</f>
        <v/>
      </c>
      <c r="H1174" s="23">
        <v>18</v>
      </c>
      <c r="I1174" s="23">
        <v>3.85</v>
      </c>
      <c r="J1174" s="23"/>
      <c r="K1174" s="17">
        <v>6</v>
      </c>
      <c r="L1174" s="17" t="str">
        <f t="shared" ca="1" si="81"/>
        <v/>
      </c>
      <c r="M1174" s="17" t="s">
        <v>110</v>
      </c>
      <c r="N1174" s="17">
        <v>3</v>
      </c>
      <c r="O1174" s="96" t="str">
        <f t="shared" ca="1" si="82"/>
        <v/>
      </c>
      <c r="P1174" s="17"/>
    </row>
    <row r="1175" spans="1:16">
      <c r="A1175" s="269"/>
      <c r="B1175" s="139"/>
      <c r="C1175" s="184">
        <v>0.38194444444444442</v>
      </c>
      <c r="D1175" s="164">
        <f t="shared" si="83"/>
        <v>39789.381944444445</v>
      </c>
      <c r="E1175" s="13" t="s">
        <v>56</v>
      </c>
      <c r="F1175" s="13">
        <v>4</v>
      </c>
      <c r="G1175" s="13" t="str">
        <f>IF(OR(F1175="",F1175&lt;5),"",VLOOKUP(F1175,'Tabla de Caudal'!$A$4:$B$19,2,TRUE))</f>
        <v/>
      </c>
      <c r="H1175" s="14">
        <v>18</v>
      </c>
      <c r="I1175" s="14">
        <v>3.62</v>
      </c>
      <c r="J1175" s="14"/>
      <c r="K1175" s="13">
        <v>7</v>
      </c>
      <c r="L1175" s="13" t="str">
        <f t="shared" ca="1" si="81"/>
        <v/>
      </c>
      <c r="M1175" s="13" t="s">
        <v>110</v>
      </c>
      <c r="N1175" s="13">
        <v>3</v>
      </c>
      <c r="O1175" s="97" t="str">
        <f t="shared" ca="1" si="82"/>
        <v/>
      </c>
      <c r="P1175" s="13"/>
    </row>
    <row r="1176" spans="1:16">
      <c r="A1176" s="269"/>
      <c r="B1176" s="139"/>
      <c r="C1176" s="184">
        <v>0.5</v>
      </c>
      <c r="D1176" s="164">
        <f t="shared" si="83"/>
        <v>39789.5</v>
      </c>
      <c r="E1176" s="13" t="s">
        <v>56</v>
      </c>
      <c r="F1176" s="13">
        <v>4</v>
      </c>
      <c r="G1176" s="13" t="str">
        <f>IF(OR(F1176="",F1176&lt;5),"",VLOOKUP(F1176,'Tabla de Caudal'!$A$4:$B$19,2,TRUE))</f>
        <v/>
      </c>
      <c r="H1176" s="14">
        <v>18</v>
      </c>
      <c r="I1176" s="14">
        <v>3.19</v>
      </c>
      <c r="J1176" s="14"/>
      <c r="K1176" s="13">
        <v>8</v>
      </c>
      <c r="L1176" s="13" t="str">
        <f t="shared" ca="1" si="81"/>
        <v/>
      </c>
      <c r="M1176" s="13" t="s">
        <v>110</v>
      </c>
      <c r="N1176" s="13">
        <v>3</v>
      </c>
      <c r="O1176" s="97" t="str">
        <f t="shared" ca="1" si="82"/>
        <v/>
      </c>
      <c r="P1176" s="13"/>
    </row>
    <row r="1177" spans="1:16">
      <c r="A1177" s="269"/>
      <c r="B1177" s="139"/>
      <c r="C1177" s="184">
        <v>0.64583333333333337</v>
      </c>
      <c r="D1177" s="164">
        <f t="shared" si="83"/>
        <v>39789.645833333336</v>
      </c>
      <c r="E1177" s="13" t="s">
        <v>56</v>
      </c>
      <c r="F1177" s="13">
        <v>4</v>
      </c>
      <c r="G1177" s="13" t="str">
        <f>IF(OR(F1177="",F1177&lt;5),"",VLOOKUP(F1177,'Tabla de Caudal'!$A$4:$B$19,2,TRUE))</f>
        <v/>
      </c>
      <c r="H1177" s="14">
        <v>18</v>
      </c>
      <c r="I1177" s="14">
        <v>3.81</v>
      </c>
      <c r="J1177" s="14"/>
      <c r="K1177" s="13">
        <v>9</v>
      </c>
      <c r="L1177" s="13" t="str">
        <f t="shared" ca="1" si="81"/>
        <v/>
      </c>
      <c r="M1177" s="13" t="s">
        <v>110</v>
      </c>
      <c r="N1177" s="13">
        <v>3</v>
      </c>
      <c r="O1177" s="97" t="str">
        <f t="shared" ca="1" si="82"/>
        <v/>
      </c>
      <c r="P1177" s="13"/>
    </row>
    <row r="1178" spans="1:16">
      <c r="A1178" s="269"/>
      <c r="B1178" s="139"/>
      <c r="C1178" s="184">
        <v>0.75555555555555554</v>
      </c>
      <c r="D1178" s="164">
        <f t="shared" si="83"/>
        <v>39789.755555555559</v>
      </c>
      <c r="E1178" s="13" t="s">
        <v>56</v>
      </c>
      <c r="F1178" s="13">
        <v>4</v>
      </c>
      <c r="G1178" s="13" t="str">
        <f>IF(OR(F1178="",F1178&lt;5),"",VLOOKUP(F1178,'Tabla de Caudal'!$A$4:$B$19,2,TRUE))</f>
        <v/>
      </c>
      <c r="H1178" s="14">
        <v>18</v>
      </c>
      <c r="I1178" s="14">
        <v>3.64</v>
      </c>
      <c r="J1178" s="14"/>
      <c r="K1178" s="13">
        <v>10</v>
      </c>
      <c r="L1178" s="13" t="str">
        <f t="shared" ca="1" si="81"/>
        <v/>
      </c>
      <c r="M1178" s="13" t="s">
        <v>110</v>
      </c>
      <c r="N1178" s="13">
        <v>3</v>
      </c>
      <c r="O1178" s="97" t="str">
        <f t="shared" ca="1" si="82"/>
        <v/>
      </c>
      <c r="P1178" s="13"/>
    </row>
    <row r="1179" spans="1:16">
      <c r="A1179" s="269"/>
      <c r="B1179" s="139"/>
      <c r="C1179" s="184">
        <v>0.90625</v>
      </c>
      <c r="D1179" s="164">
        <f t="shared" si="83"/>
        <v>39789.90625</v>
      </c>
      <c r="E1179" s="13" t="s">
        <v>56</v>
      </c>
      <c r="F1179" s="13">
        <v>4</v>
      </c>
      <c r="G1179" s="13" t="str">
        <f>IF(OR(F1179="",F1179&lt;5),"",VLOOKUP(F1179,'Tabla de Caudal'!$A$4:$B$19,2,TRUE))</f>
        <v/>
      </c>
      <c r="H1179" s="14">
        <v>18</v>
      </c>
      <c r="I1179" s="14">
        <v>3.7</v>
      </c>
      <c r="J1179" s="14"/>
      <c r="K1179" s="13">
        <v>11</v>
      </c>
      <c r="L1179" s="13" t="str">
        <f t="shared" ca="1" si="81"/>
        <v/>
      </c>
      <c r="M1179" s="13" t="s">
        <v>110</v>
      </c>
      <c r="N1179" s="13">
        <v>3</v>
      </c>
      <c r="O1179" s="97" t="str">
        <f t="shared" ca="1" si="82"/>
        <v/>
      </c>
      <c r="P1179" s="13"/>
    </row>
    <row r="1180" spans="1:16" ht="13.5" thickBot="1">
      <c r="A1180" s="270"/>
      <c r="B1180" s="140"/>
      <c r="C1180" s="188">
        <v>0.99305555555555547</v>
      </c>
      <c r="D1180" s="167">
        <f t="shared" si="83"/>
        <v>39789.993055555555</v>
      </c>
      <c r="E1180" s="27" t="s">
        <v>56</v>
      </c>
      <c r="F1180" s="27">
        <v>4</v>
      </c>
      <c r="G1180" s="27" t="str">
        <f>IF(OR(F1180="",F1180&lt;5),"",VLOOKUP(F1180,'Tabla de Caudal'!$A$4:$B$19,2,TRUE))</f>
        <v/>
      </c>
      <c r="H1180" s="26">
        <v>18</v>
      </c>
      <c r="I1180" s="26">
        <v>3.19</v>
      </c>
      <c r="J1180" s="26"/>
      <c r="K1180" s="27">
        <v>12</v>
      </c>
      <c r="L1180" s="27" t="str">
        <f t="shared" ca="1" si="81"/>
        <v/>
      </c>
      <c r="M1180" s="27" t="s">
        <v>110</v>
      </c>
      <c r="N1180" s="27">
        <v>3</v>
      </c>
      <c r="O1180" s="98" t="str">
        <f t="shared" ca="1" si="82"/>
        <v/>
      </c>
      <c r="P1180" s="27"/>
    </row>
    <row r="1181" spans="1:16">
      <c r="A1181" s="202">
        <v>8</v>
      </c>
      <c r="B1181" s="138"/>
      <c r="D1181" s="173">
        <f t="shared" si="83"/>
        <v>39790</v>
      </c>
      <c r="E1181" s="8" t="s">
        <v>56</v>
      </c>
      <c r="F1181" s="61"/>
      <c r="G1181" s="287" t="str">
        <f>IF(OR(F1181="",F1181&lt;5),"",VLOOKUP(F1181,'Tabla de Caudal'!$A$4:$B$19,2,TRUE))</f>
        <v/>
      </c>
      <c r="H1181" s="288"/>
      <c r="I1181" s="288"/>
      <c r="J1181" s="288"/>
      <c r="K1181" s="287"/>
      <c r="L1181" s="287" t="str">
        <f t="shared" ca="1" si="81"/>
        <v/>
      </c>
      <c r="M1181" s="287"/>
      <c r="N1181" s="287"/>
      <c r="O1181" s="289" t="str">
        <f t="shared" ca="1" si="82"/>
        <v/>
      </c>
      <c r="P1181" s="287"/>
    </row>
    <row r="1182" spans="1:16">
      <c r="A1182" s="202">
        <v>9</v>
      </c>
      <c r="B1182" s="139"/>
      <c r="C1182" s="184"/>
      <c r="D1182" s="164">
        <f t="shared" si="83"/>
        <v>39791</v>
      </c>
      <c r="E1182" s="13" t="s">
        <v>56</v>
      </c>
      <c r="F1182" s="13"/>
      <c r="G1182" s="13" t="str">
        <f>IF(OR(F1182="",F1182&lt;5),"",VLOOKUP(F1182,'Tabla de Caudal'!$A$4:$B$19,2,TRUE))</f>
        <v/>
      </c>
      <c r="H1182" s="14"/>
      <c r="I1182" s="14"/>
      <c r="J1182" s="14"/>
      <c r="K1182" s="13"/>
      <c r="L1182" s="13" t="str">
        <f t="shared" ca="1" si="81"/>
        <v/>
      </c>
      <c r="M1182" s="13"/>
      <c r="N1182" s="13"/>
      <c r="O1182" s="97" t="str">
        <f t="shared" ca="1" si="82"/>
        <v/>
      </c>
      <c r="P1182" s="13"/>
    </row>
    <row r="1183" spans="1:16">
      <c r="A1183" s="202">
        <v>10</v>
      </c>
      <c r="B1183" s="139"/>
      <c r="C1183" s="184"/>
      <c r="D1183" s="164">
        <f t="shared" si="83"/>
        <v>39792</v>
      </c>
      <c r="E1183" s="13" t="s">
        <v>56</v>
      </c>
      <c r="F1183" s="13"/>
      <c r="G1183" s="13" t="str">
        <f>IF(OR(F1183="",F1183&lt;5),"",VLOOKUP(F1183,'Tabla de Caudal'!$A$4:$B$19,2,TRUE))</f>
        <v/>
      </c>
      <c r="H1183" s="14"/>
      <c r="I1183" s="14"/>
      <c r="J1183" s="14"/>
      <c r="K1183" s="13"/>
      <c r="L1183" s="13" t="str">
        <f t="shared" ca="1" si="81"/>
        <v/>
      </c>
      <c r="M1183" s="13"/>
      <c r="N1183" s="13"/>
      <c r="O1183" s="97" t="str">
        <f t="shared" ca="1" si="82"/>
        <v/>
      </c>
      <c r="P1183" s="13"/>
    </row>
    <row r="1184" spans="1:16">
      <c r="A1184" s="202">
        <v>11</v>
      </c>
      <c r="B1184" s="139"/>
      <c r="C1184" s="184"/>
      <c r="D1184" s="164">
        <f t="shared" si="83"/>
        <v>39793</v>
      </c>
      <c r="E1184" s="13" t="s">
        <v>56</v>
      </c>
      <c r="F1184" s="13"/>
      <c r="G1184" s="13" t="str">
        <f>IF(OR(F1184="",F1184&lt;5),"",VLOOKUP(F1184,'Tabla de Caudal'!$A$4:$B$19,2,TRUE))</f>
        <v/>
      </c>
      <c r="H1184" s="14"/>
      <c r="I1184" s="14"/>
      <c r="J1184" s="14"/>
      <c r="K1184" s="13"/>
      <c r="L1184" s="13" t="str">
        <f t="shared" ca="1" si="81"/>
        <v/>
      </c>
      <c r="M1184" s="13"/>
      <c r="N1184" s="13"/>
      <c r="O1184" s="97" t="str">
        <f t="shared" ca="1" si="82"/>
        <v/>
      </c>
      <c r="P1184" s="13"/>
    </row>
    <row r="1185" spans="1:16">
      <c r="A1185" s="202">
        <v>12</v>
      </c>
      <c r="B1185" s="139"/>
      <c r="C1185" s="184"/>
      <c r="D1185" s="164">
        <f t="shared" si="83"/>
        <v>39794</v>
      </c>
      <c r="E1185" s="13" t="s">
        <v>56</v>
      </c>
      <c r="F1185" s="13"/>
      <c r="G1185" s="13" t="str">
        <f>IF(OR(F1185="",F1185&lt;5),"",VLOOKUP(F1185,'Tabla de Caudal'!$A$4:$B$19,2,TRUE))</f>
        <v/>
      </c>
      <c r="H1185" s="14"/>
      <c r="I1185" s="14"/>
      <c r="J1185" s="14"/>
      <c r="K1185" s="13"/>
      <c r="L1185" s="13" t="str">
        <f t="shared" ca="1" si="81"/>
        <v/>
      </c>
      <c r="M1185" s="13"/>
      <c r="N1185" s="13"/>
      <c r="O1185" s="97" t="str">
        <f t="shared" ca="1" si="82"/>
        <v/>
      </c>
      <c r="P1185" s="13"/>
    </row>
    <row r="1186" spans="1:16">
      <c r="A1186" s="202">
        <v>13</v>
      </c>
      <c r="B1186" s="139"/>
      <c r="C1186" s="184"/>
      <c r="D1186" s="164">
        <f t="shared" si="83"/>
        <v>39795</v>
      </c>
      <c r="E1186" s="13" t="s">
        <v>56</v>
      </c>
      <c r="F1186" s="13"/>
      <c r="G1186" s="13" t="str">
        <f>IF(OR(F1186="",F1186&lt;5),"",VLOOKUP(F1186,'Tabla de Caudal'!$A$4:$B$19,2,TRUE))</f>
        <v/>
      </c>
      <c r="H1186" s="14"/>
      <c r="I1186" s="14"/>
      <c r="J1186" s="14"/>
      <c r="K1186" s="13"/>
      <c r="L1186" s="13" t="str">
        <f t="shared" ca="1" si="81"/>
        <v/>
      </c>
      <c r="M1186" s="13"/>
      <c r="N1186" s="13"/>
      <c r="O1186" s="97" t="str">
        <f t="shared" ca="1" si="82"/>
        <v/>
      </c>
      <c r="P1186" s="13"/>
    </row>
    <row r="1187" spans="1:16">
      <c r="A1187" s="202">
        <v>14</v>
      </c>
      <c r="B1187" s="139"/>
      <c r="C1187" s="184"/>
      <c r="D1187" s="164">
        <f t="shared" si="83"/>
        <v>39796</v>
      </c>
      <c r="E1187" s="13" t="s">
        <v>56</v>
      </c>
      <c r="F1187" s="13"/>
      <c r="G1187" s="13" t="str">
        <f>IF(OR(F1187="",F1187&lt;5),"",VLOOKUP(F1187,'Tabla de Caudal'!$A$4:$B$19,2,TRUE))</f>
        <v/>
      </c>
      <c r="H1187" s="14"/>
      <c r="I1187" s="14"/>
      <c r="J1187" s="14"/>
      <c r="K1187" s="13"/>
      <c r="L1187" s="13" t="str">
        <f t="shared" ca="1" si="81"/>
        <v/>
      </c>
      <c r="M1187" s="13"/>
      <c r="N1187" s="13"/>
      <c r="O1187" s="97" t="str">
        <f t="shared" ca="1" si="82"/>
        <v/>
      </c>
      <c r="P1187" s="13"/>
    </row>
    <row r="1188" spans="1:16">
      <c r="A1188" s="202">
        <v>15</v>
      </c>
      <c r="B1188" s="139"/>
      <c r="C1188" s="184"/>
      <c r="D1188" s="164">
        <f t="shared" si="83"/>
        <v>39797</v>
      </c>
      <c r="E1188" s="13" t="s">
        <v>56</v>
      </c>
      <c r="F1188" s="13"/>
      <c r="G1188" s="13" t="str">
        <f>IF(OR(F1188="",F1188&lt;5),"",VLOOKUP(F1188,'Tabla de Caudal'!$A$4:$B$19,2,TRUE))</f>
        <v/>
      </c>
      <c r="H1188" s="14"/>
      <c r="I1188" s="14"/>
      <c r="J1188" s="14"/>
      <c r="K1188" s="13"/>
      <c r="L1188" s="13" t="str">
        <f t="shared" ca="1" si="81"/>
        <v/>
      </c>
      <c r="M1188" s="13"/>
      <c r="N1188" s="13"/>
      <c r="O1188" s="97" t="str">
        <f t="shared" ca="1" si="82"/>
        <v/>
      </c>
      <c r="P1188" s="13"/>
    </row>
    <row r="1189" spans="1:16">
      <c r="A1189" s="202">
        <v>16</v>
      </c>
      <c r="B1189" s="139"/>
      <c r="C1189" s="184"/>
      <c r="D1189" s="164">
        <f t="shared" si="83"/>
        <v>39798</v>
      </c>
      <c r="E1189" s="13" t="s">
        <v>56</v>
      </c>
      <c r="F1189" s="13"/>
      <c r="G1189" s="13" t="str">
        <f>IF(OR(F1189="",F1189&lt;5),"",VLOOKUP(F1189,'Tabla de Caudal'!$A$4:$B$19,2,TRUE))</f>
        <v/>
      </c>
      <c r="H1189" s="14"/>
      <c r="I1189" s="14"/>
      <c r="J1189" s="14"/>
      <c r="K1189" s="13"/>
      <c r="L1189" s="13" t="str">
        <f t="shared" ca="1" si="81"/>
        <v/>
      </c>
      <c r="M1189" s="13"/>
      <c r="N1189" s="13"/>
      <c r="O1189" s="97" t="str">
        <f t="shared" ca="1" si="82"/>
        <v/>
      </c>
      <c r="P1189" s="13"/>
    </row>
    <row r="1190" spans="1:16">
      <c r="A1190" s="202">
        <v>17</v>
      </c>
      <c r="B1190" s="139"/>
      <c r="C1190" s="184"/>
      <c r="D1190" s="164">
        <f t="shared" si="83"/>
        <v>39799</v>
      </c>
      <c r="E1190" s="13" t="s">
        <v>56</v>
      </c>
      <c r="F1190" s="13"/>
      <c r="G1190" s="13" t="str">
        <f>IF(OR(F1190="",F1190&lt;5),"",VLOOKUP(F1190,'Tabla de Caudal'!$A$4:$B$19,2,TRUE))</f>
        <v/>
      </c>
      <c r="H1190" s="14"/>
      <c r="I1190" s="14"/>
      <c r="J1190" s="14"/>
      <c r="K1190" s="13"/>
      <c r="L1190" s="13" t="str">
        <f t="shared" ca="1" si="81"/>
        <v/>
      </c>
      <c r="M1190" s="13"/>
      <c r="N1190" s="13"/>
      <c r="O1190" s="97" t="str">
        <f t="shared" ca="1" si="82"/>
        <v/>
      </c>
      <c r="P1190" s="13"/>
    </row>
    <row r="1191" spans="1:16">
      <c r="A1191" s="202">
        <v>18</v>
      </c>
      <c r="B1191" s="139"/>
      <c r="C1191" s="184"/>
      <c r="D1191" s="164">
        <f t="shared" si="83"/>
        <v>39800</v>
      </c>
      <c r="E1191" s="13" t="s">
        <v>56</v>
      </c>
      <c r="F1191" s="13"/>
      <c r="G1191" s="13" t="str">
        <f>IF(OR(F1191="",F1191&lt;5),"",VLOOKUP(F1191,'Tabla de Caudal'!$A$4:$B$19,2,TRUE))</f>
        <v/>
      </c>
      <c r="H1191" s="14"/>
      <c r="I1191" s="14"/>
      <c r="J1191" s="14"/>
      <c r="K1191" s="13"/>
      <c r="L1191" s="13" t="str">
        <f t="shared" ca="1" si="81"/>
        <v/>
      </c>
      <c r="M1191" s="13"/>
      <c r="N1191" s="13"/>
      <c r="O1191" s="97" t="str">
        <f t="shared" ca="1" si="82"/>
        <v/>
      </c>
      <c r="P1191" s="13"/>
    </row>
    <row r="1192" spans="1:16">
      <c r="A1192" s="202">
        <v>19</v>
      </c>
      <c r="B1192" s="139"/>
      <c r="C1192" s="184"/>
      <c r="D1192" s="164">
        <f t="shared" si="83"/>
        <v>39801</v>
      </c>
      <c r="E1192" s="13" t="s">
        <v>56</v>
      </c>
      <c r="F1192" s="13"/>
      <c r="G1192" s="13" t="str">
        <f>IF(OR(F1192="",F1192&lt;5),"",VLOOKUP(F1192,'Tabla de Caudal'!$A$4:$B$19,2,TRUE))</f>
        <v/>
      </c>
      <c r="H1192" s="14"/>
      <c r="I1192" s="14"/>
      <c r="J1192" s="14"/>
      <c r="K1192" s="13"/>
      <c r="L1192" s="13" t="str">
        <f t="shared" ca="1" si="81"/>
        <v/>
      </c>
      <c r="M1192" s="13"/>
      <c r="N1192" s="13"/>
      <c r="O1192" s="97" t="str">
        <f t="shared" ca="1" si="82"/>
        <v/>
      </c>
      <c r="P1192" s="13"/>
    </row>
    <row r="1193" spans="1:16">
      <c r="A1193" s="202">
        <v>20</v>
      </c>
      <c r="B1193" s="139"/>
      <c r="C1193" s="184"/>
      <c r="D1193" s="164">
        <f t="shared" si="83"/>
        <v>39802</v>
      </c>
      <c r="E1193" s="13" t="s">
        <v>56</v>
      </c>
      <c r="F1193" s="13"/>
      <c r="G1193" s="13" t="str">
        <f>IF(OR(F1193="",F1193&lt;5),"",VLOOKUP(F1193,'Tabla de Caudal'!$A$4:$B$19,2,TRUE))</f>
        <v/>
      </c>
      <c r="H1193" s="14"/>
      <c r="I1193" s="14"/>
      <c r="J1193" s="14"/>
      <c r="K1193" s="13"/>
      <c r="L1193" s="13" t="str">
        <f t="shared" ca="1" si="81"/>
        <v/>
      </c>
      <c r="M1193" s="13"/>
      <c r="N1193" s="13"/>
      <c r="O1193" s="97" t="str">
        <f t="shared" ca="1" si="82"/>
        <v/>
      </c>
      <c r="P1193" s="13"/>
    </row>
    <row r="1194" spans="1:16">
      <c r="A1194" s="202">
        <v>21</v>
      </c>
      <c r="B1194" s="139"/>
      <c r="C1194" s="184"/>
      <c r="D1194" s="164">
        <f t="shared" si="83"/>
        <v>39803</v>
      </c>
      <c r="E1194" s="13" t="s">
        <v>56</v>
      </c>
      <c r="F1194" s="13"/>
      <c r="G1194" s="13" t="str">
        <f>IF(OR(F1194="",F1194&lt;5),"",VLOOKUP(F1194,'Tabla de Caudal'!$A$4:$B$19,2,TRUE))</f>
        <v/>
      </c>
      <c r="H1194" s="14"/>
      <c r="I1194" s="14"/>
      <c r="J1194" s="14"/>
      <c r="K1194" s="13"/>
      <c r="L1194" s="13" t="str">
        <f t="shared" ca="1" si="81"/>
        <v/>
      </c>
      <c r="M1194" s="13"/>
      <c r="N1194" s="13"/>
      <c r="O1194" s="97" t="str">
        <f t="shared" ca="1" si="82"/>
        <v/>
      </c>
      <c r="P1194" s="13"/>
    </row>
    <row r="1195" spans="1:16">
      <c r="A1195" s="202">
        <v>22</v>
      </c>
      <c r="B1195" s="139"/>
      <c r="C1195" s="184"/>
      <c r="D1195" s="164">
        <f t="shared" si="83"/>
        <v>39804</v>
      </c>
      <c r="E1195" s="13" t="s">
        <v>56</v>
      </c>
      <c r="F1195" s="13"/>
      <c r="G1195" s="13" t="str">
        <f>IF(OR(F1195="",F1195&lt;5),"",VLOOKUP(F1195,'Tabla de Caudal'!$A$4:$B$19,2,TRUE))</f>
        <v/>
      </c>
      <c r="H1195" s="14"/>
      <c r="I1195" s="14"/>
      <c r="J1195" s="14"/>
      <c r="K1195" s="13"/>
      <c r="L1195" s="13" t="str">
        <f t="shared" ca="1" si="81"/>
        <v/>
      </c>
      <c r="M1195" s="13"/>
      <c r="N1195" s="13"/>
      <c r="O1195" s="97" t="str">
        <f t="shared" ca="1" si="82"/>
        <v/>
      </c>
      <c r="P1195" s="13"/>
    </row>
    <row r="1196" spans="1:16">
      <c r="A1196" s="202">
        <v>23</v>
      </c>
      <c r="B1196" s="139"/>
      <c r="C1196" s="184"/>
      <c r="D1196" s="164">
        <f t="shared" si="83"/>
        <v>39805</v>
      </c>
      <c r="E1196" s="13" t="s">
        <v>56</v>
      </c>
      <c r="F1196" s="13"/>
      <c r="G1196" s="13" t="str">
        <f>IF(OR(F1196="",F1196&lt;5),"",VLOOKUP(F1196,'Tabla de Caudal'!$A$4:$B$19,2,TRUE))</f>
        <v/>
      </c>
      <c r="H1196" s="14"/>
      <c r="I1196" s="14"/>
      <c r="J1196" s="14"/>
      <c r="K1196" s="13"/>
      <c r="L1196" s="13" t="str">
        <f t="shared" ca="1" si="81"/>
        <v/>
      </c>
      <c r="M1196" s="13"/>
      <c r="N1196" s="13"/>
      <c r="O1196" s="97" t="str">
        <f t="shared" ca="1" si="82"/>
        <v/>
      </c>
      <c r="P1196" s="13"/>
    </row>
    <row r="1197" spans="1:16">
      <c r="A1197" s="202">
        <v>24</v>
      </c>
      <c r="B1197" s="139"/>
      <c r="C1197" s="184"/>
      <c r="D1197" s="164">
        <f t="shared" si="83"/>
        <v>39806</v>
      </c>
      <c r="E1197" s="13" t="s">
        <v>56</v>
      </c>
      <c r="F1197" s="13"/>
      <c r="G1197" s="13" t="str">
        <f>IF(OR(F1197="",F1197&lt;5),"",VLOOKUP(F1197,'Tabla de Caudal'!$A$4:$B$19,2,TRUE))</f>
        <v/>
      </c>
      <c r="H1197" s="14"/>
      <c r="I1197" s="14"/>
      <c r="J1197" s="14"/>
      <c r="K1197" s="13"/>
      <c r="L1197" s="13" t="str">
        <f t="shared" ca="1" si="81"/>
        <v/>
      </c>
      <c r="M1197" s="13"/>
      <c r="N1197" s="13"/>
      <c r="O1197" s="97" t="str">
        <f t="shared" ca="1" si="82"/>
        <v/>
      </c>
      <c r="P1197" s="13"/>
    </row>
    <row r="1198" spans="1:16">
      <c r="A1198" s="202">
        <v>25</v>
      </c>
      <c r="B1198" s="139"/>
      <c r="C1198" s="184"/>
      <c r="D1198" s="164">
        <f t="shared" si="83"/>
        <v>39807</v>
      </c>
      <c r="E1198" s="13" t="s">
        <v>56</v>
      </c>
      <c r="F1198" s="13"/>
      <c r="G1198" s="13" t="str">
        <f>IF(OR(F1198="",F1198&lt;5),"",VLOOKUP(F1198,'Tabla de Caudal'!$A$4:$B$19,2,TRUE))</f>
        <v/>
      </c>
      <c r="H1198" s="14"/>
      <c r="I1198" s="14"/>
      <c r="J1198" s="14"/>
      <c r="K1198" s="13"/>
      <c r="L1198" s="13" t="str">
        <f t="shared" ca="1" si="81"/>
        <v/>
      </c>
      <c r="M1198" s="13"/>
      <c r="N1198" s="13"/>
      <c r="O1198" s="97" t="str">
        <f t="shared" ca="1" si="82"/>
        <v/>
      </c>
      <c r="P1198" s="13"/>
    </row>
    <row r="1199" spans="1:16">
      <c r="A1199" s="202">
        <v>26</v>
      </c>
      <c r="B1199" s="139"/>
      <c r="C1199" s="184"/>
      <c r="D1199" s="164">
        <f t="shared" si="83"/>
        <v>39808</v>
      </c>
      <c r="E1199" s="13" t="s">
        <v>56</v>
      </c>
      <c r="F1199" s="13"/>
      <c r="G1199" s="13" t="str">
        <f>IF(OR(F1199="",F1199&lt;5),"",VLOOKUP(F1199,'Tabla de Caudal'!$A$4:$B$19,2,TRUE))</f>
        <v/>
      </c>
      <c r="H1199" s="14"/>
      <c r="I1199" s="14"/>
      <c r="J1199" s="14"/>
      <c r="K1199" s="13"/>
      <c r="L1199" s="13" t="str">
        <f t="shared" ca="1" si="81"/>
        <v/>
      </c>
      <c r="M1199" s="13"/>
      <c r="N1199" s="13"/>
      <c r="O1199" s="97" t="str">
        <f t="shared" ca="1" si="82"/>
        <v/>
      </c>
      <c r="P1199" s="13"/>
    </row>
    <row r="1200" spans="1:16" ht="13.5" thickBot="1">
      <c r="A1200" s="264">
        <v>27</v>
      </c>
      <c r="B1200" s="265"/>
      <c r="C1200" s="266"/>
      <c r="D1200" s="174">
        <f t="shared" si="83"/>
        <v>39809</v>
      </c>
      <c r="E1200" s="260" t="s">
        <v>56</v>
      </c>
      <c r="F1200" s="260"/>
      <c r="G1200" s="260" t="str">
        <f>IF(OR(F1200="",F1200&lt;5),"",VLOOKUP(F1200,'Tabla de Caudal'!$A$4:$B$19,2,TRUE))</f>
        <v/>
      </c>
      <c r="H1200" s="212"/>
      <c r="I1200" s="212"/>
      <c r="J1200" s="212"/>
      <c r="K1200" s="260"/>
      <c r="L1200" s="260" t="str">
        <f t="shared" ca="1" si="81"/>
        <v/>
      </c>
      <c r="M1200" s="260"/>
      <c r="N1200" s="260"/>
      <c r="O1200" s="282" t="str">
        <f t="shared" ca="1" si="82"/>
        <v/>
      </c>
      <c r="P1200" s="260"/>
    </row>
    <row r="1201" spans="1:16">
      <c r="A1201" s="274">
        <v>28</v>
      </c>
      <c r="B1201" s="138" t="s">
        <v>26</v>
      </c>
      <c r="C1201" s="191">
        <v>0.26250000000000001</v>
      </c>
      <c r="D1201" s="168">
        <f t="shared" si="83"/>
        <v>39810.262499999997</v>
      </c>
      <c r="E1201" s="17" t="s">
        <v>56</v>
      </c>
      <c r="F1201" s="17">
        <v>16</v>
      </c>
      <c r="G1201" s="17">
        <f>IF(OR(F1201="",F1201&lt;5),"",VLOOKUP(F1201,'Tabla de Caudal'!$A$4:$B$19,2,TRUE))</f>
        <v>176</v>
      </c>
      <c r="H1201" s="23">
        <v>8.66</v>
      </c>
      <c r="I1201" s="23">
        <v>3.31</v>
      </c>
      <c r="J1201" s="23"/>
      <c r="K1201" s="281">
        <v>4</v>
      </c>
      <c r="L1201" s="281">
        <f t="shared" ca="1" si="81"/>
        <v>8</v>
      </c>
      <c r="M1201" s="17" t="s">
        <v>32</v>
      </c>
      <c r="N1201" s="17">
        <v>6</v>
      </c>
      <c r="O1201" s="96">
        <f t="shared" ca="1" si="82"/>
        <v>1.4</v>
      </c>
    </row>
    <row r="1202" spans="1:16">
      <c r="A1202" s="269"/>
      <c r="B1202" s="139"/>
      <c r="C1202" s="184">
        <v>0.36805555555555558</v>
      </c>
      <c r="D1202" s="164">
        <f t="shared" si="83"/>
        <v>39810.368055555555</v>
      </c>
      <c r="E1202" s="13" t="s">
        <v>56</v>
      </c>
      <c r="F1202" s="13">
        <v>16</v>
      </c>
      <c r="G1202" s="13">
        <f>IF(OR(F1202="",F1202&lt;5),"",VLOOKUP(F1202,'Tabla de Caudal'!$A$4:$B$19,2,TRUE))</f>
        <v>176</v>
      </c>
      <c r="H1202" s="14">
        <v>8.59</v>
      </c>
      <c r="I1202" s="14">
        <v>2.25</v>
      </c>
      <c r="J1202" s="14"/>
      <c r="K1202" s="279">
        <v>4</v>
      </c>
      <c r="L1202" s="279">
        <f t="shared" ca="1" si="81"/>
        <v>8</v>
      </c>
      <c r="M1202" s="13" t="s">
        <v>32</v>
      </c>
      <c r="N1202" s="13">
        <v>6</v>
      </c>
      <c r="O1202" s="97">
        <f t="shared" ca="1" si="82"/>
        <v>1.4</v>
      </c>
    </row>
    <row r="1203" spans="1:16">
      <c r="A1203" s="269"/>
      <c r="B1203" s="139"/>
      <c r="C1203" s="184">
        <v>0.44444444444444442</v>
      </c>
      <c r="D1203" s="164">
        <f t="shared" si="83"/>
        <v>39810.444444444445</v>
      </c>
      <c r="E1203" s="13" t="s">
        <v>56</v>
      </c>
      <c r="F1203" s="13">
        <v>16</v>
      </c>
      <c r="G1203" s="13">
        <f>IF(OR(F1203="",F1203&lt;5),"",VLOOKUP(F1203,'Tabla de Caudal'!$A$4:$B$19,2,TRUE))</f>
        <v>176</v>
      </c>
      <c r="H1203" s="14">
        <v>8.77</v>
      </c>
      <c r="I1203" s="14">
        <v>2.4900000000000002</v>
      </c>
      <c r="J1203" s="14"/>
      <c r="K1203" s="279">
        <v>4</v>
      </c>
      <c r="L1203" s="279">
        <f t="shared" ca="1" si="81"/>
        <v>8</v>
      </c>
      <c r="M1203" s="13" t="s">
        <v>32</v>
      </c>
      <c r="N1203" s="13">
        <v>6</v>
      </c>
      <c r="O1203" s="97">
        <f t="shared" ca="1" si="82"/>
        <v>1.4</v>
      </c>
    </row>
    <row r="1204" spans="1:16">
      <c r="A1204" s="269"/>
      <c r="B1204" s="139"/>
      <c r="C1204" s="184">
        <v>0.55902777777777779</v>
      </c>
      <c r="D1204" s="164">
        <f t="shared" si="83"/>
        <v>39810.559027777781</v>
      </c>
      <c r="E1204" s="13" t="s">
        <v>56</v>
      </c>
      <c r="F1204" s="13">
        <v>16</v>
      </c>
      <c r="G1204" s="13">
        <f>IF(OR(F1204="",F1204&lt;5),"",VLOOKUP(F1204,'Tabla de Caudal'!$A$4:$B$19,2,TRUE))</f>
        <v>176</v>
      </c>
      <c r="H1204" s="14">
        <v>9.31</v>
      </c>
      <c r="I1204" s="14">
        <v>2.48</v>
      </c>
      <c r="J1204" s="14"/>
      <c r="K1204" s="279">
        <v>4</v>
      </c>
      <c r="L1204" s="279">
        <f t="shared" ca="1" si="81"/>
        <v>8</v>
      </c>
      <c r="M1204" s="13" t="s">
        <v>32</v>
      </c>
      <c r="N1204" s="13">
        <v>6</v>
      </c>
      <c r="O1204" s="97">
        <f t="shared" ca="1" si="82"/>
        <v>1.4</v>
      </c>
    </row>
    <row r="1205" spans="1:16">
      <c r="A1205" s="269"/>
      <c r="B1205" s="139"/>
      <c r="C1205" s="184">
        <v>0.6875</v>
      </c>
      <c r="D1205" s="164">
        <f t="shared" si="83"/>
        <v>39810.6875</v>
      </c>
      <c r="E1205" s="13" t="s">
        <v>56</v>
      </c>
      <c r="F1205" s="13">
        <v>16</v>
      </c>
      <c r="G1205" s="13">
        <f>IF(OR(F1205="",F1205&lt;5),"",VLOOKUP(F1205,'Tabla de Caudal'!$A$4:$B$19,2,TRUE))</f>
        <v>176</v>
      </c>
      <c r="H1205" s="14">
        <v>9.3699999999999992</v>
      </c>
      <c r="I1205" s="14">
        <v>2.3199999999999998</v>
      </c>
      <c r="J1205" s="14"/>
      <c r="K1205" s="279">
        <v>4</v>
      </c>
      <c r="L1205" s="279">
        <f t="shared" ca="1" si="81"/>
        <v>8</v>
      </c>
      <c r="M1205" s="13" t="s">
        <v>32</v>
      </c>
      <c r="N1205" s="13">
        <v>6</v>
      </c>
      <c r="O1205" s="97">
        <f t="shared" ca="1" si="82"/>
        <v>1.4</v>
      </c>
    </row>
    <row r="1206" spans="1:16">
      <c r="A1206" s="269"/>
      <c r="B1206" s="139"/>
      <c r="C1206" s="184">
        <v>0.86458333333333337</v>
      </c>
      <c r="D1206" s="164">
        <f t="shared" si="83"/>
        <v>39810.864583333336</v>
      </c>
      <c r="E1206" s="13" t="s">
        <v>56</v>
      </c>
      <c r="F1206" s="13">
        <v>16</v>
      </c>
      <c r="G1206" s="13">
        <f>IF(OR(F1206="",F1206&lt;5),"",VLOOKUP(F1206,'Tabla de Caudal'!$A$4:$B$19,2,TRUE))</f>
        <v>176</v>
      </c>
      <c r="H1206" s="14">
        <v>9.48</v>
      </c>
      <c r="I1206" s="14">
        <v>2.66</v>
      </c>
      <c r="J1206" s="14"/>
      <c r="K1206" s="279">
        <v>4</v>
      </c>
      <c r="L1206" s="279">
        <f t="shared" ca="1" si="81"/>
        <v>8</v>
      </c>
      <c r="M1206" s="13" t="s">
        <v>32</v>
      </c>
      <c r="N1206" s="13">
        <v>6</v>
      </c>
      <c r="O1206" s="97">
        <f t="shared" ca="1" si="82"/>
        <v>1.4</v>
      </c>
    </row>
    <row r="1207" spans="1:16" ht="13.5" thickBot="1">
      <c r="A1207" s="270"/>
      <c r="B1207" s="140"/>
      <c r="C1207" s="188">
        <v>0.99305555555555547</v>
      </c>
      <c r="D1207" s="167">
        <f t="shared" si="83"/>
        <v>39810.993055555555</v>
      </c>
      <c r="E1207" s="27" t="s">
        <v>56</v>
      </c>
      <c r="F1207" s="27">
        <v>16</v>
      </c>
      <c r="G1207" s="27">
        <f>IF(OR(F1207="",F1207&lt;5),"",VLOOKUP(F1207,'Tabla de Caudal'!$A$4:$B$19,2,TRUE))</f>
        <v>176</v>
      </c>
      <c r="H1207" s="26">
        <v>9.67</v>
      </c>
      <c r="I1207" s="26">
        <v>2.35</v>
      </c>
      <c r="J1207" s="26"/>
      <c r="K1207" s="280">
        <v>4</v>
      </c>
      <c r="L1207" s="280">
        <f t="shared" ca="1" si="81"/>
        <v>8</v>
      </c>
      <c r="M1207" s="27" t="s">
        <v>32</v>
      </c>
      <c r="N1207" s="27">
        <v>6</v>
      </c>
      <c r="O1207" s="98">
        <f t="shared" ca="1" si="82"/>
        <v>1.4</v>
      </c>
      <c r="P1207" s="273"/>
    </row>
    <row r="1208" spans="1:16">
      <c r="A1208" s="274">
        <v>29</v>
      </c>
      <c r="B1208" s="138" t="s">
        <v>111</v>
      </c>
      <c r="C1208" s="191">
        <v>0.28472222222222221</v>
      </c>
      <c r="D1208" s="168">
        <f t="shared" si="83"/>
        <v>39811.284722222219</v>
      </c>
      <c r="E1208" s="17" t="s">
        <v>56</v>
      </c>
      <c r="F1208" s="203">
        <v>17</v>
      </c>
      <c r="G1208" s="203">
        <f>IF(OR(F1208="",F1208&lt;5),"",VLOOKUP(F1208,'Tabla de Caudal'!$A$4:$B$19,2,TRUE))</f>
        <v>182</v>
      </c>
      <c r="H1208" s="23">
        <v>9.14</v>
      </c>
      <c r="I1208" s="23">
        <v>4.8099999999999996</v>
      </c>
      <c r="J1208" s="23"/>
      <c r="K1208" s="283">
        <v>4</v>
      </c>
      <c r="L1208" s="283">
        <f t="shared" ca="1" si="81"/>
        <v>8</v>
      </c>
      <c r="M1208" s="8" t="s">
        <v>32</v>
      </c>
      <c r="N1208" s="17">
        <v>7</v>
      </c>
      <c r="O1208" s="96">
        <f t="shared" ca="1" si="82"/>
        <v>1.6</v>
      </c>
    </row>
    <row r="1209" spans="1:16">
      <c r="A1209" s="269"/>
      <c r="B1209" s="139"/>
      <c r="C1209" s="184">
        <v>0.35069444444444442</v>
      </c>
      <c r="D1209" s="164">
        <f t="shared" si="83"/>
        <v>39811.350694444445</v>
      </c>
      <c r="E1209" s="13" t="s">
        <v>56</v>
      </c>
      <c r="F1209" s="13">
        <v>17</v>
      </c>
      <c r="G1209" s="13">
        <f>IF(OR(F1209="",F1209&lt;5),"",VLOOKUP(F1209,'Tabla de Caudal'!$A$4:$B$19,2,TRUE))</f>
        <v>182</v>
      </c>
      <c r="H1209" s="14">
        <v>9.19</v>
      </c>
      <c r="I1209" s="14">
        <v>4.4800000000000004</v>
      </c>
      <c r="J1209" s="14"/>
      <c r="K1209" s="279">
        <v>4</v>
      </c>
      <c r="L1209" s="279">
        <f t="shared" ca="1" si="81"/>
        <v>8</v>
      </c>
      <c r="M1209" s="13" t="s">
        <v>32</v>
      </c>
      <c r="N1209" s="13">
        <v>7</v>
      </c>
      <c r="O1209" s="97">
        <f t="shared" ca="1" si="82"/>
        <v>1.6</v>
      </c>
    </row>
    <row r="1210" spans="1:16">
      <c r="A1210" s="269"/>
      <c r="B1210" s="139"/>
      <c r="C1210" s="184">
        <v>0.47916666666666669</v>
      </c>
      <c r="D1210" s="164">
        <f t="shared" si="83"/>
        <v>39811.479166666664</v>
      </c>
      <c r="E1210" s="13" t="s">
        <v>56</v>
      </c>
      <c r="F1210" s="13">
        <v>17</v>
      </c>
      <c r="G1210" s="13">
        <f>IF(OR(F1210="",F1210&lt;5),"",VLOOKUP(F1210,'Tabla de Caudal'!$A$4:$B$19,2,TRUE))</f>
        <v>182</v>
      </c>
      <c r="H1210" s="14">
        <v>8.4600000000000009</v>
      </c>
      <c r="I1210" s="14">
        <v>2.39</v>
      </c>
      <c r="J1210" s="14"/>
      <c r="K1210" s="279">
        <v>4</v>
      </c>
      <c r="L1210" s="279">
        <f t="shared" ca="1" si="81"/>
        <v>8</v>
      </c>
      <c r="M1210" s="13" t="s">
        <v>32</v>
      </c>
      <c r="N1210" s="13">
        <v>7</v>
      </c>
      <c r="O1210" s="97">
        <f t="shared" ca="1" si="82"/>
        <v>1.6</v>
      </c>
    </row>
    <row r="1211" spans="1:16">
      <c r="A1211" s="269"/>
      <c r="B1211" s="139"/>
      <c r="C1211" s="184">
        <v>0.57638888888888895</v>
      </c>
      <c r="D1211" s="164">
        <f t="shared" si="83"/>
        <v>39811.576388888891</v>
      </c>
      <c r="E1211" s="13" t="s">
        <v>56</v>
      </c>
      <c r="F1211" s="13">
        <v>17</v>
      </c>
      <c r="G1211" s="13">
        <f>IF(OR(F1211="",F1211&lt;5),"",VLOOKUP(F1211,'Tabla de Caudal'!$A$4:$B$19,2,TRUE))</f>
        <v>182</v>
      </c>
      <c r="H1211" s="14">
        <v>8.19</v>
      </c>
      <c r="I1211" s="14">
        <v>2.0699999999999998</v>
      </c>
      <c r="J1211" s="14"/>
      <c r="K1211" s="279">
        <v>4</v>
      </c>
      <c r="L1211" s="279">
        <f t="shared" ca="1" si="81"/>
        <v>8</v>
      </c>
      <c r="M1211" s="13" t="s">
        <v>32</v>
      </c>
      <c r="N1211" s="13">
        <v>7</v>
      </c>
      <c r="O1211" s="97">
        <f t="shared" ca="1" si="82"/>
        <v>1.6</v>
      </c>
    </row>
    <row r="1212" spans="1:16">
      <c r="A1212" s="269"/>
      <c r="B1212" s="139"/>
      <c r="C1212" s="184">
        <v>0.67361111111111116</v>
      </c>
      <c r="D1212" s="164">
        <f t="shared" si="83"/>
        <v>39811.673611111109</v>
      </c>
      <c r="E1212" s="13" t="s">
        <v>56</v>
      </c>
      <c r="F1212" s="13">
        <v>17</v>
      </c>
      <c r="G1212" s="13">
        <f>IF(OR(F1212="",F1212&lt;5),"",VLOOKUP(F1212,'Tabla de Caudal'!$A$4:$B$19,2,TRUE))</f>
        <v>182</v>
      </c>
      <c r="H1212" s="14">
        <v>9</v>
      </c>
      <c r="I1212" s="14">
        <v>2.36</v>
      </c>
      <c r="J1212" s="14"/>
      <c r="K1212" s="279">
        <v>4</v>
      </c>
      <c r="L1212" s="279">
        <f t="shared" ca="1" si="81"/>
        <v>8</v>
      </c>
      <c r="M1212" s="13" t="s">
        <v>32</v>
      </c>
      <c r="N1212" s="13">
        <v>7</v>
      </c>
      <c r="O1212" s="97">
        <f t="shared" ca="1" si="82"/>
        <v>1.6</v>
      </c>
    </row>
    <row r="1213" spans="1:16">
      <c r="A1213" s="269"/>
      <c r="B1213" s="139"/>
      <c r="C1213" s="184">
        <v>0.8125</v>
      </c>
      <c r="D1213" s="164">
        <f t="shared" si="83"/>
        <v>39811.8125</v>
      </c>
      <c r="E1213" s="13" t="s">
        <v>56</v>
      </c>
      <c r="F1213" s="13">
        <v>17</v>
      </c>
      <c r="G1213" s="13">
        <f>IF(OR(F1213="",F1213&lt;5),"",VLOOKUP(F1213,'Tabla de Caudal'!$A$4:$B$19,2,TRUE))</f>
        <v>182</v>
      </c>
      <c r="H1213" s="14">
        <v>9.77</v>
      </c>
      <c r="I1213" s="14">
        <v>3.36</v>
      </c>
      <c r="J1213" s="14"/>
      <c r="K1213" s="279">
        <v>4</v>
      </c>
      <c r="L1213" s="279">
        <f t="shared" ca="1" si="81"/>
        <v>8</v>
      </c>
      <c r="M1213" s="13" t="s">
        <v>32</v>
      </c>
      <c r="N1213" s="13">
        <v>7</v>
      </c>
      <c r="O1213" s="97">
        <f t="shared" ca="1" si="82"/>
        <v>1.6</v>
      </c>
    </row>
    <row r="1214" spans="1:16">
      <c r="A1214" s="201"/>
      <c r="B1214" s="136"/>
      <c r="C1214" s="187">
        <v>0.88263888888888886</v>
      </c>
      <c r="D1214" s="172">
        <f t="shared" si="83"/>
        <v>39811.882638888892</v>
      </c>
      <c r="E1214" s="8" t="s">
        <v>56</v>
      </c>
      <c r="F1214" s="8">
        <v>17</v>
      </c>
      <c r="G1214" s="8">
        <f>IF(OR(F1214="",F1214&lt;5),"",VLOOKUP(F1214,'Tabla de Caudal'!$A$4:$B$19,2,TRUE))</f>
        <v>182</v>
      </c>
      <c r="H1214" s="9">
        <v>9.49</v>
      </c>
      <c r="I1214" s="9">
        <v>2.1800000000000002</v>
      </c>
      <c r="J1214" s="9"/>
      <c r="K1214" s="283">
        <v>4</v>
      </c>
      <c r="L1214" s="283">
        <f t="shared" ca="1" si="81"/>
        <v>8</v>
      </c>
      <c r="M1214" s="8" t="s">
        <v>32</v>
      </c>
      <c r="N1214" s="8">
        <v>7</v>
      </c>
      <c r="O1214" s="102">
        <f t="shared" ca="1" si="82"/>
        <v>1.6</v>
      </c>
    </row>
    <row r="1215" spans="1:16" ht="13.5" thickBot="1">
      <c r="A1215" s="270"/>
      <c r="B1215" s="140"/>
      <c r="C1215" s="188">
        <v>0.98333333333333339</v>
      </c>
      <c r="D1215" s="167">
        <f t="shared" si="83"/>
        <v>39811.98333333333</v>
      </c>
      <c r="E1215" s="27" t="s">
        <v>56</v>
      </c>
      <c r="F1215" s="27">
        <v>17</v>
      </c>
      <c r="G1215" s="27">
        <f>IF(OR(F1215="",F1215&lt;5),"",VLOOKUP(F1215,'Tabla de Caudal'!$A$4:$B$19,2,TRUE))</f>
        <v>182</v>
      </c>
      <c r="H1215" s="26">
        <v>8.4700000000000006</v>
      </c>
      <c r="I1215" s="26">
        <v>2.19</v>
      </c>
      <c r="J1215" s="26"/>
      <c r="K1215" s="280">
        <v>4</v>
      </c>
      <c r="L1215" s="280">
        <f t="shared" ca="1" si="81"/>
        <v>8</v>
      </c>
      <c r="M1215" s="27" t="s">
        <v>32</v>
      </c>
      <c r="N1215" s="27">
        <v>7</v>
      </c>
      <c r="O1215" s="98">
        <f t="shared" ca="1" si="82"/>
        <v>1.6</v>
      </c>
      <c r="P1215" s="273"/>
    </row>
    <row r="1216" spans="1:16">
      <c r="A1216" s="274">
        <v>30</v>
      </c>
      <c r="B1216" s="138" t="s">
        <v>112</v>
      </c>
      <c r="C1216" s="191">
        <v>0.22361111111111109</v>
      </c>
      <c r="D1216" s="168">
        <f t="shared" ref="D1216:D1223" si="84">FLOOR(D1215,1)+C1216+IF(A1216&gt;0,1,0)</f>
        <v>39812.223611111112</v>
      </c>
      <c r="E1216" s="17" t="s">
        <v>56</v>
      </c>
      <c r="F1216" s="17">
        <v>16</v>
      </c>
      <c r="G1216" s="17">
        <f>IF(OR(F1216="",F1216&lt;5),"",VLOOKUP(F1216,'Tabla de Caudal'!$A$4:$B$19,2,TRUE))</f>
        <v>176</v>
      </c>
      <c r="H1216" s="23">
        <v>9</v>
      </c>
      <c r="I1216" s="23">
        <v>2.83</v>
      </c>
      <c r="J1216" s="23"/>
      <c r="K1216" s="17">
        <v>4</v>
      </c>
      <c r="L1216" s="17">
        <f t="shared" ca="1" si="81"/>
        <v>8</v>
      </c>
      <c r="M1216" s="17" t="s">
        <v>32</v>
      </c>
      <c r="N1216" s="17">
        <v>7</v>
      </c>
      <c r="O1216" s="96">
        <f t="shared" ca="1" si="82"/>
        <v>1.6</v>
      </c>
    </row>
    <row r="1217" spans="1:16">
      <c r="A1217" s="269"/>
      <c r="B1217" s="139"/>
      <c r="C1217" s="184">
        <v>0.29722222222222222</v>
      </c>
      <c r="D1217" s="164">
        <f t="shared" si="84"/>
        <v>39812.297222222223</v>
      </c>
      <c r="E1217" s="13" t="s">
        <v>56</v>
      </c>
      <c r="F1217" s="13">
        <v>16</v>
      </c>
      <c r="G1217" s="13">
        <f>IF(OR(F1217="",F1217&lt;5),"",VLOOKUP(F1217,'Tabla de Caudal'!$A$4:$B$19,2,TRUE))</f>
        <v>176</v>
      </c>
      <c r="H1217" s="14">
        <v>9</v>
      </c>
      <c r="I1217" s="14">
        <v>2.72</v>
      </c>
      <c r="J1217" s="14"/>
      <c r="K1217" s="13">
        <v>4</v>
      </c>
      <c r="L1217" s="13">
        <f t="shared" ca="1" si="81"/>
        <v>8</v>
      </c>
      <c r="M1217" s="13" t="s">
        <v>32</v>
      </c>
      <c r="N1217" s="13">
        <v>7</v>
      </c>
      <c r="O1217" s="97">
        <f t="shared" ca="1" si="82"/>
        <v>1.6</v>
      </c>
    </row>
    <row r="1218" spans="1:16">
      <c r="A1218" s="269"/>
      <c r="B1218" s="139"/>
      <c r="C1218" s="184">
        <v>0.3923611111111111</v>
      </c>
      <c r="D1218" s="164">
        <f t="shared" si="84"/>
        <v>39812.392361111109</v>
      </c>
      <c r="E1218" s="13" t="s">
        <v>56</v>
      </c>
      <c r="F1218" s="13">
        <v>16</v>
      </c>
      <c r="G1218" s="13">
        <f>IF(OR(F1218="",F1218&lt;5),"",VLOOKUP(F1218,'Tabla de Caudal'!$A$4:$B$19,2,TRUE))</f>
        <v>176</v>
      </c>
      <c r="H1218" s="14">
        <v>8</v>
      </c>
      <c r="I1218" s="14">
        <v>2.8</v>
      </c>
      <c r="J1218" s="14"/>
      <c r="K1218" s="13">
        <v>4</v>
      </c>
      <c r="L1218" s="13">
        <f t="shared" ca="1" si="81"/>
        <v>8</v>
      </c>
      <c r="M1218" s="13" t="s">
        <v>32</v>
      </c>
      <c r="N1218" s="13">
        <v>7</v>
      </c>
      <c r="O1218" s="97">
        <f t="shared" ca="1" si="82"/>
        <v>1.6</v>
      </c>
    </row>
    <row r="1219" spans="1:16">
      <c r="A1219" s="269"/>
      <c r="B1219" s="139"/>
      <c r="C1219" s="184">
        <v>0.52777777777777779</v>
      </c>
      <c r="D1219" s="164">
        <f t="shared" si="84"/>
        <v>39812.527777777781</v>
      </c>
      <c r="E1219" s="13" t="s">
        <v>56</v>
      </c>
      <c r="F1219" s="13">
        <v>16</v>
      </c>
      <c r="G1219" s="13">
        <f>IF(OR(F1219="",F1219&lt;5),"",VLOOKUP(F1219,'Tabla de Caudal'!$A$4:$B$19,2,TRUE))</f>
        <v>176</v>
      </c>
      <c r="H1219" s="14">
        <v>8</v>
      </c>
      <c r="I1219" s="14">
        <v>2.0699999999999998</v>
      </c>
      <c r="J1219" s="14"/>
      <c r="K1219" s="13">
        <v>4</v>
      </c>
      <c r="L1219" s="13">
        <f t="shared" ca="1" si="81"/>
        <v>8</v>
      </c>
      <c r="M1219" s="13" t="s">
        <v>32</v>
      </c>
      <c r="N1219" s="13">
        <v>7</v>
      </c>
      <c r="O1219" s="97">
        <f t="shared" ca="1" si="82"/>
        <v>1.6</v>
      </c>
    </row>
    <row r="1220" spans="1:16">
      <c r="A1220" s="269"/>
      <c r="B1220" s="139"/>
      <c r="C1220" s="184">
        <v>0.61805555555555558</v>
      </c>
      <c r="D1220" s="164">
        <f t="shared" si="84"/>
        <v>39812.618055555555</v>
      </c>
      <c r="E1220" s="13" t="s">
        <v>56</v>
      </c>
      <c r="F1220" s="13">
        <v>16</v>
      </c>
      <c r="G1220" s="13">
        <f>IF(OR(F1220="",F1220&lt;5),"",VLOOKUP(F1220,'Tabla de Caudal'!$A$4:$B$19,2,TRUE))</f>
        <v>176</v>
      </c>
      <c r="H1220" s="14">
        <v>9</v>
      </c>
      <c r="I1220" s="14">
        <v>2.17</v>
      </c>
      <c r="J1220" s="14"/>
      <c r="K1220" s="13">
        <v>4</v>
      </c>
      <c r="L1220" s="13">
        <f t="shared" ca="1" si="81"/>
        <v>8</v>
      </c>
      <c r="M1220" s="13" t="s">
        <v>32</v>
      </c>
      <c r="N1220" s="13">
        <v>7</v>
      </c>
      <c r="O1220" s="97">
        <f t="shared" ca="1" si="82"/>
        <v>1.6</v>
      </c>
    </row>
    <row r="1221" spans="1:16">
      <c r="A1221" s="269"/>
      <c r="B1221" s="139"/>
      <c r="C1221" s="184">
        <v>0.72361111111111109</v>
      </c>
      <c r="D1221" s="164">
        <f t="shared" si="84"/>
        <v>39812.723611111112</v>
      </c>
      <c r="E1221" s="13" t="s">
        <v>56</v>
      </c>
      <c r="F1221" s="13">
        <v>16</v>
      </c>
      <c r="G1221" s="13">
        <f>IF(OR(F1221="",F1221&lt;5),"",VLOOKUP(F1221,'Tabla de Caudal'!$A$4:$B$19,2,TRUE))</f>
        <v>176</v>
      </c>
      <c r="H1221" s="14">
        <v>10</v>
      </c>
      <c r="I1221" s="14">
        <v>2.71</v>
      </c>
      <c r="J1221" s="14"/>
      <c r="K1221" s="13">
        <v>4</v>
      </c>
      <c r="L1221" s="13">
        <f t="shared" ca="1" si="81"/>
        <v>8</v>
      </c>
      <c r="M1221" s="13" t="s">
        <v>32</v>
      </c>
      <c r="N1221" s="13">
        <v>7</v>
      </c>
      <c r="O1221" s="97">
        <f t="shared" ca="1" si="82"/>
        <v>1.6</v>
      </c>
    </row>
    <row r="1222" spans="1:16">
      <c r="A1222" s="269"/>
      <c r="B1222" s="139"/>
      <c r="C1222" s="184">
        <v>0.81944444444444453</v>
      </c>
      <c r="D1222" s="164">
        <f t="shared" si="84"/>
        <v>39812.819444444445</v>
      </c>
      <c r="E1222" s="13" t="s">
        <v>56</v>
      </c>
      <c r="F1222" s="13">
        <v>16</v>
      </c>
      <c r="G1222" s="13">
        <f>IF(OR(F1222="",F1222&lt;5),"",VLOOKUP(F1222,'Tabla de Caudal'!$A$4:$B$19,2,TRUE))</f>
        <v>176</v>
      </c>
      <c r="H1222" s="14">
        <v>10</v>
      </c>
      <c r="I1222" s="14">
        <v>3.71</v>
      </c>
      <c r="J1222" s="14"/>
      <c r="K1222" s="13">
        <v>4</v>
      </c>
      <c r="L1222" s="13">
        <f t="shared" ca="1" si="81"/>
        <v>8</v>
      </c>
      <c r="M1222" s="13" t="s">
        <v>32</v>
      </c>
      <c r="N1222" s="13">
        <v>7</v>
      </c>
      <c r="O1222" s="97">
        <f t="shared" ca="1" si="82"/>
        <v>1.6</v>
      </c>
    </row>
    <row r="1223" spans="1:16" ht="13.5" thickBot="1">
      <c r="A1223" s="270"/>
      <c r="B1223" s="140"/>
      <c r="C1223" s="188">
        <v>0.95833333333333337</v>
      </c>
      <c r="D1223" s="167">
        <f t="shared" si="84"/>
        <v>39812.958333333336</v>
      </c>
      <c r="E1223" s="27" t="s">
        <v>56</v>
      </c>
      <c r="F1223" s="27">
        <v>16</v>
      </c>
      <c r="G1223" s="27">
        <f>IF(OR(F1223="",F1223&lt;5),"",VLOOKUP(F1223,'Tabla de Caudal'!$A$4:$B$19,2,TRUE))</f>
        <v>176</v>
      </c>
      <c r="H1223" s="26">
        <v>10</v>
      </c>
      <c r="I1223" s="26">
        <v>3.19</v>
      </c>
      <c r="J1223" s="26"/>
      <c r="K1223" s="27">
        <v>4</v>
      </c>
      <c r="L1223" s="27">
        <f t="shared" ca="1" si="81"/>
        <v>8</v>
      </c>
      <c r="M1223" s="27" t="s">
        <v>32</v>
      </c>
      <c r="N1223" s="27">
        <v>7</v>
      </c>
      <c r="O1223" s="98">
        <f t="shared" ca="1" si="82"/>
        <v>1.6</v>
      </c>
      <c r="P1223" s="260"/>
    </row>
    <row r="1224" spans="1:16">
      <c r="A1224" s="274">
        <v>31</v>
      </c>
      <c r="B1224" s="138" t="s">
        <v>113</v>
      </c>
      <c r="C1224" s="191">
        <v>0.23263888888888887</v>
      </c>
      <c r="D1224" s="168">
        <f t="shared" ref="D1224:D1231" si="85">FLOOR(D1223,1)+C1224+IF(A1224&gt;0,1,0)</f>
        <v>39813.232638888891</v>
      </c>
      <c r="E1224" s="17" t="s">
        <v>56</v>
      </c>
      <c r="F1224" s="17">
        <v>16</v>
      </c>
      <c r="G1224" s="17">
        <f>IF(OR(F1224="",F1224&lt;5),"",VLOOKUP(F1224,'Tabla de Caudal'!$A$4:$B$19,2,TRUE))</f>
        <v>176</v>
      </c>
      <c r="H1224" s="23">
        <v>8</v>
      </c>
      <c r="I1224" s="23">
        <v>2.1800000000000002</v>
      </c>
      <c r="J1224" s="23"/>
      <c r="K1224" s="17">
        <v>4</v>
      </c>
      <c r="L1224" s="17">
        <f t="shared" ref="L1224:L1287" ca="1" si="86">IF(OR(K1224="",F1224="",F1224&lt;5),"",INDIRECT(ADDRESS(K1224+4,F1224,1,,"Tabla de Sulfato 2"),TRUE))</f>
        <v>8</v>
      </c>
      <c r="M1224" s="17" t="s">
        <v>32</v>
      </c>
      <c r="N1224" s="17">
        <v>7</v>
      </c>
      <c r="O1224" s="96">
        <f t="shared" ref="O1224:O1287" ca="1" si="87">IF(OR(N1224="",F1224="",F1224&lt;5),"",INDIRECT(ADDRESS(N1224+4,F1224,1,,"Tabla de Cloro 2"),TRUE))</f>
        <v>1.6</v>
      </c>
    </row>
    <row r="1225" spans="1:16">
      <c r="A1225" s="269"/>
      <c r="B1225" s="139"/>
      <c r="C1225" s="184">
        <v>0.34375</v>
      </c>
      <c r="D1225" s="164">
        <f t="shared" si="85"/>
        <v>39813.34375</v>
      </c>
      <c r="E1225" s="13" t="s">
        <v>56</v>
      </c>
      <c r="F1225" s="13">
        <v>16</v>
      </c>
      <c r="G1225" s="13">
        <f>IF(OR(F1225="",F1225&lt;5),"",VLOOKUP(F1225,'Tabla de Caudal'!$A$4:$B$19,2,TRUE))</f>
        <v>176</v>
      </c>
      <c r="H1225" s="23">
        <v>8</v>
      </c>
      <c r="I1225" s="14">
        <v>2.35</v>
      </c>
      <c r="J1225" s="14"/>
      <c r="K1225" s="13">
        <v>4</v>
      </c>
      <c r="L1225" s="13">
        <f t="shared" ca="1" si="86"/>
        <v>8</v>
      </c>
      <c r="M1225" s="13" t="s">
        <v>32</v>
      </c>
      <c r="N1225" s="13">
        <v>7</v>
      </c>
      <c r="O1225" s="97">
        <f t="shared" ca="1" si="87"/>
        <v>1.6</v>
      </c>
    </row>
    <row r="1226" spans="1:16">
      <c r="A1226" s="269"/>
      <c r="B1226" s="139"/>
      <c r="C1226" s="184">
        <v>0.4375</v>
      </c>
      <c r="D1226" s="164">
        <f t="shared" si="85"/>
        <v>39813.4375</v>
      </c>
      <c r="E1226" s="13" t="s">
        <v>56</v>
      </c>
      <c r="F1226" s="13">
        <v>16</v>
      </c>
      <c r="G1226" s="13">
        <f>IF(OR(F1226="",F1226&lt;5),"",VLOOKUP(F1226,'Tabla de Caudal'!$A$4:$B$19,2,TRUE))</f>
        <v>176</v>
      </c>
      <c r="H1226" s="23">
        <v>8</v>
      </c>
      <c r="I1226" s="14">
        <v>2.17</v>
      </c>
      <c r="J1226" s="14"/>
      <c r="K1226" s="13">
        <v>4</v>
      </c>
      <c r="L1226" s="13">
        <f t="shared" ca="1" si="86"/>
        <v>8</v>
      </c>
      <c r="M1226" s="13" t="s">
        <v>32</v>
      </c>
      <c r="N1226" s="13">
        <v>7</v>
      </c>
      <c r="O1226" s="97">
        <f t="shared" ca="1" si="87"/>
        <v>1.6</v>
      </c>
    </row>
    <row r="1227" spans="1:16">
      <c r="A1227" s="269"/>
      <c r="B1227" s="139"/>
      <c r="C1227" s="184">
        <v>0.54166666666666663</v>
      </c>
      <c r="D1227" s="164">
        <f t="shared" si="85"/>
        <v>39813.541666666664</v>
      </c>
      <c r="E1227" s="13" t="s">
        <v>56</v>
      </c>
      <c r="F1227" s="13">
        <v>16</v>
      </c>
      <c r="G1227" s="13">
        <f>IF(OR(F1227="",F1227&lt;5),"",VLOOKUP(F1227,'Tabla de Caudal'!$A$4:$B$19,2,TRUE))</f>
        <v>176</v>
      </c>
      <c r="H1227" s="23">
        <v>8</v>
      </c>
      <c r="I1227" s="14">
        <v>2.39</v>
      </c>
      <c r="J1227" s="14"/>
      <c r="K1227" s="13">
        <v>4</v>
      </c>
      <c r="L1227" s="13">
        <f t="shared" ca="1" si="86"/>
        <v>8</v>
      </c>
      <c r="M1227" s="13" t="s">
        <v>32</v>
      </c>
      <c r="N1227" s="13">
        <v>7</v>
      </c>
      <c r="O1227" s="97">
        <f t="shared" ca="1" si="87"/>
        <v>1.6</v>
      </c>
    </row>
    <row r="1228" spans="1:16">
      <c r="A1228" s="269"/>
      <c r="B1228" s="139"/>
      <c r="C1228" s="184">
        <v>0.67361111111111116</v>
      </c>
      <c r="D1228" s="164">
        <f t="shared" si="85"/>
        <v>39813.673611111109</v>
      </c>
      <c r="E1228" s="13" t="s">
        <v>56</v>
      </c>
      <c r="F1228" s="13">
        <v>16</v>
      </c>
      <c r="G1228" s="13">
        <f>IF(OR(F1228="",F1228&lt;5),"",VLOOKUP(F1228,'Tabla de Caudal'!$A$4:$B$19,2,TRUE))</f>
        <v>176</v>
      </c>
      <c r="H1228" s="23">
        <v>8</v>
      </c>
      <c r="I1228" s="14">
        <v>2.33</v>
      </c>
      <c r="J1228" s="14"/>
      <c r="K1228" s="13">
        <v>4</v>
      </c>
      <c r="L1228" s="13">
        <f t="shared" ca="1" si="86"/>
        <v>8</v>
      </c>
      <c r="M1228" s="13" t="s">
        <v>32</v>
      </c>
      <c r="N1228" s="13">
        <v>7</v>
      </c>
      <c r="O1228" s="97">
        <f t="shared" ca="1" si="87"/>
        <v>1.6</v>
      </c>
    </row>
    <row r="1229" spans="1:16">
      <c r="A1229" s="269"/>
      <c r="B1229" s="139"/>
      <c r="C1229" s="184">
        <v>0.80555555555555547</v>
      </c>
      <c r="D1229" s="164">
        <f t="shared" si="85"/>
        <v>39813.805555555555</v>
      </c>
      <c r="E1229" s="13" t="s">
        <v>56</v>
      </c>
      <c r="F1229" s="13">
        <v>16</v>
      </c>
      <c r="G1229" s="13">
        <f>IF(OR(F1229="",F1229&lt;5),"",VLOOKUP(F1229,'Tabla de Caudal'!$A$4:$B$19,2,TRUE))</f>
        <v>176</v>
      </c>
      <c r="H1229" s="23">
        <v>8</v>
      </c>
      <c r="I1229" s="14">
        <v>2.19</v>
      </c>
      <c r="J1229" s="14"/>
      <c r="K1229" s="13">
        <v>4</v>
      </c>
      <c r="L1229" s="13">
        <f t="shared" ca="1" si="86"/>
        <v>8</v>
      </c>
      <c r="M1229" s="13" t="s">
        <v>32</v>
      </c>
      <c r="N1229" s="13">
        <v>7</v>
      </c>
      <c r="O1229" s="97">
        <f t="shared" ca="1" si="87"/>
        <v>1.6</v>
      </c>
    </row>
    <row r="1230" spans="1:16">
      <c r="A1230" s="201"/>
      <c r="B1230" s="136"/>
      <c r="C1230" s="187">
        <v>0.87847222222222221</v>
      </c>
      <c r="D1230" s="172">
        <f t="shared" si="85"/>
        <v>39813.878472222219</v>
      </c>
      <c r="E1230" s="8" t="s">
        <v>56</v>
      </c>
      <c r="F1230" s="8">
        <v>16</v>
      </c>
      <c r="G1230" s="8">
        <f>IF(OR(F1230="",F1230&lt;5),"",VLOOKUP(F1230,'Tabla de Caudal'!$A$4:$B$19,2,TRUE))</f>
        <v>176</v>
      </c>
      <c r="H1230" s="9">
        <v>9</v>
      </c>
      <c r="I1230" s="9">
        <v>2.71</v>
      </c>
      <c r="J1230" s="9"/>
      <c r="K1230" s="8">
        <v>4</v>
      </c>
      <c r="L1230" s="8">
        <f t="shared" ca="1" si="86"/>
        <v>8</v>
      </c>
      <c r="M1230" s="8" t="s">
        <v>32</v>
      </c>
      <c r="N1230" s="8">
        <v>7</v>
      </c>
      <c r="O1230" s="102">
        <f t="shared" ca="1" si="87"/>
        <v>1.6</v>
      </c>
    </row>
    <row r="1231" spans="1:16" ht="13.5" thickBot="1">
      <c r="A1231" s="270"/>
      <c r="B1231" s="140"/>
      <c r="C1231" s="188">
        <v>0.96875</v>
      </c>
      <c r="D1231" s="167">
        <f t="shared" si="85"/>
        <v>39813.96875</v>
      </c>
      <c r="E1231" s="27" t="s">
        <v>56</v>
      </c>
      <c r="F1231" s="27">
        <v>16</v>
      </c>
      <c r="G1231" s="27">
        <f>IF(OR(F1231="",F1231&lt;5),"",VLOOKUP(F1231,'Tabla de Caudal'!$A$4:$B$19,2,TRUE))</f>
        <v>176</v>
      </c>
      <c r="H1231" s="26">
        <v>10</v>
      </c>
      <c r="I1231" s="26">
        <v>2.25</v>
      </c>
      <c r="J1231" s="26"/>
      <c r="K1231" s="27">
        <v>4</v>
      </c>
      <c r="L1231" s="27">
        <f t="shared" ca="1" si="86"/>
        <v>8</v>
      </c>
      <c r="M1231" s="27" t="s">
        <v>32</v>
      </c>
      <c r="N1231" s="27">
        <v>7</v>
      </c>
      <c r="O1231" s="98">
        <f t="shared" ca="1" si="87"/>
        <v>1.6</v>
      </c>
      <c r="P1231" s="273"/>
    </row>
    <row r="1232" spans="1:16">
      <c r="A1232" s="274"/>
      <c r="B1232" s="138"/>
      <c r="C1232" s="191"/>
      <c r="D1232" s="168"/>
      <c r="E1232" s="17"/>
      <c r="F1232" s="17"/>
      <c r="G1232" s="17" t="str">
        <f>IF(OR(F1232="",F1232&lt;5),"",VLOOKUP(F1232,'Tabla de Caudal'!$A$4:$B$19,2,TRUE))</f>
        <v/>
      </c>
      <c r="H1232" s="23"/>
      <c r="I1232" s="23"/>
      <c r="J1232" s="23"/>
      <c r="K1232" s="17"/>
      <c r="L1232" s="17" t="str">
        <f t="shared" ca="1" si="86"/>
        <v/>
      </c>
      <c r="M1232" s="17"/>
      <c r="N1232" s="17"/>
      <c r="O1232" s="96" t="str">
        <f t="shared" ca="1" si="87"/>
        <v/>
      </c>
    </row>
    <row r="1233" spans="1:15">
      <c r="A1233" s="269"/>
      <c r="B1233" s="139"/>
      <c r="C1233" s="184"/>
      <c r="E1233" s="13"/>
      <c r="F1233" s="13"/>
      <c r="G1233" s="13" t="str">
        <f>IF(OR(F1233="",F1233&lt;5),"",VLOOKUP(F1233,'Tabla de Caudal'!$A$4:$B$19,2,TRUE))</f>
        <v/>
      </c>
      <c r="H1233" s="14"/>
      <c r="I1233" s="14"/>
      <c r="J1233" s="14"/>
      <c r="K1233" s="13"/>
      <c r="L1233" s="13" t="str">
        <f t="shared" ca="1" si="86"/>
        <v/>
      </c>
      <c r="M1233" s="13"/>
      <c r="N1233" s="13"/>
      <c r="O1233" s="97" t="str">
        <f t="shared" ca="1" si="87"/>
        <v/>
      </c>
    </row>
    <row r="1234" spans="1:15">
      <c r="A1234" s="269"/>
      <c r="B1234" s="139"/>
      <c r="C1234" s="184"/>
      <c r="E1234" s="13"/>
      <c r="F1234" s="13"/>
      <c r="G1234" s="13" t="str">
        <f>IF(OR(F1234="",F1234&lt;5),"",VLOOKUP(F1234,'Tabla de Caudal'!$A$4:$B$19,2,TRUE))</f>
        <v/>
      </c>
      <c r="H1234" s="14"/>
      <c r="I1234" s="14"/>
      <c r="J1234" s="14"/>
      <c r="K1234" s="13"/>
      <c r="L1234" s="13" t="str">
        <f t="shared" ca="1" si="86"/>
        <v/>
      </c>
      <c r="M1234" s="13"/>
      <c r="N1234" s="13"/>
      <c r="O1234" s="97" t="str">
        <f t="shared" ca="1" si="87"/>
        <v/>
      </c>
    </row>
    <row r="1235" spans="1:15">
      <c r="A1235" s="269"/>
      <c r="B1235" s="139"/>
      <c r="C1235" s="184"/>
      <c r="E1235" s="13"/>
      <c r="F1235" s="13"/>
      <c r="G1235" s="13" t="str">
        <f>IF(OR(F1235="",F1235&lt;5),"",VLOOKUP(F1235,'Tabla de Caudal'!$A$4:$B$19,2,TRUE))</f>
        <v/>
      </c>
      <c r="H1235" s="14"/>
      <c r="I1235" s="14"/>
      <c r="J1235" s="14"/>
      <c r="K1235" s="13"/>
      <c r="L1235" s="13" t="str">
        <f t="shared" ca="1" si="86"/>
        <v/>
      </c>
      <c r="M1235" s="13"/>
      <c r="N1235" s="13"/>
      <c r="O1235" s="97" t="str">
        <f t="shared" ca="1" si="87"/>
        <v/>
      </c>
    </row>
    <row r="1236" spans="1:15">
      <c r="A1236" s="269"/>
      <c r="B1236" s="139"/>
      <c r="C1236" s="184"/>
      <c r="E1236" s="13"/>
      <c r="F1236" s="13"/>
      <c r="G1236" s="13" t="str">
        <f>IF(OR(F1236="",F1236&lt;5),"",VLOOKUP(F1236,'Tabla de Caudal'!$A$4:$B$19,2,TRUE))</f>
        <v/>
      </c>
      <c r="H1236" s="14"/>
      <c r="I1236" s="14"/>
      <c r="J1236" s="14"/>
      <c r="K1236" s="13"/>
      <c r="L1236" s="13" t="str">
        <f t="shared" ca="1" si="86"/>
        <v/>
      </c>
      <c r="M1236" s="13"/>
      <c r="N1236" s="13"/>
      <c r="O1236" s="97" t="str">
        <f t="shared" ca="1" si="87"/>
        <v/>
      </c>
    </row>
    <row r="1237" spans="1:15">
      <c r="A1237" s="269"/>
      <c r="B1237" s="139"/>
      <c r="C1237" s="184"/>
      <c r="E1237" s="13"/>
      <c r="F1237" s="13"/>
      <c r="G1237" s="13" t="str">
        <f>IF(OR(F1237="",F1237&lt;5),"",VLOOKUP(F1237,'Tabla de Caudal'!$A$4:$B$19,2,TRUE))</f>
        <v/>
      </c>
      <c r="H1237" s="14"/>
      <c r="I1237" s="14"/>
      <c r="J1237" s="14"/>
      <c r="K1237" s="13"/>
      <c r="L1237" s="13" t="str">
        <f t="shared" ca="1" si="86"/>
        <v/>
      </c>
      <c r="M1237" s="13"/>
      <c r="N1237" s="13"/>
      <c r="O1237" s="97" t="str">
        <f t="shared" ca="1" si="87"/>
        <v/>
      </c>
    </row>
    <row r="1238" spans="1:15">
      <c r="A1238" s="269"/>
      <c r="B1238" s="139"/>
      <c r="C1238" s="184"/>
      <c r="E1238" s="13"/>
      <c r="F1238" s="13"/>
      <c r="G1238" s="13" t="str">
        <f>IF(OR(F1238="",F1238&lt;5),"",VLOOKUP(F1238,'Tabla de Caudal'!$A$4:$B$19,2,TRUE))</f>
        <v/>
      </c>
      <c r="H1238" s="14"/>
      <c r="I1238" s="14"/>
      <c r="J1238" s="14"/>
      <c r="K1238" s="13"/>
      <c r="L1238" s="13" t="str">
        <f t="shared" ca="1" si="86"/>
        <v/>
      </c>
      <c r="M1238" s="13"/>
      <c r="N1238" s="13"/>
      <c r="O1238" s="97" t="str">
        <f t="shared" ca="1" si="87"/>
        <v/>
      </c>
    </row>
    <row r="1239" spans="1:15">
      <c r="A1239" s="269"/>
      <c r="B1239" s="139"/>
      <c r="C1239" s="184"/>
      <c r="E1239" s="13"/>
      <c r="F1239" s="13"/>
      <c r="G1239" s="13" t="str">
        <f>IF(OR(F1239="",F1239&lt;5),"",VLOOKUP(F1239,'Tabla de Caudal'!$A$4:$B$19,2,TRUE))</f>
        <v/>
      </c>
      <c r="H1239" s="14"/>
      <c r="I1239" s="14"/>
      <c r="J1239" s="14"/>
      <c r="K1239" s="13"/>
      <c r="L1239" s="13" t="str">
        <f t="shared" ca="1" si="86"/>
        <v/>
      </c>
      <c r="M1239" s="13"/>
      <c r="N1239" s="13"/>
      <c r="O1239" s="97" t="str">
        <f t="shared" ca="1" si="87"/>
        <v/>
      </c>
    </row>
    <row r="1240" spans="1:15">
      <c r="A1240" s="269"/>
      <c r="B1240" s="139"/>
      <c r="C1240" s="184"/>
      <c r="E1240" s="13"/>
      <c r="F1240" s="13"/>
      <c r="G1240" s="13" t="str">
        <f>IF(OR(F1240="",F1240&lt;5),"",VLOOKUP(F1240,'Tabla de Caudal'!$A$4:$B$19,2,TRUE))</f>
        <v/>
      </c>
      <c r="H1240" s="14"/>
      <c r="I1240" s="14"/>
      <c r="J1240" s="14"/>
      <c r="K1240" s="13"/>
      <c r="L1240" s="13" t="str">
        <f t="shared" ca="1" si="86"/>
        <v/>
      </c>
      <c r="M1240" s="13"/>
      <c r="N1240" s="13"/>
      <c r="O1240" s="97" t="str">
        <f t="shared" ca="1" si="87"/>
        <v/>
      </c>
    </row>
    <row r="1241" spans="1:15">
      <c r="A1241" s="269"/>
      <c r="B1241" s="139"/>
      <c r="C1241" s="184"/>
      <c r="E1241" s="13"/>
      <c r="F1241" s="13"/>
      <c r="G1241" s="13" t="str">
        <f>IF(OR(F1241="",F1241&lt;5),"",VLOOKUP(F1241,'Tabla de Caudal'!$A$4:$B$19,2,TRUE))</f>
        <v/>
      </c>
      <c r="H1241" s="14"/>
      <c r="I1241" s="14"/>
      <c r="J1241" s="14"/>
      <c r="K1241" s="13"/>
      <c r="L1241" s="13" t="str">
        <f t="shared" ca="1" si="86"/>
        <v/>
      </c>
      <c r="M1241" s="13"/>
      <c r="N1241" s="13"/>
      <c r="O1241" s="97" t="str">
        <f t="shared" ca="1" si="87"/>
        <v/>
      </c>
    </row>
    <row r="1242" spans="1:15">
      <c r="A1242" s="269"/>
      <c r="B1242" s="139"/>
      <c r="C1242" s="184"/>
      <c r="E1242" s="13"/>
      <c r="F1242" s="13"/>
      <c r="G1242" s="13" t="str">
        <f>IF(OR(F1242="",F1242&lt;5),"",VLOOKUP(F1242,'Tabla de Caudal'!$A$4:$B$19,2,TRUE))</f>
        <v/>
      </c>
      <c r="H1242" s="14"/>
      <c r="I1242" s="14"/>
      <c r="J1242" s="14"/>
      <c r="K1242" s="13"/>
      <c r="L1242" s="13" t="str">
        <f t="shared" ca="1" si="86"/>
        <v/>
      </c>
      <c r="M1242" s="13"/>
      <c r="N1242" s="13"/>
      <c r="O1242" s="97" t="str">
        <f t="shared" ca="1" si="87"/>
        <v/>
      </c>
    </row>
    <row r="1243" spans="1:15">
      <c r="A1243" s="269"/>
      <c r="B1243" s="139"/>
      <c r="C1243" s="184"/>
      <c r="E1243" s="13"/>
      <c r="F1243" s="13"/>
      <c r="G1243" s="13" t="str">
        <f>IF(OR(F1243="",F1243&lt;5),"",VLOOKUP(F1243,'Tabla de Caudal'!$A$4:$B$19,2,TRUE))</f>
        <v/>
      </c>
      <c r="H1243" s="14"/>
      <c r="I1243" s="14"/>
      <c r="J1243" s="14"/>
      <c r="K1243" s="13"/>
      <c r="L1243" s="13" t="str">
        <f t="shared" ca="1" si="86"/>
        <v/>
      </c>
      <c r="M1243" s="13"/>
      <c r="N1243" s="13"/>
      <c r="O1243" s="97" t="str">
        <f t="shared" ca="1" si="87"/>
        <v/>
      </c>
    </row>
    <row r="1244" spans="1:15">
      <c r="A1244" s="269"/>
      <c r="B1244" s="139"/>
      <c r="C1244" s="184"/>
      <c r="E1244" s="13"/>
      <c r="F1244" s="13"/>
      <c r="G1244" s="13" t="str">
        <f>IF(OR(F1244="",F1244&lt;5),"",VLOOKUP(F1244,'Tabla de Caudal'!$A$4:$B$19,2,TRUE))</f>
        <v/>
      </c>
      <c r="H1244" s="14"/>
      <c r="I1244" s="14"/>
      <c r="J1244" s="14"/>
      <c r="K1244" s="13"/>
      <c r="L1244" s="13" t="str">
        <f t="shared" ca="1" si="86"/>
        <v/>
      </c>
      <c r="M1244" s="13"/>
      <c r="N1244" s="13"/>
      <c r="O1244" s="97" t="str">
        <f t="shared" ca="1" si="87"/>
        <v/>
      </c>
    </row>
    <row r="1245" spans="1:15">
      <c r="A1245" s="269"/>
      <c r="B1245" s="139"/>
      <c r="C1245" s="184"/>
      <c r="E1245" s="13"/>
      <c r="F1245" s="13"/>
      <c r="G1245" s="13" t="str">
        <f>IF(OR(F1245="",F1245&lt;5),"",VLOOKUP(F1245,'Tabla de Caudal'!$A$4:$B$19,2,TRUE))</f>
        <v/>
      </c>
      <c r="H1245" s="14"/>
      <c r="I1245" s="14"/>
      <c r="J1245" s="14"/>
      <c r="K1245" s="13"/>
      <c r="L1245" s="13" t="str">
        <f t="shared" ca="1" si="86"/>
        <v/>
      </c>
      <c r="M1245" s="13"/>
      <c r="N1245" s="13"/>
      <c r="O1245" s="97" t="str">
        <f t="shared" ca="1" si="87"/>
        <v/>
      </c>
    </row>
    <row r="1246" spans="1:15">
      <c r="A1246" s="269"/>
      <c r="B1246" s="139"/>
      <c r="C1246" s="184"/>
      <c r="E1246" s="13"/>
      <c r="F1246" s="13"/>
      <c r="G1246" s="13" t="str">
        <f>IF(OR(F1246="",F1246&lt;5),"",VLOOKUP(F1246,'Tabla de Caudal'!$A$4:$B$19,2,TRUE))</f>
        <v/>
      </c>
      <c r="H1246" s="14"/>
      <c r="I1246" s="14"/>
      <c r="J1246" s="14"/>
      <c r="K1246" s="13"/>
      <c r="L1246" s="13" t="str">
        <f t="shared" ca="1" si="86"/>
        <v/>
      </c>
      <c r="M1246" s="13"/>
      <c r="N1246" s="13"/>
      <c r="O1246" s="97" t="str">
        <f t="shared" ca="1" si="87"/>
        <v/>
      </c>
    </row>
    <row r="1247" spans="1:15">
      <c r="A1247" s="269"/>
      <c r="B1247" s="139"/>
      <c r="C1247" s="184"/>
      <c r="E1247" s="13"/>
      <c r="F1247" s="13"/>
      <c r="G1247" s="13" t="str">
        <f>IF(OR(F1247="",F1247&lt;5),"",VLOOKUP(F1247,'Tabla de Caudal'!$A$4:$B$19,2,TRUE))</f>
        <v/>
      </c>
      <c r="H1247" s="14"/>
      <c r="I1247" s="14"/>
      <c r="J1247" s="14"/>
      <c r="K1247" s="13"/>
      <c r="L1247" s="13" t="str">
        <f t="shared" ca="1" si="86"/>
        <v/>
      </c>
      <c r="M1247" s="13"/>
      <c r="N1247" s="13"/>
      <c r="O1247" s="97" t="str">
        <f t="shared" ca="1" si="87"/>
        <v/>
      </c>
    </row>
    <row r="1248" spans="1:15">
      <c r="A1248" s="269"/>
      <c r="B1248" s="139"/>
      <c r="C1248" s="184"/>
      <c r="E1248" s="13"/>
      <c r="F1248" s="13"/>
      <c r="G1248" s="13" t="str">
        <f>IF(OR(F1248="",F1248&lt;5),"",VLOOKUP(F1248,'Tabla de Caudal'!$A$4:$B$19,2,TRUE))</f>
        <v/>
      </c>
      <c r="H1248" s="14"/>
      <c r="I1248" s="14"/>
      <c r="J1248" s="14"/>
      <c r="K1248" s="13"/>
      <c r="L1248" s="13" t="str">
        <f t="shared" ca="1" si="86"/>
        <v/>
      </c>
      <c r="M1248" s="13"/>
      <c r="N1248" s="13"/>
      <c r="O1248" s="97" t="str">
        <f t="shared" ca="1" si="87"/>
        <v/>
      </c>
    </row>
    <row r="1249" spans="1:15">
      <c r="A1249" s="269"/>
      <c r="B1249" s="139"/>
      <c r="C1249" s="184"/>
      <c r="E1249" s="13"/>
      <c r="F1249" s="13"/>
      <c r="G1249" s="13" t="str">
        <f>IF(OR(F1249="",F1249&lt;5),"",VLOOKUP(F1249,'Tabla de Caudal'!$A$4:$B$19,2,TRUE))</f>
        <v/>
      </c>
      <c r="H1249" s="14"/>
      <c r="I1249" s="14"/>
      <c r="J1249" s="14"/>
      <c r="K1249" s="13"/>
      <c r="L1249" s="13" t="str">
        <f t="shared" ca="1" si="86"/>
        <v/>
      </c>
      <c r="M1249" s="13"/>
      <c r="N1249" s="13"/>
      <c r="O1249" s="97" t="str">
        <f t="shared" ca="1" si="87"/>
        <v/>
      </c>
    </row>
    <row r="1250" spans="1:15">
      <c r="A1250" s="269"/>
      <c r="B1250" s="139"/>
      <c r="C1250" s="184"/>
      <c r="E1250" s="13"/>
      <c r="F1250" s="13"/>
      <c r="G1250" s="13" t="str">
        <f>IF(OR(F1250="",F1250&lt;5),"",VLOOKUP(F1250,'Tabla de Caudal'!$A$4:$B$19,2,TRUE))</f>
        <v/>
      </c>
      <c r="H1250" s="14"/>
      <c r="I1250" s="14"/>
      <c r="J1250" s="14"/>
      <c r="K1250" s="13"/>
      <c r="L1250" s="13" t="str">
        <f t="shared" ca="1" si="86"/>
        <v/>
      </c>
      <c r="M1250" s="13"/>
      <c r="N1250" s="13"/>
      <c r="O1250" s="97" t="str">
        <f t="shared" ca="1" si="87"/>
        <v/>
      </c>
    </row>
    <row r="1251" spans="1:15">
      <c r="A1251" s="269"/>
      <c r="B1251" s="139"/>
      <c r="C1251" s="184"/>
      <c r="E1251" s="13"/>
      <c r="F1251" s="13"/>
      <c r="G1251" s="13" t="str">
        <f>IF(OR(F1251="",F1251&lt;5),"",VLOOKUP(F1251,'Tabla de Caudal'!$A$4:$B$19,2,TRUE))</f>
        <v/>
      </c>
      <c r="H1251" s="14"/>
      <c r="I1251" s="14"/>
      <c r="J1251" s="14"/>
      <c r="K1251" s="13"/>
      <c r="L1251" s="13" t="str">
        <f t="shared" ca="1" si="86"/>
        <v/>
      </c>
      <c r="M1251" s="13"/>
      <c r="N1251" s="13"/>
      <c r="O1251" s="97" t="str">
        <f t="shared" ca="1" si="87"/>
        <v/>
      </c>
    </row>
    <row r="1252" spans="1:15">
      <c r="A1252" s="269"/>
      <c r="B1252" s="139"/>
      <c r="C1252" s="184"/>
      <c r="E1252" s="13"/>
      <c r="F1252" s="13"/>
      <c r="G1252" s="13" t="str">
        <f>IF(OR(F1252="",F1252&lt;5),"",VLOOKUP(F1252,'Tabla de Caudal'!$A$4:$B$19,2,TRUE))</f>
        <v/>
      </c>
      <c r="H1252" s="14"/>
      <c r="I1252" s="14"/>
      <c r="J1252" s="14"/>
      <c r="K1252" s="13"/>
      <c r="L1252" s="13" t="str">
        <f t="shared" ca="1" si="86"/>
        <v/>
      </c>
      <c r="M1252" s="13"/>
      <c r="N1252" s="13"/>
      <c r="O1252" s="97" t="str">
        <f t="shared" ca="1" si="87"/>
        <v/>
      </c>
    </row>
    <row r="1253" spans="1:15">
      <c r="A1253" s="269"/>
      <c r="B1253" s="139"/>
      <c r="C1253" s="184"/>
      <c r="E1253" s="13"/>
      <c r="F1253" s="13"/>
      <c r="G1253" s="13" t="str">
        <f>IF(OR(F1253="",F1253&lt;5),"",VLOOKUP(F1253,'Tabla de Caudal'!$A$4:$B$19,2,TRUE))</f>
        <v/>
      </c>
      <c r="H1253" s="14"/>
      <c r="I1253" s="14"/>
      <c r="J1253" s="14"/>
      <c r="K1253" s="13"/>
      <c r="L1253" s="13" t="str">
        <f t="shared" ca="1" si="86"/>
        <v/>
      </c>
      <c r="M1253" s="13"/>
      <c r="N1253" s="13"/>
      <c r="O1253" s="97" t="str">
        <f t="shared" ca="1" si="87"/>
        <v/>
      </c>
    </row>
    <row r="1254" spans="1:15">
      <c r="A1254" s="269"/>
      <c r="B1254" s="139"/>
      <c r="C1254" s="184"/>
      <c r="E1254" s="13"/>
      <c r="F1254" s="13"/>
      <c r="G1254" s="13" t="str">
        <f>IF(OR(F1254="",F1254&lt;5),"",VLOOKUP(F1254,'Tabla de Caudal'!$A$4:$B$19,2,TRUE))</f>
        <v/>
      </c>
      <c r="H1254" s="14"/>
      <c r="I1254" s="14"/>
      <c r="J1254" s="14"/>
      <c r="K1254" s="13"/>
      <c r="L1254" s="13" t="str">
        <f t="shared" ca="1" si="86"/>
        <v/>
      </c>
      <c r="M1254" s="13"/>
      <c r="N1254" s="13"/>
      <c r="O1254" s="97" t="str">
        <f t="shared" ca="1" si="87"/>
        <v/>
      </c>
    </row>
    <row r="1255" spans="1:15">
      <c r="A1255" s="269"/>
      <c r="B1255" s="139"/>
      <c r="C1255" s="184"/>
      <c r="E1255" s="13"/>
      <c r="F1255" s="13"/>
      <c r="G1255" s="13" t="str">
        <f>IF(OR(F1255="",F1255&lt;5),"",VLOOKUP(F1255,'Tabla de Caudal'!$A$4:$B$19,2,TRUE))</f>
        <v/>
      </c>
      <c r="H1255" s="14"/>
      <c r="I1255" s="14"/>
      <c r="J1255" s="14"/>
      <c r="K1255" s="13"/>
      <c r="L1255" s="13" t="str">
        <f t="shared" ca="1" si="86"/>
        <v/>
      </c>
      <c r="M1255" s="13"/>
      <c r="N1255" s="13"/>
      <c r="O1255" s="97" t="str">
        <f t="shared" ca="1" si="87"/>
        <v/>
      </c>
    </row>
    <row r="1256" spans="1:15">
      <c r="A1256" s="269"/>
      <c r="B1256" s="139"/>
      <c r="C1256" s="184"/>
      <c r="E1256" s="13"/>
      <c r="F1256" s="13"/>
      <c r="G1256" s="13" t="str">
        <f>IF(OR(F1256="",F1256&lt;5),"",VLOOKUP(F1256,'Tabla de Caudal'!$A$4:$B$19,2,TRUE))</f>
        <v/>
      </c>
      <c r="H1256" s="14"/>
      <c r="I1256" s="14"/>
      <c r="J1256" s="14"/>
      <c r="K1256" s="13"/>
      <c r="L1256" s="13" t="str">
        <f t="shared" ca="1" si="86"/>
        <v/>
      </c>
      <c r="M1256" s="13"/>
      <c r="N1256" s="13"/>
      <c r="O1256" s="97" t="str">
        <f t="shared" ca="1" si="87"/>
        <v/>
      </c>
    </row>
    <row r="1257" spans="1:15">
      <c r="A1257" s="269"/>
      <c r="B1257" s="139"/>
      <c r="C1257" s="184"/>
      <c r="E1257" s="13"/>
      <c r="F1257" s="13"/>
      <c r="G1257" s="13" t="str">
        <f>IF(OR(F1257="",F1257&lt;5),"",VLOOKUP(F1257,'Tabla de Caudal'!$A$4:$B$19,2,TRUE))</f>
        <v/>
      </c>
      <c r="H1257" s="14"/>
      <c r="I1257" s="14"/>
      <c r="J1257" s="14"/>
      <c r="K1257" s="13"/>
      <c r="L1257" s="13" t="str">
        <f t="shared" ca="1" si="86"/>
        <v/>
      </c>
      <c r="M1257" s="13"/>
      <c r="N1257" s="13"/>
      <c r="O1257" s="97" t="str">
        <f t="shared" ca="1" si="87"/>
        <v/>
      </c>
    </row>
    <row r="1258" spans="1:15">
      <c r="A1258" s="269"/>
      <c r="B1258" s="139"/>
      <c r="C1258" s="184"/>
      <c r="E1258" s="13"/>
      <c r="F1258" s="13"/>
      <c r="G1258" s="13" t="str">
        <f>IF(OR(F1258="",F1258&lt;5),"",VLOOKUP(F1258,'Tabla de Caudal'!$A$4:$B$19,2,TRUE))</f>
        <v/>
      </c>
      <c r="H1258" s="14"/>
      <c r="I1258" s="14"/>
      <c r="J1258" s="14"/>
      <c r="K1258" s="13"/>
      <c r="L1258" s="13" t="str">
        <f t="shared" ca="1" si="86"/>
        <v/>
      </c>
      <c r="M1258" s="13"/>
      <c r="N1258" s="13"/>
      <c r="O1258" s="97" t="str">
        <f t="shared" ca="1" si="87"/>
        <v/>
      </c>
    </row>
    <row r="1259" spans="1:15">
      <c r="A1259" s="269"/>
      <c r="B1259" s="139"/>
      <c r="C1259" s="184"/>
      <c r="E1259" s="13"/>
      <c r="F1259" s="13"/>
      <c r="G1259" s="13" t="str">
        <f>IF(OR(F1259="",F1259&lt;5),"",VLOOKUP(F1259,'Tabla de Caudal'!$A$4:$B$19,2,TRUE))</f>
        <v/>
      </c>
      <c r="H1259" s="14"/>
      <c r="I1259" s="14"/>
      <c r="J1259" s="14"/>
      <c r="K1259" s="13"/>
      <c r="L1259" s="13" t="str">
        <f t="shared" ca="1" si="86"/>
        <v/>
      </c>
      <c r="M1259" s="13"/>
      <c r="N1259" s="13"/>
      <c r="O1259" s="97" t="str">
        <f t="shared" ca="1" si="87"/>
        <v/>
      </c>
    </row>
    <row r="1260" spans="1:15">
      <c r="A1260" s="269"/>
      <c r="B1260" s="139"/>
      <c r="C1260" s="184"/>
      <c r="E1260" s="13"/>
      <c r="F1260" s="13"/>
      <c r="G1260" s="13" t="str">
        <f>IF(OR(F1260="",F1260&lt;5),"",VLOOKUP(F1260,'Tabla de Caudal'!$A$4:$B$19,2,TRUE))</f>
        <v/>
      </c>
      <c r="H1260" s="14"/>
      <c r="I1260" s="14"/>
      <c r="J1260" s="14"/>
      <c r="K1260" s="13"/>
      <c r="L1260" s="13" t="str">
        <f t="shared" ca="1" si="86"/>
        <v/>
      </c>
      <c r="M1260" s="13"/>
      <c r="N1260" s="13"/>
      <c r="O1260" s="97" t="str">
        <f t="shared" ca="1" si="87"/>
        <v/>
      </c>
    </row>
    <row r="1261" spans="1:15">
      <c r="A1261" s="269"/>
      <c r="B1261" s="139"/>
      <c r="C1261" s="184"/>
      <c r="E1261" s="13"/>
      <c r="F1261" s="13"/>
      <c r="G1261" s="13" t="str">
        <f>IF(OR(F1261="",F1261&lt;5),"",VLOOKUP(F1261,'Tabla de Caudal'!$A$4:$B$19,2,TRUE))</f>
        <v/>
      </c>
      <c r="H1261" s="14"/>
      <c r="I1261" s="14"/>
      <c r="J1261" s="14"/>
      <c r="K1261" s="13"/>
      <c r="L1261" s="13" t="str">
        <f t="shared" ca="1" si="86"/>
        <v/>
      </c>
      <c r="M1261" s="13"/>
      <c r="N1261" s="13"/>
      <c r="O1261" s="97" t="str">
        <f t="shared" ca="1" si="87"/>
        <v/>
      </c>
    </row>
    <row r="1262" spans="1:15">
      <c r="A1262" s="269"/>
      <c r="B1262" s="139"/>
      <c r="C1262" s="184"/>
      <c r="E1262" s="13"/>
      <c r="F1262" s="13"/>
      <c r="G1262" s="13" t="str">
        <f>IF(OR(F1262="",F1262&lt;5),"",VLOOKUP(F1262,'Tabla de Caudal'!$A$4:$B$19,2,TRUE))</f>
        <v/>
      </c>
      <c r="H1262" s="14"/>
      <c r="I1262" s="14"/>
      <c r="J1262" s="14"/>
      <c r="K1262" s="13"/>
      <c r="L1262" s="13" t="str">
        <f t="shared" ca="1" si="86"/>
        <v/>
      </c>
      <c r="M1262" s="13"/>
      <c r="N1262" s="13"/>
      <c r="O1262" s="97" t="str">
        <f t="shared" ca="1" si="87"/>
        <v/>
      </c>
    </row>
    <row r="1263" spans="1:15">
      <c r="A1263" s="269"/>
      <c r="B1263" s="139"/>
      <c r="C1263" s="184"/>
      <c r="E1263" s="13"/>
      <c r="F1263" s="13"/>
      <c r="G1263" s="13" t="str">
        <f>IF(OR(F1263="",F1263&lt;5),"",VLOOKUP(F1263,'Tabla de Caudal'!$A$4:$B$19,2,TRUE))</f>
        <v/>
      </c>
      <c r="H1263" s="14"/>
      <c r="I1263" s="14"/>
      <c r="J1263" s="14"/>
      <c r="K1263" s="13"/>
      <c r="L1263" s="13" t="str">
        <f t="shared" ca="1" si="86"/>
        <v/>
      </c>
      <c r="M1263" s="13"/>
      <c r="N1263" s="13"/>
      <c r="O1263" s="97" t="str">
        <f t="shared" ca="1" si="87"/>
        <v/>
      </c>
    </row>
    <row r="1264" spans="1:15">
      <c r="A1264" s="269"/>
      <c r="B1264" s="139"/>
      <c r="C1264" s="184"/>
      <c r="E1264" s="13"/>
      <c r="F1264" s="13"/>
      <c r="G1264" s="13" t="str">
        <f>IF(OR(F1264="",F1264&lt;5),"",VLOOKUP(F1264,'Tabla de Caudal'!$A$4:$B$19,2,TRUE))</f>
        <v/>
      </c>
      <c r="H1264" s="14"/>
      <c r="I1264" s="14"/>
      <c r="J1264" s="14"/>
      <c r="K1264" s="13"/>
      <c r="L1264" s="13" t="str">
        <f t="shared" ca="1" si="86"/>
        <v/>
      </c>
      <c r="M1264" s="13"/>
      <c r="N1264" s="13"/>
      <c r="O1264" s="97" t="str">
        <f t="shared" ca="1" si="87"/>
        <v/>
      </c>
    </row>
    <row r="1265" spans="1:15">
      <c r="A1265" s="269"/>
      <c r="B1265" s="139"/>
      <c r="C1265" s="184"/>
      <c r="E1265" s="13"/>
      <c r="F1265" s="13"/>
      <c r="G1265" s="13" t="str">
        <f>IF(OR(F1265="",F1265&lt;5),"",VLOOKUP(F1265,'Tabla de Caudal'!$A$4:$B$19,2,TRUE))</f>
        <v/>
      </c>
      <c r="H1265" s="14"/>
      <c r="I1265" s="14"/>
      <c r="J1265" s="14"/>
      <c r="K1265" s="13"/>
      <c r="L1265" s="13" t="str">
        <f t="shared" ca="1" si="86"/>
        <v/>
      </c>
      <c r="M1265" s="13"/>
      <c r="N1265" s="13"/>
      <c r="O1265" s="97" t="str">
        <f t="shared" ca="1" si="87"/>
        <v/>
      </c>
    </row>
    <row r="1266" spans="1:15">
      <c r="A1266" s="269"/>
      <c r="B1266" s="139"/>
      <c r="C1266" s="184"/>
      <c r="E1266" s="13"/>
      <c r="F1266" s="13"/>
      <c r="G1266" s="13" t="str">
        <f>IF(OR(F1266="",F1266&lt;5),"",VLOOKUP(F1266,'Tabla de Caudal'!$A$4:$B$19,2,TRUE))</f>
        <v/>
      </c>
      <c r="H1266" s="14"/>
      <c r="I1266" s="14"/>
      <c r="J1266" s="14"/>
      <c r="K1266" s="13"/>
      <c r="L1266" s="13" t="str">
        <f t="shared" ca="1" si="86"/>
        <v/>
      </c>
      <c r="M1266" s="13"/>
      <c r="N1266" s="13"/>
      <c r="O1266" s="97" t="str">
        <f t="shared" ca="1" si="87"/>
        <v/>
      </c>
    </row>
    <row r="1267" spans="1:15">
      <c r="A1267" s="269"/>
      <c r="B1267" s="139"/>
      <c r="C1267" s="184"/>
      <c r="E1267" s="13"/>
      <c r="F1267" s="13"/>
      <c r="G1267" s="13" t="str">
        <f>IF(OR(F1267="",F1267&lt;5),"",VLOOKUP(F1267,'Tabla de Caudal'!$A$4:$B$19,2,TRUE))</f>
        <v/>
      </c>
      <c r="H1267" s="14"/>
      <c r="I1267" s="14"/>
      <c r="J1267" s="14"/>
      <c r="K1267" s="13"/>
      <c r="L1267" s="13" t="str">
        <f t="shared" ca="1" si="86"/>
        <v/>
      </c>
      <c r="M1267" s="13"/>
      <c r="N1267" s="13"/>
      <c r="O1267" s="97" t="str">
        <f t="shared" ca="1" si="87"/>
        <v/>
      </c>
    </row>
    <row r="1268" spans="1:15">
      <c r="A1268" s="269"/>
      <c r="B1268" s="139"/>
      <c r="C1268" s="184"/>
      <c r="E1268" s="13"/>
      <c r="F1268" s="13"/>
      <c r="G1268" s="13" t="str">
        <f>IF(OR(F1268="",F1268&lt;5),"",VLOOKUP(F1268,'Tabla de Caudal'!$A$4:$B$19,2,TRUE))</f>
        <v/>
      </c>
      <c r="H1268" s="14"/>
      <c r="I1268" s="14"/>
      <c r="J1268" s="14"/>
      <c r="K1268" s="13"/>
      <c r="L1268" s="13" t="str">
        <f t="shared" ca="1" si="86"/>
        <v/>
      </c>
      <c r="M1268" s="13"/>
      <c r="N1268" s="13"/>
      <c r="O1268" s="97" t="str">
        <f t="shared" ca="1" si="87"/>
        <v/>
      </c>
    </row>
    <row r="1269" spans="1:15">
      <c r="A1269" s="269"/>
      <c r="B1269" s="139"/>
      <c r="C1269" s="184"/>
      <c r="E1269" s="13"/>
      <c r="F1269" s="13"/>
      <c r="G1269" s="13" t="str">
        <f>IF(OR(F1269="",F1269&lt;5),"",VLOOKUP(F1269,'Tabla de Caudal'!$A$4:$B$19,2,TRUE))</f>
        <v/>
      </c>
      <c r="H1269" s="14"/>
      <c r="I1269" s="14"/>
      <c r="J1269" s="14"/>
      <c r="K1269" s="13"/>
      <c r="L1269" s="13" t="str">
        <f t="shared" ca="1" si="86"/>
        <v/>
      </c>
      <c r="M1269" s="13"/>
      <c r="N1269" s="13"/>
      <c r="O1269" s="97" t="str">
        <f t="shared" ca="1" si="87"/>
        <v/>
      </c>
    </row>
    <row r="1270" spans="1:15">
      <c r="A1270" s="269"/>
      <c r="B1270" s="139"/>
      <c r="C1270" s="184"/>
      <c r="E1270" s="13"/>
      <c r="F1270" s="13"/>
      <c r="G1270" s="13" t="str">
        <f>IF(OR(F1270="",F1270&lt;5),"",VLOOKUP(F1270,'Tabla de Caudal'!$A$4:$B$19,2,TRUE))</f>
        <v/>
      </c>
      <c r="H1270" s="14"/>
      <c r="I1270" s="14"/>
      <c r="J1270" s="14"/>
      <c r="K1270" s="13"/>
      <c r="L1270" s="13" t="str">
        <f t="shared" ca="1" si="86"/>
        <v/>
      </c>
      <c r="M1270" s="13"/>
      <c r="N1270" s="13"/>
      <c r="O1270" s="97" t="str">
        <f t="shared" ca="1" si="87"/>
        <v/>
      </c>
    </row>
    <row r="1271" spans="1:15">
      <c r="A1271" s="269"/>
      <c r="B1271" s="139"/>
      <c r="C1271" s="184"/>
      <c r="E1271" s="13"/>
      <c r="F1271" s="13"/>
      <c r="G1271" s="13" t="str">
        <f>IF(OR(F1271="",F1271&lt;5),"",VLOOKUP(F1271,'Tabla de Caudal'!$A$4:$B$19,2,TRUE))</f>
        <v/>
      </c>
      <c r="H1271" s="14"/>
      <c r="I1271" s="14"/>
      <c r="J1271" s="14"/>
      <c r="K1271" s="13"/>
      <c r="L1271" s="13" t="str">
        <f t="shared" ca="1" si="86"/>
        <v/>
      </c>
      <c r="M1271" s="13"/>
      <c r="N1271" s="13"/>
      <c r="O1271" s="97" t="str">
        <f t="shared" ca="1" si="87"/>
        <v/>
      </c>
    </row>
    <row r="1272" spans="1:15">
      <c r="A1272" s="269"/>
      <c r="B1272" s="139"/>
      <c r="C1272" s="184"/>
      <c r="E1272" s="13"/>
      <c r="F1272" s="13"/>
      <c r="G1272" s="13" t="str">
        <f>IF(OR(F1272="",F1272&lt;5),"",VLOOKUP(F1272,'Tabla de Caudal'!$A$4:$B$19,2,TRUE))</f>
        <v/>
      </c>
      <c r="H1272" s="14"/>
      <c r="I1272" s="14"/>
      <c r="J1272" s="14"/>
      <c r="K1272" s="13"/>
      <c r="L1272" s="13" t="str">
        <f t="shared" ca="1" si="86"/>
        <v/>
      </c>
      <c r="M1272" s="13"/>
      <c r="N1272" s="13"/>
      <c r="O1272" s="97" t="str">
        <f t="shared" ca="1" si="87"/>
        <v/>
      </c>
    </row>
    <row r="1273" spans="1:15">
      <c r="A1273" s="269"/>
      <c r="B1273" s="139"/>
      <c r="C1273" s="184"/>
      <c r="E1273" s="13"/>
      <c r="F1273" s="13"/>
      <c r="G1273" s="13" t="str">
        <f>IF(OR(F1273="",F1273&lt;5),"",VLOOKUP(F1273,'Tabla de Caudal'!$A$4:$B$19,2,TRUE))</f>
        <v/>
      </c>
      <c r="H1273" s="14"/>
      <c r="I1273" s="14"/>
      <c r="J1273" s="14"/>
      <c r="K1273" s="13"/>
      <c r="L1273" s="13" t="str">
        <f t="shared" ca="1" si="86"/>
        <v/>
      </c>
      <c r="M1273" s="13"/>
      <c r="N1273" s="13"/>
      <c r="O1273" s="97" t="str">
        <f t="shared" ca="1" si="87"/>
        <v/>
      </c>
    </row>
    <row r="1274" spans="1:15">
      <c r="A1274" s="269"/>
      <c r="B1274" s="139"/>
      <c r="C1274" s="184"/>
      <c r="E1274" s="13"/>
      <c r="F1274" s="13"/>
      <c r="G1274" s="13" t="str">
        <f>IF(OR(F1274="",F1274&lt;5),"",VLOOKUP(F1274,'Tabla de Caudal'!$A$4:$B$19,2,TRUE))</f>
        <v/>
      </c>
      <c r="H1274" s="14"/>
      <c r="I1274" s="14"/>
      <c r="J1274" s="14"/>
      <c r="K1274" s="13"/>
      <c r="L1274" s="13" t="str">
        <f t="shared" ca="1" si="86"/>
        <v/>
      </c>
      <c r="M1274" s="13"/>
      <c r="N1274" s="13"/>
      <c r="O1274" s="97" t="str">
        <f t="shared" ca="1" si="87"/>
        <v/>
      </c>
    </row>
    <row r="1275" spans="1:15">
      <c r="A1275" s="269"/>
      <c r="B1275" s="139"/>
      <c r="C1275" s="184"/>
      <c r="E1275" s="13"/>
      <c r="F1275" s="13"/>
      <c r="G1275" s="13" t="str">
        <f>IF(OR(F1275="",F1275&lt;5),"",VLOOKUP(F1275,'Tabla de Caudal'!$A$4:$B$19,2,TRUE))</f>
        <v/>
      </c>
      <c r="H1275" s="14"/>
      <c r="I1275" s="14"/>
      <c r="J1275" s="14"/>
      <c r="K1275" s="13"/>
      <c r="L1275" s="13" t="str">
        <f t="shared" ca="1" si="86"/>
        <v/>
      </c>
      <c r="M1275" s="13"/>
      <c r="N1275" s="13"/>
      <c r="O1275" s="97" t="str">
        <f t="shared" ca="1" si="87"/>
        <v/>
      </c>
    </row>
    <row r="1276" spans="1:15">
      <c r="A1276" s="269"/>
      <c r="B1276" s="139"/>
      <c r="C1276" s="184"/>
      <c r="E1276" s="13"/>
      <c r="F1276" s="13"/>
      <c r="G1276" s="13" t="str">
        <f>IF(OR(F1276="",F1276&lt;5),"",VLOOKUP(F1276,'Tabla de Caudal'!$A$4:$B$19,2,TRUE))</f>
        <v/>
      </c>
      <c r="H1276" s="14"/>
      <c r="I1276" s="14"/>
      <c r="J1276" s="14"/>
      <c r="K1276" s="13"/>
      <c r="L1276" s="13" t="str">
        <f t="shared" ca="1" si="86"/>
        <v/>
      </c>
      <c r="M1276" s="13"/>
      <c r="N1276" s="13"/>
      <c r="O1276" s="97" t="str">
        <f t="shared" ca="1" si="87"/>
        <v/>
      </c>
    </row>
    <row r="1277" spans="1:15">
      <c r="A1277" s="269"/>
      <c r="B1277" s="139"/>
      <c r="C1277" s="184"/>
      <c r="E1277" s="13"/>
      <c r="F1277" s="13"/>
      <c r="G1277" s="13" t="str">
        <f>IF(OR(F1277="",F1277&lt;5),"",VLOOKUP(F1277,'Tabla de Caudal'!$A$4:$B$19,2,TRUE))</f>
        <v/>
      </c>
      <c r="H1277" s="14"/>
      <c r="I1277" s="14"/>
      <c r="J1277" s="14"/>
      <c r="K1277" s="13"/>
      <c r="L1277" s="13" t="str">
        <f t="shared" ca="1" si="86"/>
        <v/>
      </c>
      <c r="M1277" s="13"/>
      <c r="N1277" s="13"/>
      <c r="O1277" s="97" t="str">
        <f t="shared" ca="1" si="87"/>
        <v/>
      </c>
    </row>
    <row r="1278" spans="1:15">
      <c r="A1278" s="269"/>
      <c r="B1278" s="139"/>
      <c r="C1278" s="184"/>
      <c r="E1278" s="13"/>
      <c r="F1278" s="13"/>
      <c r="G1278" s="13" t="str">
        <f>IF(OR(F1278="",F1278&lt;5),"",VLOOKUP(F1278,'Tabla de Caudal'!$A$4:$B$19,2,TRUE))</f>
        <v/>
      </c>
      <c r="H1278" s="14"/>
      <c r="I1278" s="14"/>
      <c r="J1278" s="14"/>
      <c r="K1278" s="13"/>
      <c r="L1278" s="13" t="str">
        <f t="shared" ca="1" si="86"/>
        <v/>
      </c>
      <c r="M1278" s="13"/>
      <c r="N1278" s="13"/>
      <c r="O1278" s="97" t="str">
        <f t="shared" ca="1" si="87"/>
        <v/>
      </c>
    </row>
    <row r="1279" spans="1:15">
      <c r="A1279" s="269"/>
      <c r="B1279" s="139"/>
      <c r="C1279" s="184"/>
      <c r="E1279" s="13"/>
      <c r="F1279" s="13"/>
      <c r="G1279" s="13" t="str">
        <f>IF(OR(F1279="",F1279&lt;5),"",VLOOKUP(F1279,'Tabla de Caudal'!$A$4:$B$19,2,TRUE))</f>
        <v/>
      </c>
      <c r="H1279" s="14"/>
      <c r="I1279" s="14"/>
      <c r="J1279" s="14"/>
      <c r="K1279" s="13"/>
      <c r="L1279" s="13" t="str">
        <f t="shared" ca="1" si="86"/>
        <v/>
      </c>
      <c r="M1279" s="13"/>
      <c r="N1279" s="13"/>
      <c r="O1279" s="97" t="str">
        <f t="shared" ca="1" si="87"/>
        <v/>
      </c>
    </row>
    <row r="1280" spans="1:15">
      <c r="A1280" s="269"/>
      <c r="B1280" s="139"/>
      <c r="C1280" s="184"/>
      <c r="E1280" s="13"/>
      <c r="F1280" s="13"/>
      <c r="G1280" s="13" t="str">
        <f>IF(OR(F1280="",F1280&lt;5),"",VLOOKUP(F1280,'Tabla de Caudal'!$A$4:$B$19,2,TRUE))</f>
        <v/>
      </c>
      <c r="H1280" s="14"/>
      <c r="I1280" s="14"/>
      <c r="J1280" s="14"/>
      <c r="K1280" s="13"/>
      <c r="L1280" s="13" t="str">
        <f t="shared" ca="1" si="86"/>
        <v/>
      </c>
      <c r="M1280" s="13"/>
      <c r="N1280" s="13"/>
      <c r="O1280" s="97" t="str">
        <f t="shared" ca="1" si="87"/>
        <v/>
      </c>
    </row>
    <row r="1281" spans="1:15">
      <c r="A1281" s="269"/>
      <c r="B1281" s="139"/>
      <c r="C1281" s="184"/>
      <c r="E1281" s="13"/>
      <c r="F1281" s="13"/>
      <c r="G1281" s="13" t="str">
        <f>IF(OR(F1281="",F1281&lt;5),"",VLOOKUP(F1281,'Tabla de Caudal'!$A$4:$B$19,2,TRUE))</f>
        <v/>
      </c>
      <c r="H1281" s="14"/>
      <c r="I1281" s="14"/>
      <c r="J1281" s="14"/>
      <c r="K1281" s="13"/>
      <c r="L1281" s="13" t="str">
        <f t="shared" ca="1" si="86"/>
        <v/>
      </c>
      <c r="M1281" s="13"/>
      <c r="N1281" s="13"/>
      <c r="O1281" s="97" t="str">
        <f t="shared" ca="1" si="87"/>
        <v/>
      </c>
    </row>
    <row r="1282" spans="1:15">
      <c r="A1282" s="269"/>
      <c r="B1282" s="139"/>
      <c r="C1282" s="184"/>
      <c r="E1282" s="13"/>
      <c r="F1282" s="13"/>
      <c r="G1282" s="13" t="str">
        <f>IF(OR(F1282="",F1282&lt;5),"",VLOOKUP(F1282,'Tabla de Caudal'!$A$4:$B$19,2,TRUE))</f>
        <v/>
      </c>
      <c r="H1282" s="14"/>
      <c r="I1282" s="14"/>
      <c r="J1282" s="14"/>
      <c r="K1282" s="13"/>
      <c r="L1282" s="13" t="str">
        <f t="shared" ca="1" si="86"/>
        <v/>
      </c>
      <c r="M1282" s="13"/>
      <c r="N1282" s="13"/>
      <c r="O1282" s="97" t="str">
        <f t="shared" ca="1" si="87"/>
        <v/>
      </c>
    </row>
    <row r="1283" spans="1:15">
      <c r="A1283" s="269"/>
      <c r="B1283" s="139"/>
      <c r="C1283" s="184"/>
      <c r="E1283" s="13"/>
      <c r="F1283" s="13"/>
      <c r="G1283" s="13" t="str">
        <f>IF(OR(F1283="",F1283&lt;5),"",VLOOKUP(F1283,'Tabla de Caudal'!$A$4:$B$19,2,TRUE))</f>
        <v/>
      </c>
      <c r="H1283" s="14"/>
      <c r="I1283" s="14"/>
      <c r="J1283" s="14"/>
      <c r="K1283" s="13"/>
      <c r="L1283" s="13" t="str">
        <f t="shared" ca="1" si="86"/>
        <v/>
      </c>
      <c r="M1283" s="13"/>
      <c r="N1283" s="13"/>
      <c r="O1283" s="97" t="str">
        <f t="shared" ca="1" si="87"/>
        <v/>
      </c>
    </row>
    <row r="1284" spans="1:15">
      <c r="A1284" s="269"/>
      <c r="B1284" s="139"/>
      <c r="C1284" s="184"/>
      <c r="E1284" s="13"/>
      <c r="F1284" s="13"/>
      <c r="G1284" s="13" t="str">
        <f>IF(OR(F1284="",F1284&lt;5),"",VLOOKUP(F1284,'Tabla de Caudal'!$A$4:$B$19,2,TRUE))</f>
        <v/>
      </c>
      <c r="H1284" s="14"/>
      <c r="I1284" s="14"/>
      <c r="J1284" s="14"/>
      <c r="K1284" s="13"/>
      <c r="L1284" s="13" t="str">
        <f t="shared" ca="1" si="86"/>
        <v/>
      </c>
      <c r="M1284" s="13"/>
      <c r="N1284" s="13"/>
      <c r="O1284" s="97" t="str">
        <f t="shared" ca="1" si="87"/>
        <v/>
      </c>
    </row>
    <row r="1285" spans="1:15">
      <c r="A1285" s="269"/>
      <c r="B1285" s="139"/>
      <c r="C1285" s="184"/>
      <c r="E1285" s="13"/>
      <c r="F1285" s="13"/>
      <c r="G1285" s="13" t="str">
        <f>IF(OR(F1285="",F1285&lt;5),"",VLOOKUP(F1285,'Tabla de Caudal'!$A$4:$B$19,2,TRUE))</f>
        <v/>
      </c>
      <c r="H1285" s="14"/>
      <c r="I1285" s="14"/>
      <c r="J1285" s="14"/>
      <c r="K1285" s="13"/>
      <c r="L1285" s="13" t="str">
        <f t="shared" ca="1" si="86"/>
        <v/>
      </c>
      <c r="M1285" s="13"/>
      <c r="N1285" s="13"/>
      <c r="O1285" s="97" t="str">
        <f t="shared" ca="1" si="87"/>
        <v/>
      </c>
    </row>
    <row r="1286" spans="1:15">
      <c r="A1286" s="269"/>
      <c r="B1286" s="139"/>
      <c r="C1286" s="184"/>
      <c r="E1286" s="13"/>
      <c r="F1286" s="13"/>
      <c r="G1286" s="13" t="str">
        <f>IF(OR(F1286="",F1286&lt;5),"",VLOOKUP(F1286,'Tabla de Caudal'!$A$4:$B$19,2,TRUE))</f>
        <v/>
      </c>
      <c r="H1286" s="14"/>
      <c r="I1286" s="14"/>
      <c r="J1286" s="14"/>
      <c r="K1286" s="13"/>
      <c r="L1286" s="13" t="str">
        <f t="shared" ca="1" si="86"/>
        <v/>
      </c>
      <c r="M1286" s="13"/>
      <c r="N1286" s="13"/>
      <c r="O1286" s="97" t="str">
        <f t="shared" ca="1" si="87"/>
        <v/>
      </c>
    </row>
    <row r="1287" spans="1:15">
      <c r="A1287" s="269"/>
      <c r="B1287" s="139"/>
      <c r="C1287" s="184"/>
      <c r="E1287" s="13"/>
      <c r="F1287" s="13"/>
      <c r="G1287" s="13" t="str">
        <f>IF(OR(F1287="",F1287&lt;5),"",VLOOKUP(F1287,'Tabla de Caudal'!$A$4:$B$19,2,TRUE))</f>
        <v/>
      </c>
      <c r="H1287" s="14"/>
      <c r="I1287" s="14"/>
      <c r="J1287" s="14"/>
      <c r="K1287" s="13"/>
      <c r="L1287" s="13" t="str">
        <f t="shared" ca="1" si="86"/>
        <v/>
      </c>
      <c r="M1287" s="13"/>
      <c r="N1287" s="13"/>
      <c r="O1287" s="97" t="str">
        <f t="shared" ca="1" si="87"/>
        <v/>
      </c>
    </row>
    <row r="1288" spans="1:15">
      <c r="A1288" s="269"/>
      <c r="B1288" s="139"/>
      <c r="C1288" s="184"/>
      <c r="E1288" s="13"/>
      <c r="F1288" s="13"/>
      <c r="G1288" s="13" t="str">
        <f>IF(OR(F1288="",F1288&lt;5),"",VLOOKUP(F1288,'Tabla de Caudal'!$A$4:$B$19,2,TRUE))</f>
        <v/>
      </c>
      <c r="H1288" s="14"/>
      <c r="I1288" s="14"/>
      <c r="J1288" s="14"/>
      <c r="K1288" s="13"/>
      <c r="L1288" s="13" t="str">
        <f t="shared" ref="L1288:L1334" ca="1" si="88">IF(OR(K1288="",F1288="",F1288&lt;5),"",INDIRECT(ADDRESS(K1288+4,F1288,1,,"Tabla de Sulfato 2"),TRUE))</f>
        <v/>
      </c>
      <c r="M1288" s="13"/>
      <c r="N1288" s="13"/>
      <c r="O1288" s="97" t="str">
        <f ca="1">IF(OR(N1288="",F1288="",F1288&lt;5),"",INDIRECT(ADDRESS(N1288+4,F1288,1,,"Tabla de Cloro 2"),TRUE))</f>
        <v/>
      </c>
    </row>
    <row r="1289" spans="1:15">
      <c r="A1289" s="269"/>
      <c r="B1289" s="139"/>
      <c r="C1289" s="184"/>
      <c r="E1289" s="13"/>
      <c r="F1289" s="13"/>
      <c r="G1289" s="13" t="str">
        <f>IF(OR(F1289="",F1289&lt;5),"",VLOOKUP(F1289,'Tabla de Caudal'!$A$4:$B$19,2,TRUE))</f>
        <v/>
      </c>
      <c r="H1289" s="14"/>
      <c r="I1289" s="14"/>
      <c r="J1289" s="14"/>
      <c r="K1289" s="13"/>
      <c r="L1289" s="13" t="str">
        <f t="shared" ca="1" si="88"/>
        <v/>
      </c>
      <c r="M1289" s="13"/>
      <c r="N1289" s="13"/>
      <c r="O1289" s="97" t="str">
        <f ca="1">IF(OR(N1289="",F1289="",F1289&lt;5),"",INDIRECT(ADDRESS(N1289+4,F1289,1,,"Tabla de Cloro 2"),TRUE))</f>
        <v/>
      </c>
    </row>
    <row r="1290" spans="1:15">
      <c r="A1290" s="269"/>
      <c r="B1290" s="139"/>
      <c r="C1290" s="184"/>
      <c r="E1290" s="13"/>
      <c r="F1290" s="13"/>
      <c r="G1290" s="13" t="str">
        <f>IF(OR(F1290="",F1290&lt;5),"",VLOOKUP(F1290,'Tabla de Caudal'!$A$4:$B$19,2,TRUE))</f>
        <v/>
      </c>
      <c r="H1290" s="14"/>
      <c r="I1290" s="14"/>
      <c r="J1290" s="14"/>
      <c r="K1290" s="13"/>
      <c r="L1290" s="13" t="str">
        <f t="shared" ca="1" si="88"/>
        <v/>
      </c>
      <c r="M1290" s="13"/>
      <c r="N1290" s="13"/>
      <c r="O1290" s="97" t="str">
        <f ca="1">IF(OR(N1290="",F1290="",F1290&lt;5),"",INDIRECT(ADDRESS(N1290+4,F1290,1,,"Tabla de Cloro 2"),TRUE))</f>
        <v/>
      </c>
    </row>
    <row r="1291" spans="1:15">
      <c r="A1291" s="269"/>
      <c r="B1291" s="139"/>
      <c r="C1291" s="184"/>
      <c r="E1291" s="13"/>
      <c r="F1291" s="13"/>
      <c r="G1291" s="13" t="str">
        <f>IF(OR(F1291="",F1291&lt;5),"",VLOOKUP(F1291,'Tabla de Caudal'!$A$4:$B$19,2,TRUE))</f>
        <v/>
      </c>
      <c r="H1291" s="14"/>
      <c r="I1291" s="14"/>
      <c r="J1291" s="14"/>
      <c r="K1291" s="13"/>
      <c r="L1291" s="13" t="str">
        <f t="shared" ca="1" si="88"/>
        <v/>
      </c>
      <c r="M1291" s="13"/>
      <c r="N1291" s="13"/>
      <c r="O1291" s="97" t="str">
        <f ca="1">IF(OR(N1291="",F1291="",F1291&lt;5),"",INDIRECT(ADDRESS(N1291+4,F1291,1,,"Tabla de Cloro 2"),TRUE))</f>
        <v/>
      </c>
    </row>
    <row r="1292" spans="1:15">
      <c r="A1292" s="269"/>
      <c r="B1292" s="139"/>
      <c r="C1292" s="184"/>
      <c r="E1292" s="13"/>
      <c r="F1292" s="13"/>
      <c r="G1292" s="13" t="str">
        <f>IF(OR(F1292="",F1292&lt;5),"",VLOOKUP(F1292,'Tabla de Caudal'!$A$4:$B$19,2,TRUE))</f>
        <v/>
      </c>
      <c r="H1292" s="14"/>
      <c r="I1292" s="14"/>
      <c r="J1292" s="14"/>
      <c r="K1292" s="13"/>
      <c r="L1292" s="13" t="str">
        <f t="shared" ca="1" si="88"/>
        <v/>
      </c>
      <c r="M1292" s="13"/>
      <c r="N1292" s="13"/>
      <c r="O1292" s="97"/>
    </row>
    <row r="1293" spans="1:15">
      <c r="A1293" s="269"/>
      <c r="B1293" s="139"/>
      <c r="C1293" s="184"/>
      <c r="E1293" s="13"/>
      <c r="F1293" s="13"/>
      <c r="G1293" s="13" t="str">
        <f>IF(OR(F1293="",F1293&lt;5),"",VLOOKUP(F1293,'Tabla de Caudal'!$A$4:$B$19,2,TRUE))</f>
        <v/>
      </c>
      <c r="H1293" s="14"/>
      <c r="I1293" s="14"/>
      <c r="J1293" s="14"/>
      <c r="K1293" s="13"/>
      <c r="L1293" s="13" t="str">
        <f t="shared" ca="1" si="88"/>
        <v/>
      </c>
      <c r="M1293" s="13"/>
      <c r="N1293" s="13"/>
      <c r="O1293" s="97"/>
    </row>
    <row r="1294" spans="1:15">
      <c r="A1294" s="269"/>
      <c r="B1294" s="139"/>
      <c r="C1294" s="184"/>
      <c r="E1294" s="13"/>
      <c r="F1294" s="13"/>
      <c r="G1294" s="13" t="str">
        <f>IF(OR(F1294="",F1294&lt;5),"",VLOOKUP(F1294,'Tabla de Caudal'!$A$4:$B$19,2,TRUE))</f>
        <v/>
      </c>
      <c r="H1294" s="14"/>
      <c r="I1294" s="14"/>
      <c r="J1294" s="14"/>
      <c r="K1294" s="13"/>
      <c r="L1294" s="13" t="str">
        <f t="shared" ca="1" si="88"/>
        <v/>
      </c>
      <c r="M1294" s="13"/>
      <c r="N1294" s="13"/>
      <c r="O1294" s="97"/>
    </row>
    <row r="1295" spans="1:15">
      <c r="A1295" s="269"/>
      <c r="B1295" s="139"/>
      <c r="C1295" s="184"/>
      <c r="E1295" s="13"/>
      <c r="F1295" s="13"/>
      <c r="G1295" s="13" t="str">
        <f>IF(OR(F1295="",F1295&lt;5),"",VLOOKUP(F1295,'Tabla de Caudal'!$A$4:$B$19,2,TRUE))</f>
        <v/>
      </c>
      <c r="H1295" s="14"/>
      <c r="I1295" s="14"/>
      <c r="J1295" s="14"/>
      <c r="K1295" s="13"/>
      <c r="L1295" s="13" t="str">
        <f t="shared" ca="1" si="88"/>
        <v/>
      </c>
      <c r="M1295" s="13"/>
      <c r="N1295" s="13"/>
      <c r="O1295" s="97"/>
    </row>
    <row r="1296" spans="1:15">
      <c r="A1296" s="269"/>
      <c r="B1296" s="139"/>
      <c r="C1296" s="184"/>
      <c r="E1296" s="13"/>
      <c r="F1296" s="13"/>
      <c r="G1296" s="13" t="str">
        <f>IF(OR(F1296="",F1296&lt;5),"",VLOOKUP(F1296,'Tabla de Caudal'!$A$4:$B$19,2,TRUE))</f>
        <v/>
      </c>
      <c r="H1296" s="14"/>
      <c r="I1296" s="14"/>
      <c r="J1296" s="14"/>
      <c r="K1296" s="13"/>
      <c r="L1296" s="13" t="str">
        <f t="shared" ca="1" si="88"/>
        <v/>
      </c>
      <c r="M1296" s="13"/>
      <c r="N1296" s="13"/>
      <c r="O1296" s="97"/>
    </row>
    <row r="1297" spans="1:15">
      <c r="A1297" s="269"/>
      <c r="B1297" s="139"/>
      <c r="C1297" s="184"/>
      <c r="E1297" s="13"/>
      <c r="F1297" s="13"/>
      <c r="G1297" s="13" t="str">
        <f>IF(OR(F1297="",F1297&lt;5),"",VLOOKUP(F1297,'Tabla de Caudal'!$A$4:$B$19,2,TRUE))</f>
        <v/>
      </c>
      <c r="H1297" s="14"/>
      <c r="I1297" s="14"/>
      <c r="J1297" s="14"/>
      <c r="K1297" s="13"/>
      <c r="L1297" s="13" t="str">
        <f t="shared" ca="1" si="88"/>
        <v/>
      </c>
      <c r="M1297" s="13"/>
      <c r="N1297" s="13"/>
      <c r="O1297" s="97"/>
    </row>
    <row r="1298" spans="1:15">
      <c r="A1298" s="269"/>
      <c r="B1298" s="139"/>
      <c r="C1298" s="184"/>
      <c r="E1298" s="13"/>
      <c r="F1298" s="13"/>
      <c r="G1298" s="13" t="str">
        <f>IF(OR(F1298="",F1298&lt;5),"",VLOOKUP(F1298,'Tabla de Caudal'!$A$4:$B$19,2,TRUE))</f>
        <v/>
      </c>
      <c r="H1298" s="14"/>
      <c r="I1298" s="14"/>
      <c r="J1298" s="14"/>
      <c r="K1298" s="13"/>
      <c r="L1298" s="13" t="str">
        <f t="shared" ca="1" si="88"/>
        <v/>
      </c>
      <c r="M1298" s="13"/>
      <c r="N1298" s="13"/>
      <c r="O1298" s="97"/>
    </row>
    <row r="1299" spans="1:15">
      <c r="A1299" s="269"/>
      <c r="B1299" s="139"/>
      <c r="C1299" s="184"/>
      <c r="E1299" s="13"/>
      <c r="F1299" s="13"/>
      <c r="G1299" s="13" t="str">
        <f>IF(OR(F1299="",F1299&lt;5),"",VLOOKUP(F1299,'Tabla de Caudal'!$A$4:$B$19,2,TRUE))</f>
        <v/>
      </c>
      <c r="H1299" s="14"/>
      <c r="I1299" s="14"/>
      <c r="J1299" s="14"/>
      <c r="K1299" s="13"/>
      <c r="L1299" s="13" t="str">
        <f t="shared" ca="1" si="88"/>
        <v/>
      </c>
      <c r="M1299" s="13"/>
      <c r="N1299" s="13"/>
      <c r="O1299" s="97"/>
    </row>
    <row r="1300" spans="1:15">
      <c r="A1300" s="269"/>
      <c r="B1300" s="139"/>
      <c r="C1300" s="184"/>
      <c r="E1300" s="13"/>
      <c r="F1300" s="13"/>
      <c r="G1300" s="13" t="str">
        <f>IF(OR(F1300="",F1300&lt;5),"",VLOOKUP(F1300,'Tabla de Caudal'!$A$4:$B$19,2,TRUE))</f>
        <v/>
      </c>
      <c r="H1300" s="14"/>
      <c r="I1300" s="14"/>
      <c r="J1300" s="14"/>
      <c r="K1300" s="13"/>
      <c r="L1300" s="13" t="str">
        <f t="shared" ca="1" si="88"/>
        <v/>
      </c>
      <c r="M1300" s="13"/>
      <c r="N1300" s="13"/>
      <c r="O1300" s="97"/>
    </row>
    <row r="1301" spans="1:15">
      <c r="A1301" s="269"/>
      <c r="B1301" s="139"/>
      <c r="C1301" s="184"/>
      <c r="E1301" s="13"/>
      <c r="F1301" s="13"/>
      <c r="G1301" s="13" t="str">
        <f>IF(OR(F1301="",F1301&lt;5),"",VLOOKUP(F1301,'Tabla de Caudal'!$A$4:$B$19,2,TRUE))</f>
        <v/>
      </c>
      <c r="H1301" s="14"/>
      <c r="I1301" s="14"/>
      <c r="J1301" s="14"/>
      <c r="K1301" s="13"/>
      <c r="L1301" s="13" t="str">
        <f t="shared" ca="1" si="88"/>
        <v/>
      </c>
      <c r="M1301" s="13"/>
      <c r="N1301" s="13"/>
      <c r="O1301" s="97"/>
    </row>
    <row r="1302" spans="1:15">
      <c r="A1302" s="269"/>
      <c r="B1302" s="139"/>
      <c r="C1302" s="184"/>
      <c r="E1302" s="13"/>
      <c r="F1302" s="13"/>
      <c r="G1302" s="13" t="str">
        <f>IF(OR(F1302="",F1302&lt;5),"",VLOOKUP(F1302,'Tabla de Caudal'!$A$4:$B$19,2,TRUE))</f>
        <v/>
      </c>
      <c r="H1302" s="14"/>
      <c r="I1302" s="14"/>
      <c r="J1302" s="14"/>
      <c r="K1302" s="13"/>
      <c r="L1302" s="13" t="str">
        <f t="shared" ca="1" si="88"/>
        <v/>
      </c>
      <c r="M1302" s="13"/>
      <c r="N1302" s="13"/>
      <c r="O1302" s="97"/>
    </row>
    <row r="1303" spans="1:15">
      <c r="A1303" s="269"/>
      <c r="B1303" s="139"/>
      <c r="C1303" s="184"/>
      <c r="E1303" s="13"/>
      <c r="F1303" s="13"/>
      <c r="G1303" s="13" t="str">
        <f>IF(OR(F1303="",F1303&lt;5),"",VLOOKUP(F1303,'Tabla de Caudal'!$A$4:$B$19,2,TRUE))</f>
        <v/>
      </c>
      <c r="H1303" s="14"/>
      <c r="I1303" s="14"/>
      <c r="J1303" s="14"/>
      <c r="K1303" s="13"/>
      <c r="L1303" s="13" t="str">
        <f t="shared" ca="1" si="88"/>
        <v/>
      </c>
      <c r="M1303" s="13"/>
      <c r="N1303" s="13"/>
      <c r="O1303" s="97"/>
    </row>
    <row r="1304" spans="1:15">
      <c r="A1304" s="269"/>
      <c r="B1304" s="139"/>
      <c r="C1304" s="184"/>
      <c r="E1304" s="13"/>
      <c r="F1304" s="13"/>
      <c r="G1304" s="13" t="str">
        <f>IF(OR(F1304="",F1304&lt;5),"",VLOOKUP(F1304,'Tabla de Caudal'!$A$4:$B$19,2,TRUE))</f>
        <v/>
      </c>
      <c r="H1304" s="14"/>
      <c r="I1304" s="14"/>
      <c r="J1304" s="14"/>
      <c r="K1304" s="13"/>
      <c r="L1304" s="13" t="str">
        <f t="shared" ca="1" si="88"/>
        <v/>
      </c>
      <c r="M1304" s="13"/>
      <c r="N1304" s="13"/>
      <c r="O1304" s="97"/>
    </row>
    <row r="1305" spans="1:15">
      <c r="A1305" s="269"/>
      <c r="B1305" s="139"/>
      <c r="C1305" s="184"/>
      <c r="E1305" s="13"/>
      <c r="F1305" s="13"/>
      <c r="G1305" s="13" t="str">
        <f>IF(OR(F1305="",F1305&lt;5),"",VLOOKUP(F1305,'Tabla de Caudal'!$A$4:$B$19,2,TRUE))</f>
        <v/>
      </c>
      <c r="H1305" s="14"/>
      <c r="I1305" s="14"/>
      <c r="J1305" s="14"/>
      <c r="K1305" s="13"/>
      <c r="L1305" s="13" t="str">
        <f t="shared" ca="1" si="88"/>
        <v/>
      </c>
      <c r="M1305" s="13"/>
      <c r="N1305" s="13"/>
      <c r="O1305" s="97"/>
    </row>
    <row r="1306" spans="1:15">
      <c r="A1306" s="269"/>
      <c r="B1306" s="139"/>
      <c r="C1306" s="184"/>
      <c r="E1306" s="13"/>
      <c r="F1306" s="13"/>
      <c r="G1306" s="13" t="str">
        <f>IF(OR(F1306="",F1306&lt;5),"",VLOOKUP(F1306,'Tabla de Caudal'!$A$4:$B$19,2,TRUE))</f>
        <v/>
      </c>
      <c r="H1306" s="14"/>
      <c r="I1306" s="14"/>
      <c r="J1306" s="14"/>
      <c r="K1306" s="13"/>
      <c r="L1306" s="13" t="str">
        <f t="shared" ca="1" si="88"/>
        <v/>
      </c>
      <c r="M1306" s="13"/>
      <c r="N1306" s="13"/>
      <c r="O1306" s="97"/>
    </row>
    <row r="1307" spans="1:15">
      <c r="A1307" s="269"/>
      <c r="B1307" s="139"/>
      <c r="C1307" s="184"/>
      <c r="E1307" s="13"/>
      <c r="F1307" s="13"/>
      <c r="G1307" s="13" t="str">
        <f>IF(OR(F1307="",F1307&lt;5),"",VLOOKUP(F1307,'Tabla de Caudal'!$A$4:$B$19,2,TRUE))</f>
        <v/>
      </c>
      <c r="H1307" s="14"/>
      <c r="I1307" s="14"/>
      <c r="J1307" s="14"/>
      <c r="K1307" s="13"/>
      <c r="L1307" s="13" t="str">
        <f t="shared" ca="1" si="88"/>
        <v/>
      </c>
      <c r="M1307" s="13"/>
      <c r="N1307" s="13"/>
      <c r="O1307" s="97"/>
    </row>
    <row r="1308" spans="1:15">
      <c r="A1308" s="269"/>
      <c r="B1308" s="139"/>
      <c r="C1308" s="184"/>
      <c r="E1308" s="13"/>
      <c r="F1308" s="13"/>
      <c r="G1308" s="13" t="str">
        <f>IF(OR(F1308="",F1308&lt;5),"",VLOOKUP(F1308,'Tabla de Caudal'!$A$4:$B$19,2,TRUE))</f>
        <v/>
      </c>
      <c r="H1308" s="14"/>
      <c r="I1308" s="14"/>
      <c r="J1308" s="14"/>
      <c r="K1308" s="13"/>
      <c r="L1308" s="13" t="str">
        <f t="shared" ca="1" si="88"/>
        <v/>
      </c>
      <c r="M1308" s="13"/>
      <c r="N1308" s="13"/>
      <c r="O1308" s="97"/>
    </row>
    <row r="1309" spans="1:15">
      <c r="A1309" s="269"/>
      <c r="B1309" s="139"/>
      <c r="C1309" s="184"/>
      <c r="E1309" s="13"/>
      <c r="F1309" s="13"/>
      <c r="G1309" s="13" t="str">
        <f>IF(OR(F1309="",F1309&lt;5),"",VLOOKUP(F1309,'Tabla de Caudal'!$A$4:$B$19,2,TRUE))</f>
        <v/>
      </c>
      <c r="H1309" s="14"/>
      <c r="I1309" s="14"/>
      <c r="J1309" s="14"/>
      <c r="K1309" s="13"/>
      <c r="L1309" s="13" t="str">
        <f t="shared" ca="1" si="88"/>
        <v/>
      </c>
      <c r="M1309" s="13"/>
      <c r="N1309" s="13"/>
      <c r="O1309" s="97"/>
    </row>
    <row r="1310" spans="1:15">
      <c r="A1310" s="269"/>
      <c r="B1310" s="139"/>
      <c r="C1310" s="184"/>
      <c r="E1310" s="13"/>
      <c r="F1310" s="13"/>
      <c r="G1310" s="13" t="str">
        <f>IF(OR(F1310="",F1310&lt;5),"",VLOOKUP(F1310,'Tabla de Caudal'!$A$4:$B$19,2,TRUE))</f>
        <v/>
      </c>
      <c r="H1310" s="14"/>
      <c r="I1310" s="14"/>
      <c r="J1310" s="14"/>
      <c r="K1310" s="13"/>
      <c r="L1310" s="13" t="str">
        <f t="shared" ca="1" si="88"/>
        <v/>
      </c>
      <c r="M1310" s="13"/>
      <c r="N1310" s="13"/>
      <c r="O1310" s="97"/>
    </row>
    <row r="1311" spans="1:15">
      <c r="A1311" s="269"/>
      <c r="B1311" s="139"/>
      <c r="C1311" s="184"/>
      <c r="E1311" s="13"/>
      <c r="F1311" s="13"/>
      <c r="G1311" s="13" t="str">
        <f>IF(OR(F1311="",F1311&lt;5),"",VLOOKUP(F1311,'Tabla de Caudal'!$A$4:$B$19,2,TRUE))</f>
        <v/>
      </c>
      <c r="H1311" s="14"/>
      <c r="I1311" s="14"/>
      <c r="J1311" s="14"/>
      <c r="K1311" s="13"/>
      <c r="L1311" s="13" t="str">
        <f t="shared" ca="1" si="88"/>
        <v/>
      </c>
      <c r="M1311" s="13"/>
      <c r="N1311" s="13"/>
      <c r="O1311" s="97"/>
    </row>
    <row r="1312" spans="1:15">
      <c r="A1312" s="269"/>
      <c r="B1312" s="139"/>
      <c r="C1312" s="184"/>
      <c r="E1312" s="13"/>
      <c r="F1312" s="13"/>
      <c r="G1312" s="13" t="str">
        <f>IF(OR(F1312="",F1312&lt;5),"",VLOOKUP(F1312,'Tabla de Caudal'!$A$4:$B$19,2,TRUE))</f>
        <v/>
      </c>
      <c r="H1312" s="14"/>
      <c r="I1312" s="14"/>
      <c r="J1312" s="14"/>
      <c r="K1312" s="13"/>
      <c r="L1312" s="13" t="str">
        <f t="shared" ca="1" si="88"/>
        <v/>
      </c>
      <c r="M1312" s="13"/>
      <c r="N1312" s="13"/>
      <c r="O1312" s="97"/>
    </row>
    <row r="1313" spans="1:15">
      <c r="A1313" s="269"/>
      <c r="B1313" s="139"/>
      <c r="C1313" s="184"/>
      <c r="E1313" s="13"/>
      <c r="F1313" s="13"/>
      <c r="G1313" s="13" t="str">
        <f>IF(OR(F1313="",F1313&lt;5),"",VLOOKUP(F1313,'Tabla de Caudal'!$A$4:$B$19,2,TRUE))</f>
        <v/>
      </c>
      <c r="H1313" s="14"/>
      <c r="I1313" s="14"/>
      <c r="J1313" s="14"/>
      <c r="K1313" s="13"/>
      <c r="L1313" s="13" t="str">
        <f t="shared" ca="1" si="88"/>
        <v/>
      </c>
      <c r="M1313" s="13"/>
      <c r="N1313" s="13"/>
      <c r="O1313" s="97"/>
    </row>
    <row r="1314" spans="1:15">
      <c r="A1314" s="269"/>
      <c r="B1314" s="139"/>
      <c r="C1314" s="184"/>
      <c r="E1314" s="13"/>
      <c r="F1314" s="13"/>
      <c r="G1314" s="13" t="str">
        <f>IF(OR(F1314="",F1314&lt;5),"",VLOOKUP(F1314,'Tabla de Caudal'!$A$4:$B$19,2,TRUE))</f>
        <v/>
      </c>
      <c r="H1314" s="14"/>
      <c r="I1314" s="14"/>
      <c r="J1314" s="14"/>
      <c r="K1314" s="13"/>
      <c r="L1314" s="13" t="str">
        <f t="shared" ca="1" si="88"/>
        <v/>
      </c>
      <c r="M1314" s="13"/>
      <c r="N1314" s="13"/>
      <c r="O1314" s="97"/>
    </row>
    <row r="1315" spans="1:15">
      <c r="G1315" t="str">
        <f>IF(OR(F1315="",F1315&lt;5),"",VLOOKUP(F1315,'Tabla de Caudal'!$A$4:$B$19,2,TRUE))</f>
        <v/>
      </c>
      <c r="L1315" t="str">
        <f t="shared" ca="1" si="88"/>
        <v/>
      </c>
    </row>
    <row r="1316" spans="1:15">
      <c r="G1316" t="str">
        <f>IF(OR(F1316="",F1316&lt;5),"",VLOOKUP(F1316,'Tabla de Caudal'!$A$4:$B$19,2,TRUE))</f>
        <v/>
      </c>
      <c r="L1316" t="str">
        <f t="shared" ca="1" si="88"/>
        <v/>
      </c>
    </row>
    <row r="1317" spans="1:15">
      <c r="G1317" t="str">
        <f>IF(OR(F1317="",F1317&lt;5),"",VLOOKUP(F1317,'Tabla de Caudal'!$A$4:$B$19,2,TRUE))</f>
        <v/>
      </c>
      <c r="L1317" t="str">
        <f t="shared" ca="1" si="88"/>
        <v/>
      </c>
    </row>
    <row r="1318" spans="1:15">
      <c r="G1318" t="str">
        <f>IF(OR(F1318="",F1318&lt;5),"",VLOOKUP(F1318,'Tabla de Caudal'!$A$4:$B$19,2,TRUE))</f>
        <v/>
      </c>
      <c r="L1318" t="str">
        <f t="shared" ca="1" si="88"/>
        <v/>
      </c>
    </row>
    <row r="1319" spans="1:15">
      <c r="G1319" t="str">
        <f>IF(OR(F1319="",F1319&lt;5),"",VLOOKUP(F1319,'Tabla de Caudal'!$A$4:$B$19,2,TRUE))</f>
        <v/>
      </c>
      <c r="L1319" t="str">
        <f t="shared" ca="1" si="88"/>
        <v/>
      </c>
    </row>
    <row r="1320" spans="1:15">
      <c r="G1320" t="str">
        <f>IF(OR(F1320="",F1320&lt;5),"",VLOOKUP(F1320,'Tabla de Caudal'!$A$4:$B$19,2,TRUE))</f>
        <v/>
      </c>
      <c r="L1320" t="str">
        <f t="shared" ca="1" si="88"/>
        <v/>
      </c>
    </row>
    <row r="1321" spans="1:15">
      <c r="G1321" t="str">
        <f>IF(OR(F1321="",F1321&lt;5),"",VLOOKUP(F1321,'Tabla de Caudal'!$A$4:$B$19,2,TRUE))</f>
        <v/>
      </c>
      <c r="L1321" t="str">
        <f t="shared" ca="1" si="88"/>
        <v/>
      </c>
    </row>
    <row r="1322" spans="1:15">
      <c r="G1322" t="str">
        <f>IF(OR(F1322="",F1322&lt;5),"",VLOOKUP(F1322,'Tabla de Caudal'!$A$4:$B$19,2,TRUE))</f>
        <v/>
      </c>
      <c r="L1322" t="str">
        <f t="shared" ca="1" si="88"/>
        <v/>
      </c>
    </row>
    <row r="1323" spans="1:15">
      <c r="G1323" t="str">
        <f>IF(OR(F1323="",F1323&lt;5),"",VLOOKUP(F1323,'Tabla de Caudal'!$A$4:$B$19,2,TRUE))</f>
        <v/>
      </c>
      <c r="L1323" t="str">
        <f t="shared" ca="1" si="88"/>
        <v/>
      </c>
    </row>
    <row r="1324" spans="1:15">
      <c r="G1324" t="str">
        <f>IF(OR(F1324="",F1324&lt;5),"",VLOOKUP(F1324,'Tabla de Caudal'!$A$4:$B$19,2,TRUE))</f>
        <v/>
      </c>
      <c r="L1324" t="str">
        <f t="shared" ca="1" si="88"/>
        <v/>
      </c>
    </row>
    <row r="1325" spans="1:15">
      <c r="G1325" t="str">
        <f>IF(OR(F1325="",F1325&lt;5),"",VLOOKUP(F1325,'Tabla de Caudal'!$A$4:$B$19,2,TRUE))</f>
        <v/>
      </c>
      <c r="L1325" t="str">
        <f t="shared" ca="1" si="88"/>
        <v/>
      </c>
    </row>
    <row r="1326" spans="1:15">
      <c r="G1326" t="str">
        <f>IF(OR(F1326="",F1326&lt;5),"",VLOOKUP(F1326,'Tabla de Caudal'!$A$4:$B$19,2,TRUE))</f>
        <v/>
      </c>
      <c r="L1326" t="str">
        <f t="shared" ca="1" si="88"/>
        <v/>
      </c>
    </row>
    <row r="1327" spans="1:15">
      <c r="G1327" t="str">
        <f>IF(OR(F1327="",F1327&lt;5),"",VLOOKUP(F1327,'Tabla de Caudal'!$A$4:$B$19,2,TRUE))</f>
        <v/>
      </c>
      <c r="L1327" t="str">
        <f t="shared" ca="1" si="88"/>
        <v/>
      </c>
    </row>
    <row r="1328" spans="1:15">
      <c r="G1328" t="str">
        <f>IF(OR(F1328="",F1328&lt;5),"",VLOOKUP(F1328,'Tabla de Caudal'!$A$4:$B$19,2,TRUE))</f>
        <v/>
      </c>
      <c r="L1328" t="str">
        <f t="shared" ca="1" si="88"/>
        <v/>
      </c>
    </row>
    <row r="1329" spans="7:12">
      <c r="G1329" t="str">
        <f>IF(OR(F1329="",F1329&lt;5),"",VLOOKUP(F1329,'Tabla de Caudal'!$A$4:$B$19,2,TRUE))</f>
        <v/>
      </c>
      <c r="L1329" t="str">
        <f t="shared" ca="1" si="88"/>
        <v/>
      </c>
    </row>
    <row r="1330" spans="7:12">
      <c r="G1330" t="str">
        <f>IF(OR(F1330="",F1330&lt;5),"",VLOOKUP(F1330,'Tabla de Caudal'!$A$4:$B$19,2,TRUE))</f>
        <v/>
      </c>
      <c r="L1330" t="str">
        <f t="shared" ca="1" si="88"/>
        <v/>
      </c>
    </row>
    <row r="1331" spans="7:12">
      <c r="G1331" t="str">
        <f>IF(OR(F1331="",F1331&lt;5),"",VLOOKUP(F1331,'Tabla de Caudal'!$A$4:$B$19,2,TRUE))</f>
        <v/>
      </c>
      <c r="L1331" t="str">
        <f t="shared" ca="1" si="88"/>
        <v/>
      </c>
    </row>
    <row r="1332" spans="7:12">
      <c r="G1332" t="str">
        <f>IF(OR(F1332="",F1332&lt;5),"",VLOOKUP(F1332,'Tabla de Caudal'!$A$4:$B$19,2,TRUE))</f>
        <v/>
      </c>
      <c r="L1332" t="str">
        <f t="shared" ca="1" si="88"/>
        <v/>
      </c>
    </row>
    <row r="1333" spans="7:12">
      <c r="G1333" t="str">
        <f>IF(OR(F1333="",F1333&lt;5),"",VLOOKUP(F1333,'Tabla de Caudal'!$A$4:$B$19,2,TRUE))</f>
        <v/>
      </c>
      <c r="L1333" t="str">
        <f t="shared" ca="1" si="88"/>
        <v/>
      </c>
    </row>
    <row r="1334" spans="7:12">
      <c r="G1334" t="str">
        <f>IF(OR(F1334="",F1334&lt;5),"",VLOOKUP(F1334,'Tabla de Caudal'!$A$4:$B$19,2,TRUE))</f>
        <v/>
      </c>
      <c r="L1334" t="str">
        <f t="shared" ca="1" si="88"/>
        <v/>
      </c>
    </row>
    <row r="1335" spans="7:12">
      <c r="G1335" t="str">
        <f>IF(OR(F1335="",F1335&lt;5),"",VLOOKUP(F1335,'Tabla de Caudal'!$A$4:$B$19,2,TRUE))</f>
        <v/>
      </c>
    </row>
    <row r="1336" spans="7:12">
      <c r="G1336" t="str">
        <f>IF(OR(F1336="",F1336&lt;5),"",VLOOKUP(F1336,'Tabla de Caudal'!$A$4:$B$19,2,TRUE))</f>
        <v/>
      </c>
    </row>
    <row r="1337" spans="7:12">
      <c r="G1337" t="str">
        <f>IF(OR(F1337="",F1337&lt;5),"",VLOOKUP(F1337,'Tabla de Caudal'!$A$4:$B$19,2,TRUE))</f>
        <v/>
      </c>
    </row>
    <row r="1338" spans="7:12">
      <c r="G1338" t="str">
        <f>IF(OR(F1338="",F1338&lt;5),"",VLOOKUP(F1338,'Tabla de Caudal'!$A$4:$B$19,2,TRUE))</f>
        <v/>
      </c>
    </row>
    <row r="1339" spans="7:12">
      <c r="G1339" t="str">
        <f>IF(OR(F1339="",F1339&lt;5),"",VLOOKUP(F1339,'Tabla de Caudal'!$A$4:$B$19,2,TRUE))</f>
        <v/>
      </c>
    </row>
    <row r="1340" spans="7:12">
      <c r="G1340" t="str">
        <f>IF(OR(F1340="",F1340&lt;5),"",VLOOKUP(F1340,'Tabla de Caudal'!$A$4:$B$19,2,TRUE))</f>
        <v/>
      </c>
    </row>
    <row r="1341" spans="7:12">
      <c r="G1341" t="str">
        <f>IF(OR(F1341="",F1341&lt;5),"",VLOOKUP(F1341,'Tabla de Caudal'!$A$4:$B$19,2,TRUE))</f>
        <v/>
      </c>
    </row>
    <row r="1342" spans="7:12">
      <c r="G1342" t="str">
        <f>IF(OR(F1342="",F1342&lt;5),"",VLOOKUP(F1342,'Tabla de Caudal'!$A$4:$B$19,2,TRUE))</f>
        <v/>
      </c>
    </row>
    <row r="1343" spans="7:12">
      <c r="G1343" t="str">
        <f>IF(OR(F1343="",F1343&lt;5),"",VLOOKUP(F1343,'Tabla de Caudal'!$A$4:$B$19,2,TRUE))</f>
        <v/>
      </c>
    </row>
    <row r="1344" spans="7:12">
      <c r="G1344" t="str">
        <f>IF(OR(F1344="",F1344&lt;5),"",VLOOKUP(F1344,'Tabla de Caudal'!$A$4:$B$19,2,TRUE))</f>
        <v/>
      </c>
    </row>
    <row r="1345" spans="7:7">
      <c r="G1345" t="str">
        <f>IF(OR(F1345="",F1345&lt;5),"",VLOOKUP(F1345,'Tabla de Caudal'!$A$4:$B$19,2,TRUE))</f>
        <v/>
      </c>
    </row>
    <row r="1346" spans="7:7">
      <c r="G1346" t="str">
        <f>IF(OR(F1346="",F1346&lt;5),"",VLOOKUP(F1346,'Tabla de Caudal'!$A$4:$B$19,2,TRUE))</f>
        <v/>
      </c>
    </row>
    <row r="1347" spans="7:7">
      <c r="G1347" t="str">
        <f>IF(OR(F1347="",F1347&lt;5),"",VLOOKUP(F1347,'Tabla de Caudal'!$A$4:$B$19,2,TRUE))</f>
        <v/>
      </c>
    </row>
    <row r="1348" spans="7:7">
      <c r="G1348" t="str">
        <f>IF(OR(F1348="",F1348&lt;5),"",VLOOKUP(F1348,'Tabla de Caudal'!$A$4:$B$19,2,TRUE))</f>
        <v/>
      </c>
    </row>
    <row r="1349" spans="7:7">
      <c r="G1349" t="str">
        <f>IF(OR(F1349="",F1349&lt;5),"",VLOOKUP(F1349,'Tabla de Caudal'!$A$4:$B$19,2,TRUE))</f>
        <v/>
      </c>
    </row>
    <row r="1350" spans="7:7">
      <c r="G1350" t="str">
        <f>IF(OR(F1350="",F1350&lt;5),"",VLOOKUP(F1350,'Tabla de Caudal'!$A$4:$B$19,2,TRUE))</f>
        <v/>
      </c>
    </row>
    <row r="1351" spans="7:7">
      <c r="G1351" t="str">
        <f>IF(OR(F1351="",F1351&lt;5),"",VLOOKUP(F1351,'Tabla de Caudal'!$A$4:$B$19,2,TRUE))</f>
        <v/>
      </c>
    </row>
    <row r="1352" spans="7:7">
      <c r="G1352" t="str">
        <f>IF(OR(F1352="",F1352&lt;5),"",VLOOKUP(F1352,'Tabla de Caudal'!$A$4:$B$19,2,TRUE))</f>
        <v/>
      </c>
    </row>
    <row r="1353" spans="7:7">
      <c r="G1353" t="str">
        <f>IF(OR(F1353="",F1353&lt;5),"",VLOOKUP(F1353,'Tabla de Caudal'!$A$4:$B$19,2,TRUE))</f>
        <v/>
      </c>
    </row>
    <row r="1354" spans="7:7">
      <c r="G1354" t="str">
        <f>IF(OR(F1354="",F1354&lt;5),"",VLOOKUP(F1354,'Tabla de Caudal'!$A$4:$B$19,2,TRUE))</f>
        <v/>
      </c>
    </row>
    <row r="1355" spans="7:7">
      <c r="G1355" t="str">
        <f>IF(OR(F1355="",F1355&lt;5),"",VLOOKUP(F1355,'Tabla de Caudal'!$A$4:$B$19,2,TRUE))</f>
        <v/>
      </c>
    </row>
    <row r="1356" spans="7:7">
      <c r="G1356" t="str">
        <f>IF(OR(F1356="",F1356&lt;5),"",VLOOKUP(F1356,'Tabla de Caudal'!$A$4:$B$19,2,TRUE))</f>
        <v/>
      </c>
    </row>
    <row r="1357" spans="7:7">
      <c r="G1357" t="str">
        <f>IF(OR(F1357="",F1357&lt;5),"",VLOOKUP(F1357,'Tabla de Caudal'!$A$4:$B$19,2,TRUE))</f>
        <v/>
      </c>
    </row>
    <row r="1358" spans="7:7">
      <c r="G1358" t="str">
        <f>IF(OR(F1358="",F1358&lt;5),"",VLOOKUP(F1358,'Tabla de Caudal'!$A$4:$B$19,2,TRUE))</f>
        <v/>
      </c>
    </row>
    <row r="1359" spans="7:7">
      <c r="G1359" t="str">
        <f>IF(OR(F1359="",F1359&lt;5),"",VLOOKUP(F1359,'Tabla de Caudal'!$A$4:$B$19,2,TRUE))</f>
        <v/>
      </c>
    </row>
    <row r="1360" spans="7:7">
      <c r="G1360" t="str">
        <f>IF(OR(F1360="",F1360&lt;5),"",VLOOKUP(F1360,'Tabla de Caudal'!$A$4:$B$19,2,TRUE))</f>
        <v/>
      </c>
    </row>
    <row r="1361" spans="7:7">
      <c r="G1361" t="str">
        <f>IF(OR(F1361="",F1361&lt;5),"",VLOOKUP(F1361,'Tabla de Caudal'!$A$4:$B$19,2,TRUE))</f>
        <v/>
      </c>
    </row>
    <row r="1362" spans="7:7">
      <c r="G1362" t="str">
        <f>IF(OR(F1362="",F1362&lt;5),"",VLOOKUP(F1362,'Tabla de Caudal'!$A$4:$B$19,2,TRUE))</f>
        <v/>
      </c>
    </row>
    <row r="1363" spans="7:7">
      <c r="G1363" t="str">
        <f>IF(OR(F1363="",F1363&lt;5),"",VLOOKUP(F1363,'Tabla de Caudal'!$A$4:$B$19,2,TRUE))</f>
        <v/>
      </c>
    </row>
    <row r="1364" spans="7:7">
      <c r="G1364" t="str">
        <f>IF(OR(F1364="",F1364&lt;5),"",VLOOKUP(F1364,'Tabla de Caudal'!$A$4:$B$19,2,TRUE))</f>
        <v/>
      </c>
    </row>
    <row r="1365" spans="7:7">
      <c r="G1365" t="str">
        <f>IF(OR(F1365="",F1365&lt;5),"",VLOOKUP(F1365,'Tabla de Caudal'!$A$4:$B$19,2,TRUE))</f>
        <v/>
      </c>
    </row>
    <row r="1366" spans="7:7">
      <c r="G1366" t="str">
        <f>IF(OR(F1366="",F1366&lt;5),"",VLOOKUP(F1366,'Tabla de Caudal'!$A$4:$B$19,2,TRUE))</f>
        <v/>
      </c>
    </row>
    <row r="1367" spans="7:7">
      <c r="G1367" t="str">
        <f>IF(OR(F1367="",F1367&lt;5),"",VLOOKUP(F1367,'Tabla de Caudal'!$A$4:$B$19,2,TRUE))</f>
        <v/>
      </c>
    </row>
    <row r="1368" spans="7:7">
      <c r="G1368" t="str">
        <f>IF(OR(F1368="",F1368&lt;5),"",VLOOKUP(F1368,'Tabla de Caudal'!$A$4:$B$19,2,TRUE))</f>
        <v/>
      </c>
    </row>
    <row r="1369" spans="7:7">
      <c r="G1369" t="str">
        <f>IF(OR(F1369="",F1369&lt;5),"",VLOOKUP(F1369,'Tabla de Caudal'!$A$4:$B$19,2,TRUE))</f>
        <v/>
      </c>
    </row>
    <row r="1370" spans="7:7">
      <c r="G1370" t="str">
        <f>IF(OR(F1370="",F1370&lt;5),"",VLOOKUP(F1370,'Tabla de Caudal'!$A$4:$B$19,2,TRUE))</f>
        <v/>
      </c>
    </row>
    <row r="1371" spans="7:7">
      <c r="G1371" t="str">
        <f>IF(OR(F1371="",F1371&lt;5),"",VLOOKUP(F1371,'Tabla de Caudal'!$A$4:$B$19,2,TRUE))</f>
        <v/>
      </c>
    </row>
    <row r="1372" spans="7:7">
      <c r="G1372" t="str">
        <f>IF(OR(F1372="",F1372&lt;5),"",VLOOKUP(F1372,'Tabla de Caudal'!$A$4:$B$19,2,TRUE))</f>
        <v/>
      </c>
    </row>
    <row r="1373" spans="7:7">
      <c r="G1373" t="str">
        <f>IF(OR(F1373="",F1373&lt;5),"",VLOOKUP(F1373,'Tabla de Caudal'!$A$4:$B$19,2,TRUE))</f>
        <v/>
      </c>
    </row>
    <row r="1374" spans="7:7">
      <c r="G1374" t="str">
        <f>IF(OR(F1374="",F1374&lt;5),"",VLOOKUP(F1374,'Tabla de Caudal'!$A$4:$B$19,2,TRUE))</f>
        <v/>
      </c>
    </row>
    <row r="1375" spans="7:7">
      <c r="G1375" t="str">
        <f>IF(OR(F1375="",F1375&lt;5),"",VLOOKUP(F1375,'Tabla de Caudal'!$A$4:$B$19,2,TRUE))</f>
        <v/>
      </c>
    </row>
    <row r="1376" spans="7:7">
      <c r="G1376" t="str">
        <f>IF(OR(F1376="",F1376&lt;5),"",VLOOKUP(F1376,'Tabla de Caudal'!$A$4:$B$19,2,TRUE))</f>
        <v/>
      </c>
    </row>
    <row r="1377" spans="7:7">
      <c r="G1377" t="str">
        <f>IF(OR(F1377="",F1377&lt;5),"",VLOOKUP(F1377,'Tabla de Caudal'!$A$4:$B$19,2,TRUE))</f>
        <v/>
      </c>
    </row>
    <row r="1378" spans="7:7">
      <c r="G1378" t="str">
        <f>IF(OR(F1378="",F1378&lt;5),"",VLOOKUP(F1378,'Tabla de Caudal'!$A$4:$B$19,2,TRUE))</f>
        <v/>
      </c>
    </row>
    <row r="1379" spans="7:7">
      <c r="G1379" t="str">
        <f>IF(OR(F1379="",F1379&lt;5),"",VLOOKUP(F1379,'Tabla de Caudal'!$A$4:$B$19,2,TRUE))</f>
        <v/>
      </c>
    </row>
    <row r="1380" spans="7:7">
      <c r="G1380" t="str">
        <f>IF(OR(F1380="",F1380&lt;5),"",VLOOKUP(F1380,'Tabla de Caudal'!$A$4:$B$19,2,TRUE))</f>
        <v/>
      </c>
    </row>
    <row r="1381" spans="7:7">
      <c r="G1381" t="str">
        <f>IF(OR(F1381="",F1381&lt;5),"",VLOOKUP(F1381,'Tabla de Caudal'!$A$4:$B$19,2,TRUE))</f>
        <v/>
      </c>
    </row>
    <row r="1382" spans="7:7">
      <c r="G1382" t="str">
        <f>IF(OR(F1382="",F1382&lt;5),"",VLOOKUP(F1382,'Tabla de Caudal'!$A$4:$B$19,2,TRUE))</f>
        <v/>
      </c>
    </row>
    <row r="1383" spans="7:7">
      <c r="G1383" t="str">
        <f>IF(OR(F1383="",F1383&lt;5),"",VLOOKUP(F1383,'Tabla de Caudal'!$A$4:$B$19,2,TRUE))</f>
        <v/>
      </c>
    </row>
    <row r="1384" spans="7:7">
      <c r="G1384" t="str">
        <f>IF(OR(F1384="",F1384&lt;5),"",VLOOKUP(F1384,'Tabla de Caudal'!$A$4:$B$19,2,TRUE))</f>
        <v/>
      </c>
    </row>
    <row r="1385" spans="7:7">
      <c r="G1385" t="str">
        <f>IF(OR(F1385="",F1385&lt;5),"",VLOOKUP(F1385,'Tabla de Caudal'!$A$4:$B$19,2,TRUE))</f>
        <v/>
      </c>
    </row>
    <row r="1386" spans="7:7">
      <c r="G1386" t="str">
        <f>IF(OR(F1386="",F1386&lt;5),"",VLOOKUP(F1386,'Tabla de Caudal'!$A$4:$B$19,2,TRUE))</f>
        <v/>
      </c>
    </row>
    <row r="1387" spans="7:7">
      <c r="G1387" t="str">
        <f>IF(OR(F1387="",F1387&lt;5),"",VLOOKUP(F1387,'Tabla de Caudal'!$A$4:$B$19,2,TRUE))</f>
        <v/>
      </c>
    </row>
    <row r="1388" spans="7:7">
      <c r="G1388" t="str">
        <f>IF(OR(F1388="",F1388&lt;5),"",VLOOKUP(F1388,'Tabla de Caudal'!$A$4:$B$19,2,TRUE))</f>
        <v/>
      </c>
    </row>
    <row r="1389" spans="7:7">
      <c r="G1389" t="str">
        <f>IF(OR(F1389="",F1389&lt;5),"",VLOOKUP(F1389,'Tabla de Caudal'!$A$4:$B$19,2,TRUE))</f>
        <v/>
      </c>
    </row>
    <row r="1390" spans="7:7">
      <c r="G1390" t="str">
        <f>IF(OR(F1390="",F1390&lt;5),"",VLOOKUP(F1390,'Tabla de Caudal'!$A$4:$B$19,2,TRUE))</f>
        <v/>
      </c>
    </row>
    <row r="1391" spans="7:7">
      <c r="G1391" t="str">
        <f>IF(OR(F1391="",F1391&lt;5),"",VLOOKUP(F1391,'Tabla de Caudal'!$A$4:$B$19,2,TRUE))</f>
        <v/>
      </c>
    </row>
    <row r="1392" spans="7:7">
      <c r="G1392" t="str">
        <f>IF(OR(F1392="",F1392&lt;5),"",VLOOKUP(F1392,'Tabla de Caudal'!$A$4:$B$19,2,TRUE))</f>
        <v/>
      </c>
    </row>
    <row r="1393" spans="7:7">
      <c r="G1393" t="str">
        <f>IF(OR(F1393="",F1393&lt;5),"",VLOOKUP(F1393,'Tabla de Caudal'!$A$4:$B$19,2,TRUE))</f>
        <v/>
      </c>
    </row>
    <row r="1394" spans="7:7">
      <c r="G1394" t="str">
        <f>IF(OR(F1394="",F1394&lt;5),"",VLOOKUP(F1394,'Tabla de Caudal'!$A$4:$B$19,2,TRUE))</f>
        <v/>
      </c>
    </row>
    <row r="1395" spans="7:7">
      <c r="G1395" t="str">
        <f>IF(OR(F1395="",F1395&lt;5),"",VLOOKUP(F1395,'Tabla de Caudal'!$A$4:$B$19,2,TRUE))</f>
        <v/>
      </c>
    </row>
    <row r="1396" spans="7:7">
      <c r="G1396" t="str">
        <f>IF(OR(F1396="",F1396&lt;5),"",VLOOKUP(F1396,'Tabla de Caudal'!$A$4:$B$19,2,TRUE))</f>
        <v/>
      </c>
    </row>
    <row r="1397" spans="7:7">
      <c r="G1397" t="str">
        <f>IF(OR(F1397="",F1397&lt;5),"",VLOOKUP(F1397,'Tabla de Caudal'!$A$4:$B$19,2,TRUE))</f>
        <v/>
      </c>
    </row>
    <row r="1398" spans="7:7">
      <c r="G1398" t="str">
        <f>IF(OR(F1398="",F1398&lt;5),"",VLOOKUP(F1398,'Tabla de Caudal'!$A$4:$B$19,2,TRUE))</f>
        <v/>
      </c>
    </row>
    <row r="1399" spans="7:7">
      <c r="G1399" t="str">
        <f>IF(OR(F1399="",F1399&lt;5),"",VLOOKUP(F1399,'Tabla de Caudal'!$A$4:$B$19,2,TRUE))</f>
        <v/>
      </c>
    </row>
    <row r="1400" spans="7:7">
      <c r="G1400" t="str">
        <f>IF(OR(F1400="",F1400&lt;5),"",VLOOKUP(F1400,'Tabla de Caudal'!$A$4:$B$19,2,TRUE))</f>
        <v/>
      </c>
    </row>
    <row r="1401" spans="7:7">
      <c r="G1401" t="str">
        <f>IF(OR(F1401="",F1401&lt;5),"",VLOOKUP(F1401,'Tabla de Caudal'!$A$4:$B$19,2,TRUE))</f>
        <v/>
      </c>
    </row>
    <row r="1402" spans="7:7">
      <c r="G1402" t="str">
        <f>IF(OR(F1402="",F1402&lt;5),"",VLOOKUP(F1402,'Tabla de Caudal'!$A$4:$B$19,2,TRUE))</f>
        <v/>
      </c>
    </row>
    <row r="1403" spans="7:7">
      <c r="G1403" t="str">
        <f>IF(OR(F1403="",F1403&lt;5),"",VLOOKUP(F1403,'Tabla de Caudal'!$A$4:$B$19,2,TRUE))</f>
        <v/>
      </c>
    </row>
    <row r="1404" spans="7:7">
      <c r="G1404" t="str">
        <f>IF(OR(F1404="",F1404&lt;5),"",VLOOKUP(F1404,'Tabla de Caudal'!$A$4:$B$19,2,TRUE))</f>
        <v/>
      </c>
    </row>
    <row r="1405" spans="7:7">
      <c r="G1405" t="str">
        <f>IF(OR(F1405="",F1405&lt;5),"",VLOOKUP(F1405,'Tabla de Caudal'!$A$4:$B$19,2,TRUE))</f>
        <v/>
      </c>
    </row>
    <row r="1406" spans="7:7">
      <c r="G1406" t="str">
        <f>IF(OR(F1406="",F1406&lt;5),"",VLOOKUP(F1406,'Tabla de Caudal'!$A$4:$B$19,2,TRUE))</f>
        <v/>
      </c>
    </row>
  </sheetData>
  <autoFilter ref="H1:J654"/>
  <mergeCells count="4">
    <mergeCell ref="A2:E2"/>
    <mergeCell ref="F2:I2"/>
    <mergeCell ref="K2:M2"/>
    <mergeCell ref="N2:O2"/>
  </mergeCells>
  <phoneticPr fontId="2" type="noConversion"/>
  <pageMargins left="0" right="0.25" top="0.25" bottom="0.25" header="0" footer="0"/>
  <pageSetup scale="80" orientation="landscape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B17" sqref="B17"/>
    </sheetView>
  </sheetViews>
  <sheetFormatPr defaultColWidth="9.140625" defaultRowHeight="12.75"/>
  <sheetData>
    <row r="1" spans="1:2">
      <c r="A1" t="s">
        <v>46</v>
      </c>
    </row>
    <row r="2" spans="1:2" ht="51">
      <c r="A2" s="51" t="s">
        <v>43</v>
      </c>
      <c r="B2" s="51" t="s">
        <v>44</v>
      </c>
    </row>
    <row r="3" spans="1:2">
      <c r="A3" s="52" t="s">
        <v>42</v>
      </c>
      <c r="B3" s="52" t="s">
        <v>45</v>
      </c>
    </row>
    <row r="4" spans="1:2">
      <c r="A4" s="13">
        <v>5</v>
      </c>
      <c r="B4" s="13">
        <v>82</v>
      </c>
    </row>
    <row r="5" spans="1:2">
      <c r="A5" s="13">
        <v>6</v>
      </c>
      <c r="B5" s="13">
        <v>95</v>
      </c>
    </row>
    <row r="6" spans="1:2">
      <c r="A6" s="13">
        <v>7</v>
      </c>
      <c r="B6" s="13">
        <v>106</v>
      </c>
    </row>
    <row r="7" spans="1:2">
      <c r="A7" s="13">
        <v>8</v>
      </c>
      <c r="B7" s="18">
        <v>116</v>
      </c>
    </row>
    <row r="8" spans="1:2">
      <c r="A8" s="13">
        <v>9</v>
      </c>
      <c r="B8" s="18">
        <v>125</v>
      </c>
    </row>
    <row r="9" spans="1:2">
      <c r="A9" s="13">
        <v>10</v>
      </c>
      <c r="B9" s="18">
        <v>133</v>
      </c>
    </row>
    <row r="10" spans="1:2">
      <c r="A10" s="13">
        <v>11</v>
      </c>
      <c r="B10" s="18">
        <v>141</v>
      </c>
    </row>
    <row r="11" spans="1:2">
      <c r="A11" s="13">
        <v>12</v>
      </c>
      <c r="B11" s="18">
        <v>149</v>
      </c>
    </row>
    <row r="12" spans="1:2">
      <c r="A12" s="13">
        <v>13</v>
      </c>
      <c r="B12" s="18">
        <v>156</v>
      </c>
    </row>
    <row r="13" spans="1:2">
      <c r="A13" s="13">
        <v>14</v>
      </c>
      <c r="B13" s="18">
        <v>163</v>
      </c>
    </row>
    <row r="14" spans="1:2">
      <c r="A14" s="13">
        <v>15</v>
      </c>
      <c r="B14" s="18">
        <v>169</v>
      </c>
    </row>
    <row r="15" spans="1:2">
      <c r="A15" s="13">
        <v>16</v>
      </c>
      <c r="B15" s="18">
        <v>176</v>
      </c>
    </row>
    <row r="16" spans="1:2">
      <c r="A16" s="13">
        <v>17</v>
      </c>
      <c r="B16" s="18">
        <v>182</v>
      </c>
    </row>
    <row r="17" spans="1:2">
      <c r="A17" s="13">
        <v>18</v>
      </c>
      <c r="B17" s="18">
        <v>188</v>
      </c>
    </row>
    <row r="18" spans="1:2">
      <c r="A18" s="13">
        <v>19</v>
      </c>
      <c r="B18" s="18">
        <v>194</v>
      </c>
    </row>
    <row r="19" spans="1:2">
      <c r="A19" s="13">
        <v>20</v>
      </c>
      <c r="B19" s="18">
        <v>199</v>
      </c>
    </row>
  </sheetData>
  <phoneticPr fontId="2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29"/>
  <sheetViews>
    <sheetView topLeftCell="K17" workbookViewId="0">
      <selection activeCell="Y19" sqref="Y19"/>
    </sheetView>
  </sheetViews>
  <sheetFormatPr defaultColWidth="9.140625" defaultRowHeight="12.75"/>
  <cols>
    <col min="1" max="1" width="4.28515625" style="89" customWidth="1"/>
    <col min="2" max="2" width="9.140625" style="89" customWidth="1"/>
    <col min="3" max="3" width="1.42578125" style="89" customWidth="1"/>
    <col min="4" max="4" width="4.28515625" style="89" customWidth="1"/>
    <col min="5" max="6" width="9.140625" style="89" customWidth="1"/>
    <col min="7" max="7" width="1.85546875" style="89" customWidth="1"/>
    <col min="8" max="9" width="9.140625" style="89" customWidth="1"/>
    <col min="10" max="10" width="6" style="89" customWidth="1"/>
    <col min="11" max="11" width="4.28515625" style="89" customWidth="1"/>
    <col min="12" max="12" width="9.140625" style="89" customWidth="1"/>
    <col min="13" max="13" width="1.42578125" style="89" customWidth="1"/>
    <col min="14" max="14" width="4.28515625" style="89" customWidth="1"/>
    <col min="15" max="16" width="9.140625" style="89" customWidth="1"/>
    <col min="17" max="17" width="1.140625" style="89" customWidth="1"/>
    <col min="18" max="20" width="9.140625" style="89" customWidth="1"/>
    <col min="21" max="21" width="9.140625" customWidth="1"/>
    <col min="22" max="22" width="4.28515625" customWidth="1"/>
  </cols>
  <sheetData>
    <row r="1" spans="1:23">
      <c r="A1" s="345" t="s">
        <v>2</v>
      </c>
      <c r="B1" s="345"/>
      <c r="C1" s="345"/>
      <c r="D1" s="345"/>
      <c r="E1" s="345"/>
      <c r="F1" s="345"/>
      <c r="G1" s="106"/>
      <c r="H1" s="345" t="s">
        <v>91</v>
      </c>
      <c r="I1" s="345"/>
      <c r="J1"/>
      <c r="K1" s="345" t="s">
        <v>3</v>
      </c>
      <c r="L1" s="345"/>
      <c r="M1" s="345"/>
      <c r="N1" s="345"/>
      <c r="O1" s="345"/>
      <c r="P1" s="345"/>
      <c r="Q1" s="345"/>
      <c r="R1" s="345"/>
      <c r="S1" s="345"/>
      <c r="T1" s="345"/>
      <c r="V1" s="345" t="s">
        <v>93</v>
      </c>
      <c r="W1" s="345"/>
    </row>
    <row r="2" spans="1:23">
      <c r="A2" s="350" t="s">
        <v>86</v>
      </c>
      <c r="B2" s="343"/>
      <c r="C2" s="109"/>
      <c r="D2" s="343" t="s">
        <v>87</v>
      </c>
      <c r="E2" s="343"/>
      <c r="F2" s="344"/>
      <c r="G2" s="106"/>
      <c r="H2" s="108" t="s">
        <v>92</v>
      </c>
      <c r="I2" s="110" t="s">
        <v>81</v>
      </c>
      <c r="J2"/>
      <c r="K2" s="346" t="s">
        <v>86</v>
      </c>
      <c r="L2" s="347"/>
      <c r="M2" s="106"/>
      <c r="N2" s="346" t="s">
        <v>88</v>
      </c>
      <c r="O2" s="348"/>
      <c r="P2" s="347"/>
      <c r="Q2" s="106"/>
      <c r="R2" s="349" t="s">
        <v>89</v>
      </c>
      <c r="S2" s="349"/>
      <c r="T2" s="349"/>
      <c r="V2" s="13" t="s">
        <v>92</v>
      </c>
      <c r="W2" s="13" t="s">
        <v>94</v>
      </c>
    </row>
    <row r="3" spans="1:23" s="90" customFormat="1" ht="25.5">
      <c r="A3" s="91" t="s">
        <v>80</v>
      </c>
      <c r="B3" s="91" t="s">
        <v>78</v>
      </c>
      <c r="C3" s="7"/>
      <c r="D3" s="91" t="s">
        <v>80</v>
      </c>
      <c r="E3" s="91" t="s">
        <v>79</v>
      </c>
      <c r="F3" s="91" t="s">
        <v>78</v>
      </c>
      <c r="G3" s="107"/>
      <c r="H3" s="51" t="s">
        <v>80</v>
      </c>
      <c r="I3" s="51" t="s">
        <v>78</v>
      </c>
      <c r="K3" s="91" t="s">
        <v>80</v>
      </c>
      <c r="L3" s="91" t="s">
        <v>78</v>
      </c>
      <c r="M3" s="7"/>
      <c r="N3" s="91" t="s">
        <v>80</v>
      </c>
      <c r="O3" s="91" t="s">
        <v>79</v>
      </c>
      <c r="P3" s="91" t="s">
        <v>78</v>
      </c>
      <c r="Q3" s="107"/>
      <c r="R3" s="51" t="s">
        <v>80</v>
      </c>
      <c r="S3" s="51" t="s">
        <v>90</v>
      </c>
      <c r="T3" s="51" t="s">
        <v>78</v>
      </c>
      <c r="V3" s="51" t="s">
        <v>80</v>
      </c>
      <c r="W3" s="51" t="s">
        <v>78</v>
      </c>
    </row>
    <row r="4" spans="1:23">
      <c r="A4" s="52">
        <f>'Tabla de Sulfato'!A5</f>
        <v>1</v>
      </c>
      <c r="B4" s="52">
        <f>'Tabla de Sulfato'!B5</f>
        <v>16.100000000000001</v>
      </c>
      <c r="D4" s="52">
        <v>4</v>
      </c>
      <c r="E4" s="52">
        <v>22.5</v>
      </c>
      <c r="F4" s="52">
        <f>E4*2</f>
        <v>45</v>
      </c>
      <c r="G4" s="106"/>
      <c r="H4" s="32">
        <v>1</v>
      </c>
      <c r="I4" s="32">
        <v>10.9</v>
      </c>
      <c r="J4"/>
      <c r="K4" s="52">
        <f>'Tabla de Cloro'!A5</f>
        <v>1</v>
      </c>
      <c r="L4" s="52">
        <f>'Tabla de Cloro'!B5</f>
        <v>16.399999999999999</v>
      </c>
      <c r="N4" s="52">
        <v>3</v>
      </c>
      <c r="O4" s="52">
        <v>15.5</v>
      </c>
      <c r="P4" s="52">
        <f>O4*2</f>
        <v>31</v>
      </c>
      <c r="Q4" s="106"/>
      <c r="R4" s="52">
        <v>1</v>
      </c>
      <c r="S4" s="52">
        <v>2.5</v>
      </c>
      <c r="T4" s="52">
        <f>S4*4</f>
        <v>10</v>
      </c>
      <c r="V4" s="31">
        <v>1</v>
      </c>
      <c r="W4" s="31">
        <v>12.6</v>
      </c>
    </row>
    <row r="5" spans="1:23">
      <c r="A5" s="52">
        <f>'Tabla de Sulfato'!A6</f>
        <v>2</v>
      </c>
      <c r="B5" s="52">
        <f>'Tabla de Sulfato'!B6</f>
        <v>32.200000000000003</v>
      </c>
      <c r="D5" s="52">
        <v>4</v>
      </c>
      <c r="E5" s="52">
        <v>23</v>
      </c>
      <c r="F5" s="52">
        <f t="shared" ref="F5:F29" si="0">E5*2</f>
        <v>46</v>
      </c>
      <c r="G5" s="106"/>
      <c r="H5" s="18">
        <v>2</v>
      </c>
      <c r="I5" s="18">
        <v>21.8</v>
      </c>
      <c r="J5"/>
      <c r="K5" s="52">
        <f>'Tabla de Cloro'!A6</f>
        <v>2</v>
      </c>
      <c r="L5" s="52">
        <f>'Tabla de Cloro'!B6</f>
        <v>32.700000000000003</v>
      </c>
      <c r="N5" s="52">
        <v>3</v>
      </c>
      <c r="O5" s="52">
        <v>15.5</v>
      </c>
      <c r="P5" s="52">
        <f t="shared" ref="P5:P24" si="1">O5*2</f>
        <v>31</v>
      </c>
      <c r="Q5" s="106"/>
      <c r="R5" s="52">
        <v>1</v>
      </c>
      <c r="S5" s="52">
        <v>4</v>
      </c>
      <c r="T5" s="52">
        <f t="shared" ref="T5:T21" si="2">S5*4</f>
        <v>16</v>
      </c>
      <c r="V5" s="18">
        <v>2</v>
      </c>
      <c r="W5" s="18">
        <v>25.2</v>
      </c>
    </row>
    <row r="6" spans="1:23">
      <c r="A6" s="52">
        <f>'Tabla de Sulfato'!A7</f>
        <v>3</v>
      </c>
      <c r="B6" s="52">
        <f>'Tabla de Sulfato'!B7</f>
        <v>48.3</v>
      </c>
      <c r="D6" s="52">
        <v>2</v>
      </c>
      <c r="E6" s="52">
        <v>12.5</v>
      </c>
      <c r="F6" s="52">
        <f t="shared" si="0"/>
        <v>25</v>
      </c>
      <c r="G6" s="106"/>
      <c r="H6" s="32">
        <v>3</v>
      </c>
      <c r="I6" s="32">
        <v>32.700000000000003</v>
      </c>
      <c r="J6"/>
      <c r="K6" s="52">
        <f>'Tabla de Cloro'!A7</f>
        <v>3</v>
      </c>
      <c r="L6" s="52">
        <f>'Tabla de Cloro'!B7</f>
        <v>49.1</v>
      </c>
      <c r="N6" s="52">
        <v>3</v>
      </c>
      <c r="O6" s="52">
        <v>16.5</v>
      </c>
      <c r="P6" s="52">
        <f t="shared" si="1"/>
        <v>33</v>
      </c>
      <c r="Q6" s="106"/>
      <c r="R6" s="52">
        <v>1</v>
      </c>
      <c r="S6" s="52">
        <v>3</v>
      </c>
      <c r="T6" s="52">
        <f t="shared" si="2"/>
        <v>12</v>
      </c>
      <c r="V6" s="32">
        <v>3</v>
      </c>
      <c r="W6" s="32">
        <v>37.700000000000003</v>
      </c>
    </row>
    <row r="7" spans="1:23">
      <c r="A7" s="52">
        <f>'Tabla de Sulfato'!A8</f>
        <v>4</v>
      </c>
      <c r="B7" s="52">
        <f>'Tabla de Sulfato'!B8</f>
        <v>64.400000000000006</v>
      </c>
      <c r="D7" s="52">
        <v>2</v>
      </c>
      <c r="E7" s="52">
        <v>13</v>
      </c>
      <c r="F7" s="52">
        <f t="shared" si="0"/>
        <v>26</v>
      </c>
      <c r="G7" s="106"/>
      <c r="H7" s="18">
        <v>4</v>
      </c>
      <c r="I7" s="18">
        <v>43.6</v>
      </c>
      <c r="J7"/>
      <c r="K7" s="52">
        <f>'Tabla de Cloro'!A8</f>
        <v>4</v>
      </c>
      <c r="L7" s="52">
        <f>'Tabla de Cloro'!B8</f>
        <v>65.400000000000006</v>
      </c>
      <c r="N7" s="52">
        <v>5</v>
      </c>
      <c r="O7" s="52">
        <v>26.5</v>
      </c>
      <c r="P7" s="52">
        <f t="shared" si="1"/>
        <v>53</v>
      </c>
      <c r="Q7" s="106"/>
      <c r="R7" s="52">
        <v>3</v>
      </c>
      <c r="S7" s="52">
        <v>7</v>
      </c>
      <c r="T7" s="52">
        <f t="shared" si="2"/>
        <v>28</v>
      </c>
      <c r="V7" s="18">
        <v>4</v>
      </c>
      <c r="W7" s="18">
        <v>50.3</v>
      </c>
    </row>
    <row r="8" spans="1:23">
      <c r="A8" s="52">
        <f>'Tabla de Sulfato'!A9</f>
        <v>5</v>
      </c>
      <c r="B8" s="52">
        <f>'Tabla de Sulfato'!B9</f>
        <v>80.5</v>
      </c>
      <c r="D8" s="52">
        <v>2</v>
      </c>
      <c r="E8" s="52">
        <v>14</v>
      </c>
      <c r="F8" s="52">
        <f t="shared" si="0"/>
        <v>28</v>
      </c>
      <c r="G8" s="106"/>
      <c r="H8" s="32">
        <v>5</v>
      </c>
      <c r="I8" s="32">
        <v>54.5</v>
      </c>
      <c r="J8"/>
      <c r="K8" s="52">
        <f>'Tabla de Cloro'!A9</f>
        <v>5</v>
      </c>
      <c r="L8" s="52">
        <f>'Tabla de Cloro'!B9</f>
        <v>81.8</v>
      </c>
      <c r="N8" s="52">
        <v>5</v>
      </c>
      <c r="O8" s="52">
        <v>27.5</v>
      </c>
      <c r="P8" s="52">
        <f t="shared" si="1"/>
        <v>55</v>
      </c>
      <c r="Q8" s="106"/>
      <c r="R8" s="52">
        <v>3</v>
      </c>
      <c r="S8" s="52">
        <v>11</v>
      </c>
      <c r="T8" s="52">
        <f t="shared" si="2"/>
        <v>44</v>
      </c>
      <c r="V8" s="32">
        <v>5</v>
      </c>
      <c r="W8" s="32">
        <v>62.9</v>
      </c>
    </row>
    <row r="9" spans="1:23">
      <c r="A9" s="52">
        <f>'Tabla de Sulfato'!A10</f>
        <v>6</v>
      </c>
      <c r="B9" s="52">
        <f>'Tabla de Sulfato'!B10</f>
        <v>96.7</v>
      </c>
      <c r="D9" s="52">
        <v>6</v>
      </c>
      <c r="E9" s="52">
        <v>35</v>
      </c>
      <c r="F9" s="52">
        <f t="shared" si="0"/>
        <v>70</v>
      </c>
      <c r="G9" s="106"/>
      <c r="H9" s="18">
        <v>6</v>
      </c>
      <c r="I9" s="18">
        <v>65.400000000000006</v>
      </c>
      <c r="J9"/>
      <c r="K9" s="52">
        <f>'Tabla de Cloro'!A10</f>
        <v>6</v>
      </c>
      <c r="L9" s="52">
        <f>'Tabla de Cloro'!B10</f>
        <v>98.1</v>
      </c>
      <c r="N9" s="52">
        <v>5</v>
      </c>
      <c r="O9" s="52">
        <v>26.5</v>
      </c>
      <c r="P9" s="52">
        <f t="shared" si="1"/>
        <v>53</v>
      </c>
      <c r="Q9" s="106"/>
      <c r="R9" s="52">
        <v>3</v>
      </c>
      <c r="S9" s="52">
        <v>10.5</v>
      </c>
      <c r="T9" s="52">
        <f t="shared" si="2"/>
        <v>42</v>
      </c>
      <c r="V9" s="18">
        <v>6</v>
      </c>
      <c r="W9" s="18">
        <v>75.5</v>
      </c>
    </row>
    <row r="10" spans="1:23">
      <c r="A10" s="52">
        <f>'Tabla de Sulfato'!A11</f>
        <v>7</v>
      </c>
      <c r="B10" s="52">
        <f>'Tabla de Sulfato'!B11</f>
        <v>112.8</v>
      </c>
      <c r="D10" s="52">
        <v>6</v>
      </c>
      <c r="E10" s="52">
        <v>37</v>
      </c>
      <c r="F10" s="52">
        <f t="shared" si="0"/>
        <v>74</v>
      </c>
      <c r="G10" s="106"/>
      <c r="H10" s="32">
        <v>7</v>
      </c>
      <c r="I10" s="32">
        <v>76.3</v>
      </c>
      <c r="J10"/>
      <c r="K10" s="52">
        <f>'Tabla de Cloro'!A11</f>
        <v>7</v>
      </c>
      <c r="L10" s="52">
        <f>'Tabla de Cloro'!B11</f>
        <v>114.5</v>
      </c>
      <c r="N10" s="52">
        <v>7</v>
      </c>
      <c r="O10" s="52">
        <v>33.5</v>
      </c>
      <c r="P10" s="52">
        <f t="shared" si="1"/>
        <v>67</v>
      </c>
      <c r="Q10" s="106"/>
      <c r="R10" s="52">
        <v>5</v>
      </c>
      <c r="S10" s="52">
        <v>17</v>
      </c>
      <c r="T10" s="52">
        <f t="shared" si="2"/>
        <v>68</v>
      </c>
      <c r="V10" s="32">
        <v>7</v>
      </c>
      <c r="W10" s="32">
        <v>88</v>
      </c>
    </row>
    <row r="11" spans="1:23">
      <c r="A11" s="52">
        <f>'Tabla de Sulfato'!A12</f>
        <v>8</v>
      </c>
      <c r="B11" s="52">
        <f>'Tabla de Sulfato'!B12</f>
        <v>128.9</v>
      </c>
      <c r="D11" s="52">
        <v>6</v>
      </c>
      <c r="E11" s="52">
        <v>35</v>
      </c>
      <c r="F11" s="52">
        <f t="shared" si="0"/>
        <v>70</v>
      </c>
      <c r="G11" s="106"/>
      <c r="H11" s="18">
        <v>8</v>
      </c>
      <c r="I11" s="18">
        <v>87.2</v>
      </c>
      <c r="J11"/>
      <c r="K11" s="52">
        <f>'Tabla de Cloro'!A12</f>
        <v>8</v>
      </c>
      <c r="L11" s="52">
        <f>'Tabla de Cloro'!B12</f>
        <v>130.80000000000001</v>
      </c>
      <c r="N11" s="52">
        <v>7</v>
      </c>
      <c r="O11" s="52">
        <v>35</v>
      </c>
      <c r="P11" s="52">
        <f t="shared" si="1"/>
        <v>70</v>
      </c>
      <c r="Q11" s="106"/>
      <c r="R11" s="52">
        <v>5</v>
      </c>
      <c r="S11" s="52">
        <v>15</v>
      </c>
      <c r="T11" s="52">
        <f t="shared" si="2"/>
        <v>60</v>
      </c>
      <c r="V11" s="18">
        <v>8</v>
      </c>
      <c r="W11" s="18">
        <v>100.6</v>
      </c>
    </row>
    <row r="12" spans="1:23">
      <c r="A12" s="52">
        <f>'Tabla de Sulfato'!A13</f>
        <v>9</v>
      </c>
      <c r="B12" s="52">
        <f>'Tabla de Sulfato'!B13</f>
        <v>145</v>
      </c>
      <c r="D12" s="52">
        <v>8</v>
      </c>
      <c r="E12" s="52">
        <v>48</v>
      </c>
      <c r="F12" s="52">
        <f t="shared" si="0"/>
        <v>96</v>
      </c>
      <c r="G12" s="106"/>
      <c r="H12" s="32">
        <v>9</v>
      </c>
      <c r="I12" s="32">
        <v>98.1</v>
      </c>
      <c r="J12"/>
      <c r="K12" s="52">
        <f>'Tabla de Cloro'!A13</f>
        <v>9</v>
      </c>
      <c r="L12" s="52">
        <f>'Tabla de Cloro'!B13</f>
        <v>147.19999999999999</v>
      </c>
      <c r="N12" s="52">
        <v>7</v>
      </c>
      <c r="O12" s="52">
        <v>33.5</v>
      </c>
      <c r="P12" s="52">
        <f t="shared" si="1"/>
        <v>67</v>
      </c>
      <c r="Q12" s="106"/>
      <c r="R12" s="52">
        <v>5</v>
      </c>
      <c r="S12" s="52">
        <v>16</v>
      </c>
      <c r="T12" s="52">
        <f t="shared" si="2"/>
        <v>64</v>
      </c>
      <c r="V12" s="32">
        <v>9</v>
      </c>
      <c r="W12" s="32">
        <v>113.2</v>
      </c>
    </row>
    <row r="13" spans="1:23">
      <c r="A13" s="52">
        <f>'Tabla de Sulfato'!A14</f>
        <v>10</v>
      </c>
      <c r="B13" s="52">
        <f>'Tabla de Sulfato'!B14</f>
        <v>161.1</v>
      </c>
      <c r="D13" s="52">
        <v>8</v>
      </c>
      <c r="E13" s="52">
        <v>45.5</v>
      </c>
      <c r="F13" s="52">
        <f t="shared" si="0"/>
        <v>91</v>
      </c>
      <c r="G13" s="106"/>
      <c r="H13" s="18">
        <v>10</v>
      </c>
      <c r="I13" s="18">
        <v>109</v>
      </c>
      <c r="J13"/>
      <c r="K13" s="52">
        <f>'Tabla de Cloro'!A14</f>
        <v>10</v>
      </c>
      <c r="L13" s="52">
        <f>'Tabla de Cloro'!B14</f>
        <v>163.5</v>
      </c>
      <c r="N13" s="52">
        <v>9</v>
      </c>
      <c r="O13" s="52">
        <v>42</v>
      </c>
      <c r="P13" s="52">
        <f t="shared" si="1"/>
        <v>84</v>
      </c>
      <c r="Q13" s="106"/>
      <c r="R13" s="52">
        <v>7</v>
      </c>
      <c r="S13" s="52">
        <v>22</v>
      </c>
      <c r="T13" s="52">
        <f t="shared" si="2"/>
        <v>88</v>
      </c>
      <c r="V13" s="18">
        <v>10</v>
      </c>
      <c r="W13" s="18">
        <v>125.8</v>
      </c>
    </row>
    <row r="14" spans="1:23">
      <c r="A14" s="52">
        <f>'Tabla de Sulfato'!A15</f>
        <v>11</v>
      </c>
      <c r="B14" s="52">
        <f>'Tabla de Sulfato'!B15</f>
        <v>177.2</v>
      </c>
      <c r="D14" s="52">
        <v>8</v>
      </c>
      <c r="E14" s="52">
        <v>44</v>
      </c>
      <c r="F14" s="52">
        <f t="shared" si="0"/>
        <v>88</v>
      </c>
      <c r="G14" s="106"/>
      <c r="H14" s="32">
        <v>11</v>
      </c>
      <c r="I14" s="32">
        <v>119.9</v>
      </c>
      <c r="J14"/>
      <c r="K14" s="52">
        <f>'Tabla de Cloro'!A15</f>
        <v>11</v>
      </c>
      <c r="L14" s="52">
        <f>'Tabla de Cloro'!B15</f>
        <v>179.9</v>
      </c>
      <c r="N14" s="52">
        <v>9</v>
      </c>
      <c r="O14" s="52">
        <v>42</v>
      </c>
      <c r="P14" s="52">
        <f t="shared" si="1"/>
        <v>84</v>
      </c>
      <c r="Q14" s="106"/>
      <c r="R14" s="52">
        <v>7</v>
      </c>
      <c r="S14" s="52">
        <v>22</v>
      </c>
      <c r="T14" s="52">
        <f t="shared" si="2"/>
        <v>88</v>
      </c>
      <c r="V14" s="32">
        <v>11</v>
      </c>
      <c r="W14" s="32">
        <v>138.4</v>
      </c>
    </row>
    <row r="15" spans="1:23">
      <c r="A15" s="52">
        <f>'Tabla de Sulfato'!A16</f>
        <v>12</v>
      </c>
      <c r="B15" s="52">
        <f>'Tabla de Sulfato'!B16</f>
        <v>193.3</v>
      </c>
      <c r="D15" s="52">
        <v>10</v>
      </c>
      <c r="E15" s="52">
        <v>51</v>
      </c>
      <c r="F15" s="52">
        <f t="shared" si="0"/>
        <v>102</v>
      </c>
      <c r="G15" s="106"/>
      <c r="H15" s="18">
        <v>12</v>
      </c>
      <c r="I15" s="18">
        <v>130.80000000000001</v>
      </c>
      <c r="J15"/>
      <c r="K15" s="52">
        <f>'Tabla de Cloro'!A16</f>
        <v>12</v>
      </c>
      <c r="L15" s="52">
        <f>'Tabla de Cloro'!B16</f>
        <v>196.2</v>
      </c>
      <c r="N15" s="52">
        <v>9</v>
      </c>
      <c r="O15" s="52">
        <v>40</v>
      </c>
      <c r="P15" s="52">
        <f t="shared" si="1"/>
        <v>80</v>
      </c>
      <c r="Q15" s="106"/>
      <c r="R15" s="52">
        <v>7</v>
      </c>
      <c r="S15" s="52">
        <v>22</v>
      </c>
      <c r="T15" s="52">
        <f t="shared" si="2"/>
        <v>88</v>
      </c>
      <c r="V15" s="18">
        <v>12</v>
      </c>
      <c r="W15" s="18">
        <v>150.9</v>
      </c>
    </row>
    <row r="16" spans="1:23">
      <c r="A16" s="52">
        <f>'Tabla de Sulfato'!A17</f>
        <v>13</v>
      </c>
      <c r="B16" s="52">
        <f>'Tabla de Sulfato'!B17</f>
        <v>209.4</v>
      </c>
      <c r="D16" s="52">
        <v>10</v>
      </c>
      <c r="E16" s="52">
        <v>55</v>
      </c>
      <c r="F16" s="52">
        <f t="shared" si="0"/>
        <v>110</v>
      </c>
      <c r="G16" s="106"/>
      <c r="H16" s="32">
        <v>13</v>
      </c>
      <c r="I16" s="32">
        <v>141.69999999999999</v>
      </c>
      <c r="J16"/>
      <c r="K16" s="52">
        <f>'Tabla de Cloro'!A17</f>
        <v>13</v>
      </c>
      <c r="L16" s="52">
        <f>'Tabla de Cloro'!B17</f>
        <v>212.6</v>
      </c>
      <c r="N16" s="52">
        <v>11</v>
      </c>
      <c r="O16" s="52">
        <v>48</v>
      </c>
      <c r="P16" s="52">
        <f t="shared" si="1"/>
        <v>96</v>
      </c>
      <c r="Q16" s="106"/>
      <c r="R16" s="52">
        <v>9</v>
      </c>
      <c r="S16" s="52">
        <v>27</v>
      </c>
      <c r="T16" s="52">
        <f t="shared" si="2"/>
        <v>108</v>
      </c>
      <c r="V16" s="32">
        <v>13</v>
      </c>
      <c r="W16" s="32">
        <v>163.5</v>
      </c>
    </row>
    <row r="17" spans="1:23">
      <c r="A17" s="52">
        <f>'Tabla de Sulfato'!A18</f>
        <v>14</v>
      </c>
      <c r="B17" s="52">
        <f>'Tabla de Sulfato'!B18</f>
        <v>225.5</v>
      </c>
      <c r="D17" s="52">
        <v>10</v>
      </c>
      <c r="E17" s="52">
        <v>55</v>
      </c>
      <c r="F17" s="52">
        <f t="shared" si="0"/>
        <v>110</v>
      </c>
      <c r="G17" s="106"/>
      <c r="H17" s="18">
        <v>14</v>
      </c>
      <c r="I17" s="18">
        <v>152.6</v>
      </c>
      <c r="J17"/>
      <c r="K17" s="52">
        <f>'Tabla de Cloro'!A18</f>
        <v>14</v>
      </c>
      <c r="L17" s="52">
        <f>'Tabla de Cloro'!B18</f>
        <v>228.9</v>
      </c>
      <c r="N17" s="52">
        <v>11</v>
      </c>
      <c r="O17" s="52">
        <v>48</v>
      </c>
      <c r="P17" s="52">
        <f t="shared" si="1"/>
        <v>96</v>
      </c>
      <c r="Q17" s="106"/>
      <c r="R17" s="52">
        <v>9</v>
      </c>
      <c r="S17" s="52">
        <v>28</v>
      </c>
      <c r="T17" s="52">
        <f t="shared" si="2"/>
        <v>112</v>
      </c>
      <c r="V17" s="18">
        <v>14</v>
      </c>
      <c r="W17" s="18">
        <v>176.1</v>
      </c>
    </row>
    <row r="18" spans="1:23">
      <c r="A18" s="52">
        <f>'Tabla de Sulfato'!A19</f>
        <v>15</v>
      </c>
      <c r="B18" s="52">
        <f>'Tabla de Sulfato'!B19</f>
        <v>241.6</v>
      </c>
      <c r="D18" s="52">
        <v>12</v>
      </c>
      <c r="E18" s="52">
        <v>65</v>
      </c>
      <c r="F18" s="52">
        <f t="shared" si="0"/>
        <v>130</v>
      </c>
      <c r="G18" s="106"/>
      <c r="H18" s="32">
        <v>15</v>
      </c>
      <c r="I18" s="32">
        <v>163.5</v>
      </c>
      <c r="J18"/>
      <c r="K18" s="52">
        <f>'Tabla de Cloro'!A19</f>
        <v>15</v>
      </c>
      <c r="L18" s="52">
        <f>'Tabla de Cloro'!B19</f>
        <v>245.3</v>
      </c>
      <c r="N18" s="52">
        <v>11</v>
      </c>
      <c r="O18" s="52">
        <v>48</v>
      </c>
      <c r="P18" s="52">
        <f t="shared" si="1"/>
        <v>96</v>
      </c>
      <c r="Q18" s="106"/>
      <c r="R18" s="52">
        <v>9</v>
      </c>
      <c r="S18" s="52">
        <v>30</v>
      </c>
      <c r="T18" s="52">
        <f t="shared" si="2"/>
        <v>120</v>
      </c>
      <c r="V18" s="32">
        <v>15</v>
      </c>
      <c r="W18" s="32">
        <v>188.7</v>
      </c>
    </row>
    <row r="19" spans="1:23">
      <c r="A19" s="52">
        <f>'Tabla de Sulfato'!A20</f>
        <v>16</v>
      </c>
      <c r="B19" s="52">
        <f>'Tabla de Sulfato'!B20</f>
        <v>257.8</v>
      </c>
      <c r="D19" s="52">
        <v>12</v>
      </c>
      <c r="E19" s="52">
        <v>65</v>
      </c>
      <c r="F19" s="52">
        <f t="shared" si="0"/>
        <v>130</v>
      </c>
      <c r="G19" s="106"/>
      <c r="H19" s="18">
        <v>16</v>
      </c>
      <c r="I19" s="18">
        <v>174.4</v>
      </c>
      <c r="J19"/>
      <c r="K19" s="52">
        <f>'Tabla de Cloro'!A20</f>
        <v>16</v>
      </c>
      <c r="L19" s="52">
        <f>'Tabla de Cloro'!B20</f>
        <v>261.60000000000002</v>
      </c>
      <c r="N19" s="52">
        <v>13</v>
      </c>
      <c r="O19" s="52">
        <v>58</v>
      </c>
      <c r="P19" s="52">
        <f t="shared" si="1"/>
        <v>116</v>
      </c>
      <c r="Q19" s="106"/>
      <c r="R19" s="52">
        <v>11</v>
      </c>
      <c r="S19" s="52">
        <v>35</v>
      </c>
      <c r="T19" s="52">
        <f t="shared" si="2"/>
        <v>140</v>
      </c>
      <c r="V19" s="18">
        <v>16</v>
      </c>
      <c r="W19" s="18">
        <v>201.2</v>
      </c>
    </row>
    <row r="20" spans="1:23">
      <c r="A20" s="52">
        <f>'Tabla de Sulfato'!A21</f>
        <v>17</v>
      </c>
      <c r="B20" s="52">
        <f>'Tabla de Sulfato'!B21</f>
        <v>273.89999999999998</v>
      </c>
      <c r="D20" s="52">
        <v>12</v>
      </c>
      <c r="E20" s="52">
        <v>65</v>
      </c>
      <c r="F20" s="52">
        <f t="shared" si="0"/>
        <v>130</v>
      </c>
      <c r="G20" s="106"/>
      <c r="H20" s="32">
        <v>17</v>
      </c>
      <c r="I20" s="32">
        <v>185.3</v>
      </c>
      <c r="J20"/>
      <c r="K20" s="52">
        <f>'Tabla de Cloro'!A21</f>
        <v>17</v>
      </c>
      <c r="L20" s="52">
        <f>'Tabla de Cloro'!B21</f>
        <v>208.1</v>
      </c>
      <c r="N20" s="52">
        <v>13</v>
      </c>
      <c r="O20" s="52">
        <v>55</v>
      </c>
      <c r="P20" s="52">
        <f t="shared" si="1"/>
        <v>110</v>
      </c>
      <c r="Q20" s="106"/>
      <c r="R20" s="52">
        <v>11</v>
      </c>
      <c r="S20" s="52">
        <v>35</v>
      </c>
      <c r="T20" s="52">
        <f t="shared" si="2"/>
        <v>140</v>
      </c>
      <c r="V20" s="32">
        <v>17</v>
      </c>
      <c r="W20" s="32">
        <v>213.8</v>
      </c>
    </row>
    <row r="21" spans="1:23">
      <c r="A21" s="52">
        <f>'Tabla de Sulfato'!A22</f>
        <v>18</v>
      </c>
      <c r="B21" s="52">
        <f>'Tabla de Sulfato'!B22</f>
        <v>214.7</v>
      </c>
      <c r="D21" s="52">
        <v>14</v>
      </c>
      <c r="E21" s="52">
        <v>72.5</v>
      </c>
      <c r="F21" s="52">
        <f t="shared" si="0"/>
        <v>145</v>
      </c>
      <c r="G21" s="106"/>
      <c r="H21" s="18">
        <v>18</v>
      </c>
      <c r="I21" s="18">
        <v>196.2</v>
      </c>
      <c r="J21"/>
      <c r="K21" s="52">
        <f>'Tabla de Cloro'!A22</f>
        <v>18</v>
      </c>
      <c r="L21" s="52">
        <f>'Tabla de Cloro'!B22</f>
        <v>215.3</v>
      </c>
      <c r="N21" s="52">
        <v>13</v>
      </c>
      <c r="O21" s="52">
        <v>56</v>
      </c>
      <c r="P21" s="52">
        <f t="shared" si="1"/>
        <v>112</v>
      </c>
      <c r="Q21" s="106"/>
      <c r="R21" s="52">
        <v>11</v>
      </c>
      <c r="S21" s="52">
        <v>35</v>
      </c>
      <c r="T21" s="52">
        <f t="shared" si="2"/>
        <v>140</v>
      </c>
      <c r="V21" s="18">
        <v>18</v>
      </c>
      <c r="W21" s="18">
        <v>226.4</v>
      </c>
    </row>
    <row r="22" spans="1:23">
      <c r="A22" s="52">
        <f>'Tabla de Sulfato'!A23</f>
        <v>19</v>
      </c>
      <c r="B22" s="52">
        <f>'Tabla de Sulfato'!B23</f>
        <v>221.8</v>
      </c>
      <c r="D22" s="52">
        <v>14</v>
      </c>
      <c r="E22" s="52">
        <v>74</v>
      </c>
      <c r="F22" s="52">
        <f t="shared" si="0"/>
        <v>148</v>
      </c>
      <c r="G22" s="106"/>
      <c r="H22" s="32">
        <v>19</v>
      </c>
      <c r="I22" s="32">
        <v>207.1</v>
      </c>
      <c r="J22"/>
      <c r="K22" s="52">
        <f>'Tabla de Cloro'!A23</f>
        <v>19</v>
      </c>
      <c r="L22" s="52">
        <f>'Tabla de Cloro'!B23</f>
        <v>222.4</v>
      </c>
      <c r="N22" s="52">
        <v>15</v>
      </c>
      <c r="O22" s="52">
        <v>62</v>
      </c>
      <c r="P22" s="52">
        <f t="shared" si="1"/>
        <v>124</v>
      </c>
      <c r="Q22" s="106"/>
      <c r="V22" s="32">
        <v>19</v>
      </c>
      <c r="W22" s="32">
        <v>239</v>
      </c>
    </row>
    <row r="23" spans="1:23">
      <c r="A23" s="52">
        <f>'Tabla de Sulfato'!A24</f>
        <v>20</v>
      </c>
      <c r="B23" s="52">
        <f>'Tabla de Sulfato'!B24</f>
        <v>228.7</v>
      </c>
      <c r="D23" s="52">
        <v>14</v>
      </c>
      <c r="E23" s="52">
        <v>74</v>
      </c>
      <c r="F23" s="52">
        <f t="shared" si="0"/>
        <v>148</v>
      </c>
      <c r="G23" s="106"/>
      <c r="H23" s="18">
        <v>20</v>
      </c>
      <c r="I23" s="18">
        <v>218</v>
      </c>
      <c r="J23"/>
      <c r="K23" s="52">
        <f>'Tabla de Cloro'!A24</f>
        <v>20</v>
      </c>
      <c r="L23" s="52">
        <f>'Tabla de Cloro'!B24</f>
        <v>229.4</v>
      </c>
      <c r="N23" s="52">
        <v>15</v>
      </c>
      <c r="O23" s="52">
        <v>63</v>
      </c>
      <c r="P23" s="52">
        <f t="shared" si="1"/>
        <v>126</v>
      </c>
      <c r="Q23" s="106"/>
      <c r="V23" s="18">
        <v>20</v>
      </c>
      <c r="W23" s="18">
        <v>251.6</v>
      </c>
    </row>
    <row r="24" spans="1:23">
      <c r="D24" s="52">
        <v>18</v>
      </c>
      <c r="E24" s="52">
        <v>89</v>
      </c>
      <c r="F24" s="52">
        <f t="shared" si="0"/>
        <v>178</v>
      </c>
      <c r="G24" s="106"/>
      <c r="H24" s="106"/>
      <c r="I24" s="106"/>
      <c r="N24" s="52">
        <v>15</v>
      </c>
      <c r="O24" s="52">
        <v>63</v>
      </c>
      <c r="P24" s="52">
        <f t="shared" si="1"/>
        <v>126</v>
      </c>
      <c r="Q24" s="106"/>
    </row>
    <row r="25" spans="1:23">
      <c r="D25" s="52">
        <v>18</v>
      </c>
      <c r="E25" s="52">
        <v>83</v>
      </c>
      <c r="F25" s="52">
        <f t="shared" si="0"/>
        <v>166</v>
      </c>
      <c r="G25" s="106"/>
      <c r="H25" s="106"/>
      <c r="I25" s="106"/>
    </row>
    <row r="26" spans="1:23">
      <c r="D26" s="52">
        <v>18</v>
      </c>
      <c r="E26" s="52">
        <v>88</v>
      </c>
      <c r="F26" s="52">
        <f t="shared" si="0"/>
        <v>176</v>
      </c>
      <c r="G26" s="106"/>
      <c r="H26" s="106"/>
      <c r="I26" s="106"/>
    </row>
    <row r="27" spans="1:23">
      <c r="D27" s="52">
        <v>22</v>
      </c>
      <c r="E27" s="52">
        <v>92</v>
      </c>
      <c r="F27" s="52">
        <f t="shared" si="0"/>
        <v>184</v>
      </c>
      <c r="G27" s="106"/>
      <c r="H27" s="106"/>
      <c r="I27" s="106"/>
    </row>
    <row r="28" spans="1:23">
      <c r="D28" s="52">
        <v>22</v>
      </c>
      <c r="E28" s="52">
        <v>90.5</v>
      </c>
      <c r="F28" s="52">
        <f t="shared" si="0"/>
        <v>181</v>
      </c>
      <c r="G28" s="106"/>
      <c r="H28" s="106"/>
      <c r="I28" s="106"/>
    </row>
    <row r="29" spans="1:23">
      <c r="D29" s="52">
        <v>22</v>
      </c>
      <c r="E29" s="52">
        <v>92</v>
      </c>
      <c r="F29" s="52">
        <f t="shared" si="0"/>
        <v>184</v>
      </c>
      <c r="G29" s="106"/>
      <c r="H29" s="106"/>
      <c r="I29" s="106"/>
    </row>
  </sheetData>
  <mergeCells count="9">
    <mergeCell ref="D2:F2"/>
    <mergeCell ref="V1:W1"/>
    <mergeCell ref="A1:F1"/>
    <mergeCell ref="H1:I1"/>
    <mergeCell ref="K2:L2"/>
    <mergeCell ref="N2:P2"/>
    <mergeCell ref="R2:T2"/>
    <mergeCell ref="K1:T1"/>
    <mergeCell ref="A2:B2"/>
  </mergeCells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4650"/>
  <sheetViews>
    <sheetView topLeftCell="A2552" workbookViewId="0">
      <selection activeCell="D2573" sqref="D2573"/>
    </sheetView>
  </sheetViews>
  <sheetFormatPr defaultColWidth="11.42578125" defaultRowHeight="12.75"/>
  <cols>
    <col min="1" max="1" width="6.28515625" customWidth="1"/>
    <col min="2" max="2" width="10" customWidth="1"/>
    <col min="3" max="3" width="10.28515625" customWidth="1"/>
    <col min="4" max="4" width="13.42578125" customWidth="1"/>
    <col min="5" max="5" width="8.5703125" customWidth="1"/>
    <col min="6" max="6" width="8.85546875" customWidth="1"/>
    <col min="7" max="7" width="8.7109375" customWidth="1"/>
    <col min="8" max="8" width="9.140625" customWidth="1"/>
    <col min="9" max="9" width="9.5703125" customWidth="1"/>
    <col min="10" max="10" width="8.28515625" customWidth="1"/>
    <col min="11" max="11" width="9" customWidth="1"/>
    <col min="12" max="12" width="7.85546875" customWidth="1"/>
    <col min="13" max="13" width="8.28515625" customWidth="1"/>
    <col min="14" max="14" width="9" customWidth="1"/>
    <col min="15" max="15" width="8" customWidth="1"/>
  </cols>
  <sheetData>
    <row r="1" spans="1:22">
      <c r="A1" s="335" t="s">
        <v>0</v>
      </c>
      <c r="B1" s="336"/>
      <c r="C1" s="336"/>
      <c r="D1" s="336"/>
      <c r="E1" s="337"/>
      <c r="F1" s="335" t="s">
        <v>1</v>
      </c>
      <c r="G1" s="336"/>
      <c r="H1" s="336"/>
      <c r="I1" s="336"/>
      <c r="J1" s="115"/>
      <c r="K1" s="335" t="s">
        <v>2</v>
      </c>
      <c r="L1" s="336"/>
      <c r="M1" s="337"/>
      <c r="N1" s="335" t="s">
        <v>3</v>
      </c>
      <c r="O1" s="337"/>
      <c r="P1" s="4" t="s">
        <v>4</v>
      </c>
    </row>
    <row r="2" spans="1:22" s="7" customFormat="1" ht="38.25" customHeight="1">
      <c r="A2" s="132" t="s">
        <v>5</v>
      </c>
      <c r="B2" s="132" t="s">
        <v>6</v>
      </c>
      <c r="C2" s="69" t="s">
        <v>7</v>
      </c>
      <c r="D2" s="165" t="s">
        <v>106</v>
      </c>
      <c r="E2" s="70" t="s">
        <v>8</v>
      </c>
      <c r="F2" s="5" t="s">
        <v>9</v>
      </c>
      <c r="G2" s="5" t="s">
        <v>10</v>
      </c>
      <c r="H2" s="6" t="s">
        <v>11</v>
      </c>
      <c r="I2" s="6" t="s">
        <v>12</v>
      </c>
      <c r="J2" s="6" t="s">
        <v>105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/>
    </row>
    <row r="3" spans="1:22" s="7" customFormat="1" ht="12.75" customHeight="1">
      <c r="A3" s="133"/>
      <c r="B3" s="135"/>
      <c r="C3" s="69" t="s">
        <v>18</v>
      </c>
      <c r="D3" s="166"/>
      <c r="E3" s="70"/>
      <c r="F3" s="5" t="s">
        <v>19</v>
      </c>
      <c r="G3" s="5" t="s">
        <v>149</v>
      </c>
      <c r="H3" s="6" t="s">
        <v>21</v>
      </c>
      <c r="I3" s="6" t="s">
        <v>21</v>
      </c>
      <c r="J3" s="6" t="s">
        <v>21</v>
      </c>
      <c r="K3" s="5" t="s">
        <v>19</v>
      </c>
      <c r="L3" s="5" t="s">
        <v>22</v>
      </c>
      <c r="M3" s="5" t="s">
        <v>23</v>
      </c>
      <c r="N3" s="5" t="s">
        <v>19</v>
      </c>
      <c r="O3" s="5" t="s">
        <v>22</v>
      </c>
      <c r="P3" s="5"/>
      <c r="T3"/>
      <c r="U3"/>
      <c r="V3"/>
    </row>
    <row r="4" spans="1:22" ht="13.5" thickBot="1">
      <c r="A4" s="201" t="s">
        <v>126</v>
      </c>
      <c r="B4" s="136"/>
      <c r="C4" s="178"/>
      <c r="D4" s="167"/>
      <c r="E4" s="71"/>
      <c r="F4" s="8"/>
      <c r="G4" s="8"/>
      <c r="H4" s="9"/>
      <c r="I4" s="9"/>
      <c r="J4" s="9"/>
      <c r="K4" s="8"/>
      <c r="L4" s="27"/>
      <c r="M4" s="8"/>
      <c r="N4" s="8"/>
      <c r="O4" s="95"/>
      <c r="P4" s="8"/>
    </row>
    <row r="5" spans="1:22">
      <c r="A5" s="204">
        <v>1</v>
      </c>
      <c r="B5" s="137" t="s">
        <v>127</v>
      </c>
      <c r="C5" s="179">
        <v>0.2673611111111111</v>
      </c>
      <c r="D5" s="175">
        <v>39814.267361111109</v>
      </c>
      <c r="E5" s="72" t="s">
        <v>56</v>
      </c>
      <c r="F5" s="12">
        <v>17</v>
      </c>
      <c r="G5" s="12">
        <f>IF(OR(F5="",F5&lt;5),"",VLOOKUP(F5,'Tabla de Caudal'!$A$4:$B$19,2,TRUE))</f>
        <v>182</v>
      </c>
      <c r="H5" s="10">
        <v>8</v>
      </c>
      <c r="I5" s="10">
        <v>2.77</v>
      </c>
      <c r="J5" s="122"/>
      <c r="K5" s="12">
        <v>4</v>
      </c>
      <c r="L5" s="17">
        <f ca="1">IF(OR(K5="",F5="",F5&lt;5),"",INDIRECT(ADDRESS(K5+4,F5,1,,"Tabla de Sulfato 2"),TRUE))</f>
        <v>8</v>
      </c>
      <c r="M5" s="11" t="s">
        <v>33</v>
      </c>
      <c r="N5" s="11">
        <v>7</v>
      </c>
      <c r="O5" s="101">
        <f ca="1">IF(OR(N5="",F5="",F5&lt;5),"",INDIRECT(ADDRESS(N5+4,F5,1,,"Tabla de Cloro 2"),TRUE))</f>
        <v>1.6</v>
      </c>
      <c r="P5" s="156" t="s">
        <v>57</v>
      </c>
    </row>
    <row r="6" spans="1:22">
      <c r="A6" s="223"/>
      <c r="B6" s="138"/>
      <c r="C6" s="180">
        <v>0.34722222222222227</v>
      </c>
      <c r="D6" s="168">
        <f>FLOOR(D5,1)+C6+IF(A6&gt;0,1,0)</f>
        <v>39814.347222222219</v>
      </c>
      <c r="E6" s="74" t="s">
        <v>56</v>
      </c>
      <c r="F6" s="13">
        <v>17</v>
      </c>
      <c r="G6" s="13">
        <f>IF(OR(F6="",F6&lt;5),"",VLOOKUP(F6,'Tabla de Caudal'!$A$4:$B$19,2,TRUE))</f>
        <v>182</v>
      </c>
      <c r="H6" s="23">
        <v>9</v>
      </c>
      <c r="I6" s="23">
        <v>2.35</v>
      </c>
      <c r="J6" s="23"/>
      <c r="K6" s="13">
        <v>4</v>
      </c>
      <c r="L6" s="13">
        <f t="shared" ref="L6:L69" ca="1" si="0">IF(OR(K6="",F6="",F6&lt;5),"",INDIRECT(ADDRESS(K6+4,F6,1,,"Tabla de Sulfato 2"),TRUE))</f>
        <v>8</v>
      </c>
      <c r="M6" s="17" t="s">
        <v>32</v>
      </c>
      <c r="N6" s="61">
        <v>7</v>
      </c>
      <c r="O6" s="97">
        <f t="shared" ref="O6:O69" ca="1" si="1">IF(OR(N6="",F6="",F6&lt;5),"",INDIRECT(ADDRESS(N6+4,F6,1,,"Tabla de Cloro 2"),TRUE))</f>
        <v>1.6</v>
      </c>
      <c r="P6" s="224" t="s">
        <v>71</v>
      </c>
    </row>
    <row r="7" spans="1:22">
      <c r="A7" s="205"/>
      <c r="B7" s="139"/>
      <c r="C7" s="181">
        <v>0.44097222222222227</v>
      </c>
      <c r="D7" s="168">
        <f t="shared" ref="D7:D12" si="2">FLOOR(D6,1)+C7+IF(A7&gt;0,1,0)</f>
        <v>39814.440972222219</v>
      </c>
      <c r="E7" s="16" t="s">
        <v>56</v>
      </c>
      <c r="F7" s="13">
        <v>17</v>
      </c>
      <c r="G7" s="13">
        <f>IF(OR(F7="",F7&lt;5),"",VLOOKUP(F7,'Tabla de Caudal'!$A$4:$B$19,2,TRUE))</f>
        <v>182</v>
      </c>
      <c r="H7" s="14">
        <v>9.24</v>
      </c>
      <c r="I7" s="14">
        <v>2.19</v>
      </c>
      <c r="J7" s="123"/>
      <c r="K7" s="13">
        <v>4</v>
      </c>
      <c r="L7" s="13">
        <f t="shared" ca="1" si="0"/>
        <v>8</v>
      </c>
      <c r="M7" s="13" t="s">
        <v>32</v>
      </c>
      <c r="N7" s="15">
        <v>7</v>
      </c>
      <c r="O7" s="97">
        <f t="shared" ca="1" si="1"/>
        <v>1.6</v>
      </c>
      <c r="P7" s="225"/>
    </row>
    <row r="8" spans="1:22">
      <c r="A8" s="205"/>
      <c r="B8" s="139"/>
      <c r="C8" s="181">
        <v>0.52777777777777779</v>
      </c>
      <c r="D8" s="168">
        <f>FLOOR(D7,1)+C8+IF(A8&gt;0,1,0)</f>
        <v>39814.527777777781</v>
      </c>
      <c r="E8" s="16" t="s">
        <v>56</v>
      </c>
      <c r="F8" s="13">
        <v>17</v>
      </c>
      <c r="G8" s="13">
        <f>IF(OR(F8="",F8&lt;5),"",VLOOKUP(F8,'Tabla de Caudal'!$A$4:$B$19,2,TRUE))</f>
        <v>182</v>
      </c>
      <c r="H8" s="14">
        <v>9</v>
      </c>
      <c r="I8" s="14">
        <v>2.06</v>
      </c>
      <c r="J8" s="14"/>
      <c r="K8" s="13">
        <v>4</v>
      </c>
      <c r="L8" s="13">
        <f t="shared" ca="1" si="0"/>
        <v>8</v>
      </c>
      <c r="M8" s="13" t="s">
        <v>32</v>
      </c>
      <c r="N8" s="15">
        <v>7</v>
      </c>
      <c r="O8" s="97">
        <f t="shared" ca="1" si="1"/>
        <v>1.6</v>
      </c>
      <c r="P8" s="225"/>
    </row>
    <row r="9" spans="1:22">
      <c r="A9" s="205"/>
      <c r="B9" s="139"/>
      <c r="C9" s="181">
        <v>0.63055555555555554</v>
      </c>
      <c r="D9" s="168">
        <f t="shared" si="2"/>
        <v>39814.630555555559</v>
      </c>
      <c r="E9" s="16" t="s">
        <v>56</v>
      </c>
      <c r="F9" s="13">
        <v>17</v>
      </c>
      <c r="G9" s="13">
        <f>IF(OR(F9="",F9&lt;5),"",VLOOKUP(F9,'Tabla de Caudal'!$A$4:$B$19,2,TRUE))</f>
        <v>182</v>
      </c>
      <c r="H9" s="14">
        <v>8</v>
      </c>
      <c r="I9" s="14">
        <v>2.67</v>
      </c>
      <c r="J9" s="123"/>
      <c r="K9" s="13">
        <v>4</v>
      </c>
      <c r="L9" s="13">
        <f t="shared" ca="1" si="0"/>
        <v>8</v>
      </c>
      <c r="M9" s="13" t="s">
        <v>32</v>
      </c>
      <c r="N9" s="15">
        <v>7</v>
      </c>
      <c r="O9" s="97">
        <f t="shared" ca="1" si="1"/>
        <v>1.6</v>
      </c>
      <c r="P9" s="225"/>
    </row>
    <row r="10" spans="1:22">
      <c r="A10" s="205"/>
      <c r="B10" s="139"/>
      <c r="C10" s="181">
        <v>0.75694444444444453</v>
      </c>
      <c r="D10" s="168">
        <f t="shared" si="2"/>
        <v>39814.756944444445</v>
      </c>
      <c r="E10" s="16" t="s">
        <v>56</v>
      </c>
      <c r="F10" s="13">
        <v>17</v>
      </c>
      <c r="G10" s="13">
        <f>IF(OR(F10="",F10&lt;5),"",VLOOKUP(F10,'Tabla de Caudal'!$A$4:$B$19,2,TRUE))</f>
        <v>182</v>
      </c>
      <c r="H10" s="14">
        <v>9</v>
      </c>
      <c r="I10" s="14">
        <v>2.35</v>
      </c>
      <c r="J10" s="123"/>
      <c r="K10" s="13">
        <v>4</v>
      </c>
      <c r="L10" s="13">
        <f t="shared" ca="1" si="0"/>
        <v>8</v>
      </c>
      <c r="M10" s="13" t="s">
        <v>32</v>
      </c>
      <c r="N10" s="15">
        <v>7</v>
      </c>
      <c r="O10" s="97">
        <f t="shared" ca="1" si="1"/>
        <v>1.6</v>
      </c>
      <c r="P10" s="225"/>
    </row>
    <row r="11" spans="1:22">
      <c r="A11" s="205"/>
      <c r="B11" s="139"/>
      <c r="C11" s="181">
        <v>0.90277777777777779</v>
      </c>
      <c r="D11" s="168">
        <f t="shared" si="2"/>
        <v>39814.902777777781</v>
      </c>
      <c r="E11" s="16" t="s">
        <v>56</v>
      </c>
      <c r="F11" s="13">
        <v>17</v>
      </c>
      <c r="G11" s="13">
        <f>IF(OR(F11="",F11&lt;5),"",VLOOKUP(F11,'Tabla de Caudal'!$A$4:$B$19,2,TRUE))</f>
        <v>182</v>
      </c>
      <c r="H11" s="14">
        <v>8</v>
      </c>
      <c r="I11" s="14">
        <v>2.39</v>
      </c>
      <c r="J11" s="123"/>
      <c r="K11" s="13">
        <v>4</v>
      </c>
      <c r="L11" s="13">
        <f t="shared" ca="1" si="0"/>
        <v>8</v>
      </c>
      <c r="M11" s="13" t="s">
        <v>32</v>
      </c>
      <c r="N11" s="15">
        <v>7</v>
      </c>
      <c r="O11" s="97">
        <f t="shared" ca="1" si="1"/>
        <v>1.6</v>
      </c>
      <c r="P11" s="225"/>
    </row>
    <row r="12" spans="1:22" ht="13.5" thickBot="1">
      <c r="A12" s="206"/>
      <c r="B12" s="140"/>
      <c r="C12" s="182">
        <v>0.95833333333333337</v>
      </c>
      <c r="D12" s="167">
        <f t="shared" si="2"/>
        <v>39814.958333333336</v>
      </c>
      <c r="E12" s="75" t="s">
        <v>56</v>
      </c>
      <c r="F12" s="27">
        <v>17</v>
      </c>
      <c r="G12" s="27">
        <f>IF(OR(F12="",F12&lt;5),"",VLOOKUP(F12,'Tabla de Caudal'!$A$4:$B$19,2,TRUE))</f>
        <v>182</v>
      </c>
      <c r="H12" s="26">
        <v>8</v>
      </c>
      <c r="I12" s="26">
        <v>2.63</v>
      </c>
      <c r="J12" s="124"/>
      <c r="K12" s="27">
        <v>4</v>
      </c>
      <c r="L12" s="27">
        <f t="shared" ca="1" si="0"/>
        <v>8</v>
      </c>
      <c r="M12" s="27" t="s">
        <v>32</v>
      </c>
      <c r="N12" s="76">
        <v>7</v>
      </c>
      <c r="O12" s="98">
        <f t="shared" ca="1" si="1"/>
        <v>1.6</v>
      </c>
      <c r="P12" s="226"/>
    </row>
    <row r="13" spans="1:22">
      <c r="A13" s="274">
        <v>2</v>
      </c>
      <c r="B13" s="138" t="s">
        <v>28</v>
      </c>
      <c r="C13" s="191">
        <v>0.2638888888888889</v>
      </c>
      <c r="D13" s="168">
        <f t="shared" ref="D13:D19" si="3">FLOOR(D12,1)+C13+IF(A13&gt;0,1,0)</f>
        <v>39815.263888888891</v>
      </c>
      <c r="E13" s="17" t="s">
        <v>56</v>
      </c>
      <c r="F13" s="17">
        <v>17</v>
      </c>
      <c r="G13" s="17">
        <f>IF(OR(F13="",F13&lt;5),"",VLOOKUP(F13,'Tabla de Caudal'!$A$4:$B$19,2,TRUE))</f>
        <v>182</v>
      </c>
      <c r="H13" s="23">
        <v>10</v>
      </c>
      <c r="I13" s="23">
        <v>3.8</v>
      </c>
      <c r="J13" s="125"/>
      <c r="K13" s="17">
        <v>4</v>
      </c>
      <c r="L13" s="203">
        <f t="shared" ca="1" si="0"/>
        <v>8</v>
      </c>
      <c r="M13" s="17" t="s">
        <v>32</v>
      </c>
      <c r="N13" s="17">
        <v>7</v>
      </c>
      <c r="O13" s="96">
        <f t="shared" ca="1" si="1"/>
        <v>1.6</v>
      </c>
      <c r="P13" s="17"/>
    </row>
    <row r="14" spans="1:22">
      <c r="A14" s="269"/>
      <c r="B14" s="139"/>
      <c r="C14" s="184">
        <v>0.38263888888888892</v>
      </c>
      <c r="D14" s="164">
        <f t="shared" si="3"/>
        <v>39815.382638888892</v>
      </c>
      <c r="E14" s="13" t="s">
        <v>56</v>
      </c>
      <c r="F14" s="13">
        <v>11</v>
      </c>
      <c r="G14" s="13">
        <f>IF(OR(F14="",F14&lt;5),"",VLOOKUP(F14,'Tabla de Caudal'!$A$4:$B$19,2,TRUE))</f>
        <v>141</v>
      </c>
      <c r="H14" s="14">
        <v>10</v>
      </c>
      <c r="I14" s="14">
        <v>3.77</v>
      </c>
      <c r="J14" s="123"/>
      <c r="K14" s="13">
        <v>4</v>
      </c>
      <c r="L14" s="18">
        <f t="shared" ca="1" si="0"/>
        <v>10</v>
      </c>
      <c r="M14" s="13" t="s">
        <v>32</v>
      </c>
      <c r="N14" s="13">
        <v>7</v>
      </c>
      <c r="O14" s="97">
        <f t="shared" ca="1" si="1"/>
        <v>2</v>
      </c>
      <c r="P14" s="13"/>
    </row>
    <row r="15" spans="1:22">
      <c r="A15" s="269"/>
      <c r="B15" s="139"/>
      <c r="C15" s="184">
        <v>0.50347222222222221</v>
      </c>
      <c r="D15" s="164">
        <f t="shared" si="3"/>
        <v>39815.503472222219</v>
      </c>
      <c r="E15" s="13" t="s">
        <v>56</v>
      </c>
      <c r="F15" s="13">
        <v>13</v>
      </c>
      <c r="G15" s="13">
        <f>IF(OR(F15="",F15&lt;5),"",VLOOKUP(F15,'Tabla de Caudal'!$A$4:$B$19,2,TRUE))</f>
        <v>156</v>
      </c>
      <c r="H15" s="14">
        <v>10</v>
      </c>
      <c r="I15" s="14">
        <v>2.82</v>
      </c>
      <c r="J15" s="123"/>
      <c r="K15" s="13">
        <v>4</v>
      </c>
      <c r="L15" s="18">
        <f t="shared" ca="1" si="0"/>
        <v>9</v>
      </c>
      <c r="M15" s="13" t="s">
        <v>32</v>
      </c>
      <c r="N15" s="13">
        <v>7</v>
      </c>
      <c r="O15" s="97">
        <f t="shared" ca="1" si="1"/>
        <v>1.8</v>
      </c>
      <c r="P15" s="13"/>
    </row>
    <row r="16" spans="1:22">
      <c r="A16" s="269"/>
      <c r="B16" s="139"/>
      <c r="C16" s="184">
        <v>0.72569444444444453</v>
      </c>
      <c r="D16" s="164">
        <f t="shared" si="3"/>
        <v>39815.725694444445</v>
      </c>
      <c r="E16" s="13" t="s">
        <v>56</v>
      </c>
      <c r="F16" s="13">
        <v>13</v>
      </c>
      <c r="G16" s="13">
        <f>IF(OR(F16="",F16&lt;5),"",VLOOKUP(F16,'Tabla de Caudal'!$A$4:$B$19,2,TRUE))</f>
        <v>156</v>
      </c>
      <c r="H16" s="14">
        <v>9</v>
      </c>
      <c r="I16" s="14">
        <v>2.61</v>
      </c>
      <c r="J16" s="123"/>
      <c r="K16" s="13">
        <v>4</v>
      </c>
      <c r="L16" s="18">
        <f t="shared" ca="1" si="0"/>
        <v>9</v>
      </c>
      <c r="M16" s="13" t="s">
        <v>32</v>
      </c>
      <c r="N16" s="13">
        <v>7</v>
      </c>
      <c r="O16" s="97">
        <f t="shared" ca="1" si="1"/>
        <v>1.8</v>
      </c>
      <c r="P16" s="13"/>
    </row>
    <row r="17" spans="1:16">
      <c r="A17" s="269"/>
      <c r="B17" s="139"/>
      <c r="C17" s="184">
        <v>0.84027777777777779</v>
      </c>
      <c r="D17" s="164">
        <f t="shared" si="3"/>
        <v>39815.840277777781</v>
      </c>
      <c r="E17" s="13" t="s">
        <v>56</v>
      </c>
      <c r="F17" s="13">
        <v>13</v>
      </c>
      <c r="G17" s="13">
        <f>IF(OR(F17="",F17&lt;5),"",VLOOKUP(F17,'Tabla de Caudal'!$A$4:$B$19,2,TRUE))</f>
        <v>156</v>
      </c>
      <c r="H17" s="14">
        <v>9</v>
      </c>
      <c r="I17" s="14">
        <v>2.38</v>
      </c>
      <c r="J17" s="123"/>
      <c r="K17" s="13">
        <v>4</v>
      </c>
      <c r="L17" s="18">
        <f t="shared" ca="1" si="0"/>
        <v>9</v>
      </c>
      <c r="M17" s="13" t="s">
        <v>32</v>
      </c>
      <c r="N17" s="13">
        <v>7</v>
      </c>
      <c r="O17" s="97">
        <f t="shared" ca="1" si="1"/>
        <v>1.8</v>
      </c>
      <c r="P17" s="13"/>
    </row>
    <row r="18" spans="1:16">
      <c r="A18" s="269"/>
      <c r="B18" s="139"/>
      <c r="C18" s="184">
        <v>0.9375</v>
      </c>
      <c r="D18" s="164">
        <f t="shared" si="3"/>
        <v>39815.9375</v>
      </c>
      <c r="E18" s="13" t="s">
        <v>56</v>
      </c>
      <c r="F18" s="13">
        <v>13</v>
      </c>
      <c r="G18" s="13">
        <f>IF(OR(F18="",F18&lt;5),"",VLOOKUP(F18,'Tabla de Caudal'!$A$4:$B$19,2,TRUE))</f>
        <v>156</v>
      </c>
      <c r="H18" s="14">
        <v>9</v>
      </c>
      <c r="I18" s="14">
        <v>2.42</v>
      </c>
      <c r="J18" s="123"/>
      <c r="K18" s="13">
        <v>4</v>
      </c>
      <c r="L18" s="18">
        <f t="shared" ca="1" si="0"/>
        <v>9</v>
      </c>
      <c r="M18" s="13" t="s">
        <v>32</v>
      </c>
      <c r="N18" s="13">
        <v>7</v>
      </c>
      <c r="O18" s="97">
        <f t="shared" ca="1" si="1"/>
        <v>1.8</v>
      </c>
      <c r="P18" s="13"/>
    </row>
    <row r="19" spans="1:16" ht="13.5" thickBot="1">
      <c r="A19" s="293"/>
      <c r="B19" s="294"/>
      <c r="C19" s="271">
        <v>0.99305555555555547</v>
      </c>
      <c r="D19" s="167">
        <f t="shared" si="3"/>
        <v>39815.993055555555</v>
      </c>
      <c r="E19" s="27" t="s">
        <v>56</v>
      </c>
      <c r="F19" s="27">
        <v>13</v>
      </c>
      <c r="G19" s="27">
        <f>IF(OR(F19="",F19&lt;5),"",VLOOKUP(F19,'Tabla de Caudal'!$A$4:$B$19,2,TRUE))</f>
        <v>156</v>
      </c>
      <c r="H19" s="26">
        <v>8</v>
      </c>
      <c r="I19" s="272">
        <v>2.64</v>
      </c>
      <c r="J19" s="295"/>
      <c r="K19" s="273">
        <v>4</v>
      </c>
      <c r="L19" s="210">
        <f t="shared" ca="1" si="0"/>
        <v>9</v>
      </c>
      <c r="M19" s="27" t="s">
        <v>32</v>
      </c>
      <c r="N19" s="76">
        <v>7</v>
      </c>
      <c r="O19" s="296">
        <f t="shared" ca="1" si="1"/>
        <v>1.8</v>
      </c>
      <c r="P19" s="273"/>
    </row>
    <row r="20" spans="1:16">
      <c r="A20" s="261">
        <v>3</v>
      </c>
      <c r="B20" s="262" t="s">
        <v>29</v>
      </c>
      <c r="C20" s="263">
        <v>0.27430555555555552</v>
      </c>
      <c r="D20" s="173">
        <f t="shared" ref="D20:D27" si="4">FLOOR(D19,1)+C20+IF(A20&gt;0,1,0)</f>
        <v>39816.274305555555</v>
      </c>
      <c r="E20" s="286" t="s">
        <v>56</v>
      </c>
      <c r="F20" s="17">
        <v>11</v>
      </c>
      <c r="G20" s="19">
        <v>141</v>
      </c>
      <c r="H20" s="103">
        <v>10</v>
      </c>
      <c r="I20" s="117">
        <v>5.89</v>
      </c>
      <c r="J20" s="292"/>
      <c r="K20" s="19">
        <v>4</v>
      </c>
      <c r="L20" s="29">
        <f t="shared" ca="1" si="0"/>
        <v>10</v>
      </c>
      <c r="M20" s="104" t="s">
        <v>32</v>
      </c>
      <c r="N20" s="291">
        <v>7</v>
      </c>
      <c r="O20" s="100">
        <f t="shared" ca="1" si="1"/>
        <v>2</v>
      </c>
      <c r="P20" s="19"/>
    </row>
    <row r="21" spans="1:16">
      <c r="A21" s="269"/>
      <c r="B21" s="139"/>
      <c r="C21" s="184">
        <v>0.34166666666666662</v>
      </c>
      <c r="D21" s="164">
        <f t="shared" si="4"/>
        <v>39816.341666666667</v>
      </c>
      <c r="E21" s="13" t="s">
        <v>56</v>
      </c>
      <c r="F21" s="13">
        <v>11</v>
      </c>
      <c r="G21" s="13">
        <v>141</v>
      </c>
      <c r="H21" s="14">
        <v>10</v>
      </c>
      <c r="I21" s="14">
        <v>5.44</v>
      </c>
      <c r="J21" s="123"/>
      <c r="K21" s="13">
        <v>4</v>
      </c>
      <c r="L21" s="18">
        <f t="shared" ca="1" si="0"/>
        <v>10</v>
      </c>
      <c r="M21" s="13" t="s">
        <v>32</v>
      </c>
      <c r="N21" s="13">
        <v>7</v>
      </c>
      <c r="O21" s="97">
        <f t="shared" ca="1" si="1"/>
        <v>2</v>
      </c>
      <c r="P21" s="13"/>
    </row>
    <row r="22" spans="1:16">
      <c r="A22" s="269"/>
      <c r="B22" s="139"/>
      <c r="C22" s="184">
        <v>0.42638888888888887</v>
      </c>
      <c r="D22" s="164">
        <f t="shared" si="4"/>
        <v>39816.426388888889</v>
      </c>
      <c r="E22" s="13" t="s">
        <v>56</v>
      </c>
      <c r="F22" s="13">
        <v>11</v>
      </c>
      <c r="G22" s="13">
        <v>141</v>
      </c>
      <c r="H22" s="14">
        <v>10</v>
      </c>
      <c r="I22" s="14">
        <v>5.3</v>
      </c>
      <c r="J22" s="123"/>
      <c r="K22" s="13">
        <v>4</v>
      </c>
      <c r="L22" s="18">
        <f t="shared" ca="1" si="0"/>
        <v>10</v>
      </c>
      <c r="M22" s="13" t="s">
        <v>32</v>
      </c>
      <c r="N22" s="13">
        <v>7</v>
      </c>
      <c r="O22" s="97">
        <f t="shared" ca="1" si="1"/>
        <v>2</v>
      </c>
      <c r="P22" s="13"/>
    </row>
    <row r="23" spans="1:16">
      <c r="A23" s="269"/>
      <c r="B23" s="139"/>
      <c r="C23" s="184">
        <v>0.5</v>
      </c>
      <c r="D23" s="164">
        <f t="shared" si="4"/>
        <v>39816.5</v>
      </c>
      <c r="E23" s="13" t="s">
        <v>56</v>
      </c>
      <c r="F23" s="13">
        <v>11</v>
      </c>
      <c r="G23" s="13">
        <v>141</v>
      </c>
      <c r="H23" s="14">
        <v>10</v>
      </c>
      <c r="I23" s="14">
        <v>4.1900000000000004</v>
      </c>
      <c r="J23" s="123"/>
      <c r="K23" s="13">
        <v>4</v>
      </c>
      <c r="L23" s="18">
        <f t="shared" ca="1" si="0"/>
        <v>10</v>
      </c>
      <c r="M23" s="13" t="s">
        <v>32</v>
      </c>
      <c r="N23" s="13">
        <v>7</v>
      </c>
      <c r="O23" s="97">
        <f t="shared" ca="1" si="1"/>
        <v>2</v>
      </c>
      <c r="P23" s="13"/>
    </row>
    <row r="24" spans="1:16">
      <c r="A24" s="269"/>
      <c r="B24" s="139"/>
      <c r="C24" s="184">
        <v>0.64583333333333337</v>
      </c>
      <c r="D24" s="164">
        <f t="shared" si="4"/>
        <v>39816.645833333336</v>
      </c>
      <c r="E24" s="13" t="s">
        <v>56</v>
      </c>
      <c r="F24" s="13">
        <v>11</v>
      </c>
      <c r="G24" s="13">
        <v>141</v>
      </c>
      <c r="H24" s="14">
        <v>10</v>
      </c>
      <c r="I24" s="14">
        <v>4.3499999999999996</v>
      </c>
      <c r="J24" s="123"/>
      <c r="K24" s="13">
        <v>4</v>
      </c>
      <c r="L24" s="18">
        <f t="shared" ca="1" si="0"/>
        <v>10</v>
      </c>
      <c r="M24" s="13" t="s">
        <v>32</v>
      </c>
      <c r="N24" s="13">
        <v>7</v>
      </c>
      <c r="O24" s="97">
        <f t="shared" ca="1" si="1"/>
        <v>2</v>
      </c>
      <c r="P24" s="13"/>
    </row>
    <row r="25" spans="1:16">
      <c r="A25" s="269"/>
      <c r="B25" s="139"/>
      <c r="C25" s="184">
        <v>0.75555555555555554</v>
      </c>
      <c r="D25" s="164">
        <f t="shared" si="4"/>
        <v>39816.755555555559</v>
      </c>
      <c r="E25" s="13" t="s">
        <v>56</v>
      </c>
      <c r="F25" s="13">
        <v>11</v>
      </c>
      <c r="G25" s="13">
        <v>141</v>
      </c>
      <c r="H25" s="14">
        <v>10</v>
      </c>
      <c r="I25" s="14">
        <v>4.63</v>
      </c>
      <c r="J25" s="123"/>
      <c r="K25" s="13">
        <v>4</v>
      </c>
      <c r="L25" s="18">
        <f t="shared" ca="1" si="0"/>
        <v>10</v>
      </c>
      <c r="M25" s="13" t="s">
        <v>32</v>
      </c>
      <c r="N25" s="13">
        <v>7</v>
      </c>
      <c r="O25" s="97">
        <f t="shared" ca="1" si="1"/>
        <v>2</v>
      </c>
      <c r="P25" s="13"/>
    </row>
    <row r="26" spans="1:16">
      <c r="A26" s="269"/>
      <c r="B26" s="139"/>
      <c r="C26" s="184">
        <v>0.90277777777777779</v>
      </c>
      <c r="D26" s="164">
        <f t="shared" si="4"/>
        <v>39816.902777777781</v>
      </c>
      <c r="E26" s="13" t="s">
        <v>56</v>
      </c>
      <c r="F26" s="13">
        <v>11</v>
      </c>
      <c r="G26" s="13">
        <v>141</v>
      </c>
      <c r="H26" s="14">
        <v>10</v>
      </c>
      <c r="I26" s="14">
        <v>4.82</v>
      </c>
      <c r="J26" s="123"/>
      <c r="K26" s="13">
        <v>4</v>
      </c>
      <c r="L26" s="18">
        <f t="shared" ca="1" si="0"/>
        <v>10</v>
      </c>
      <c r="M26" s="13" t="s">
        <v>32</v>
      </c>
      <c r="N26" s="13">
        <v>7</v>
      </c>
      <c r="O26" s="97">
        <f t="shared" ca="1" si="1"/>
        <v>2</v>
      </c>
      <c r="P26" s="13"/>
    </row>
    <row r="27" spans="1:16" ht="13.5" thickBot="1">
      <c r="A27" s="270"/>
      <c r="B27" s="140"/>
      <c r="C27" s="188">
        <v>0.99305555555555547</v>
      </c>
      <c r="D27" s="167">
        <f t="shared" si="4"/>
        <v>39816.993055555555</v>
      </c>
      <c r="E27" s="27" t="s">
        <v>56</v>
      </c>
      <c r="F27" s="27">
        <v>11</v>
      </c>
      <c r="G27" s="27">
        <v>141</v>
      </c>
      <c r="H27" s="26">
        <v>10</v>
      </c>
      <c r="I27" s="26">
        <v>4.08</v>
      </c>
      <c r="J27" s="124"/>
      <c r="K27" s="27">
        <v>4</v>
      </c>
      <c r="L27" s="210">
        <f t="shared" ca="1" si="0"/>
        <v>10</v>
      </c>
      <c r="M27" s="27" t="s">
        <v>32</v>
      </c>
      <c r="N27" s="27">
        <v>7</v>
      </c>
      <c r="O27" s="98">
        <f t="shared" ca="1" si="1"/>
        <v>2</v>
      </c>
      <c r="P27" s="27"/>
    </row>
    <row r="28" spans="1:16">
      <c r="A28" s="261">
        <v>4</v>
      </c>
      <c r="B28" s="262" t="s">
        <v>26</v>
      </c>
      <c r="C28" s="263">
        <v>0.22916666666666666</v>
      </c>
      <c r="D28" s="173">
        <f t="shared" ref="D28:D33" si="5">FLOOR(D27,1)+C28+IF(A28&gt;0,1,0)</f>
        <v>39817.229166666664</v>
      </c>
      <c r="E28" s="286" t="s">
        <v>56</v>
      </c>
      <c r="F28" s="104">
        <v>11</v>
      </c>
      <c r="G28" s="19">
        <v>141</v>
      </c>
      <c r="H28" s="103">
        <v>10</v>
      </c>
      <c r="I28" s="117">
        <v>3.99</v>
      </c>
      <c r="J28" s="292"/>
      <c r="K28" s="19">
        <v>4</v>
      </c>
      <c r="L28" s="29">
        <f t="shared" ca="1" si="0"/>
        <v>10</v>
      </c>
      <c r="M28" s="104" t="s">
        <v>32</v>
      </c>
      <c r="N28" s="291">
        <v>7</v>
      </c>
      <c r="O28" s="100">
        <f t="shared" ca="1" si="1"/>
        <v>2</v>
      </c>
      <c r="P28" s="19"/>
    </row>
    <row r="29" spans="1:16">
      <c r="A29" s="269"/>
      <c r="B29" s="139"/>
      <c r="C29" s="184">
        <v>0.29166666666666669</v>
      </c>
      <c r="D29" s="164">
        <f t="shared" si="5"/>
        <v>39817.291666666664</v>
      </c>
      <c r="E29" s="13" t="s">
        <v>56</v>
      </c>
      <c r="F29" s="13">
        <v>11</v>
      </c>
      <c r="G29" s="13">
        <v>141</v>
      </c>
      <c r="H29" s="14">
        <v>10</v>
      </c>
      <c r="I29" s="14">
        <v>2.83</v>
      </c>
      <c r="J29" s="123"/>
      <c r="K29" s="13">
        <v>4</v>
      </c>
      <c r="L29" s="18">
        <f t="shared" ca="1" si="0"/>
        <v>10</v>
      </c>
      <c r="M29" s="13" t="s">
        <v>32</v>
      </c>
      <c r="N29" s="13">
        <v>7</v>
      </c>
      <c r="O29" s="97">
        <f t="shared" ca="1" si="1"/>
        <v>2</v>
      </c>
      <c r="P29" s="19"/>
    </row>
    <row r="30" spans="1:16">
      <c r="A30" s="269"/>
      <c r="B30" s="139"/>
      <c r="C30" s="184">
        <v>0.4513888888888889</v>
      </c>
      <c r="D30" s="164">
        <f t="shared" si="5"/>
        <v>39817.451388888891</v>
      </c>
      <c r="E30" s="13" t="s">
        <v>56</v>
      </c>
      <c r="F30" s="13">
        <v>11</v>
      </c>
      <c r="G30" s="13">
        <v>141</v>
      </c>
      <c r="H30" s="14">
        <v>10</v>
      </c>
      <c r="I30" s="14">
        <v>2.73</v>
      </c>
      <c r="J30" s="123"/>
      <c r="K30" s="13">
        <v>4</v>
      </c>
      <c r="L30" s="18">
        <f t="shared" ca="1" si="0"/>
        <v>10</v>
      </c>
      <c r="M30" s="13" t="s">
        <v>32</v>
      </c>
      <c r="N30" s="13">
        <v>7</v>
      </c>
      <c r="O30" s="97">
        <f t="shared" ca="1" si="1"/>
        <v>2</v>
      </c>
      <c r="P30" s="19"/>
    </row>
    <row r="31" spans="1:16">
      <c r="A31" s="269"/>
      <c r="B31" s="139"/>
      <c r="C31" s="184">
        <v>0.55902777777777779</v>
      </c>
      <c r="D31" s="164">
        <f t="shared" si="5"/>
        <v>39817.559027777781</v>
      </c>
      <c r="E31" s="13" t="s">
        <v>56</v>
      </c>
      <c r="F31" s="13">
        <v>11</v>
      </c>
      <c r="G31" s="13">
        <v>141</v>
      </c>
      <c r="H31" s="14">
        <v>10</v>
      </c>
      <c r="I31" s="14">
        <v>2.74</v>
      </c>
      <c r="J31" s="123"/>
      <c r="K31" s="13">
        <v>4</v>
      </c>
      <c r="L31" s="18">
        <f t="shared" ca="1" si="0"/>
        <v>10</v>
      </c>
      <c r="M31" s="13" t="s">
        <v>32</v>
      </c>
      <c r="N31" s="13">
        <v>7</v>
      </c>
      <c r="O31" s="97">
        <f t="shared" ca="1" si="1"/>
        <v>2</v>
      </c>
      <c r="P31" s="19"/>
    </row>
    <row r="32" spans="1:16">
      <c r="A32" s="269"/>
      <c r="B32" s="139"/>
      <c r="C32" s="184">
        <v>0.66666666666666663</v>
      </c>
      <c r="D32" s="164">
        <f t="shared" si="5"/>
        <v>39817.666666666664</v>
      </c>
      <c r="E32" s="13" t="s">
        <v>56</v>
      </c>
      <c r="F32" s="13">
        <v>11</v>
      </c>
      <c r="G32" s="13">
        <v>141</v>
      </c>
      <c r="H32" s="14">
        <v>9</v>
      </c>
      <c r="I32" s="14">
        <v>2.48</v>
      </c>
      <c r="J32" s="123"/>
      <c r="K32" s="13">
        <v>4</v>
      </c>
      <c r="L32" s="18">
        <f t="shared" ca="1" si="0"/>
        <v>10</v>
      </c>
      <c r="M32" s="13" t="s">
        <v>32</v>
      </c>
      <c r="N32" s="13">
        <v>7</v>
      </c>
      <c r="O32" s="97">
        <f t="shared" ca="1" si="1"/>
        <v>2</v>
      </c>
      <c r="P32" s="19"/>
    </row>
    <row r="33" spans="1:16" ht="13.5" thickBot="1">
      <c r="A33" s="293"/>
      <c r="B33" s="294"/>
      <c r="C33" s="271">
        <v>0.79861111111111116</v>
      </c>
      <c r="D33" s="167">
        <f t="shared" si="5"/>
        <v>39817.798611111109</v>
      </c>
      <c r="E33" s="75" t="s">
        <v>56</v>
      </c>
      <c r="F33" s="27">
        <v>11</v>
      </c>
      <c r="G33" s="273">
        <v>141</v>
      </c>
      <c r="H33" s="26">
        <v>9</v>
      </c>
      <c r="I33" s="272">
        <v>2.19</v>
      </c>
      <c r="J33" s="295"/>
      <c r="K33" s="273">
        <v>4</v>
      </c>
      <c r="L33" s="297">
        <f t="shared" ca="1" si="0"/>
        <v>10</v>
      </c>
      <c r="M33" s="27" t="s">
        <v>32</v>
      </c>
      <c r="N33" s="76">
        <v>7</v>
      </c>
      <c r="O33" s="296">
        <f t="shared" ca="1" si="1"/>
        <v>2</v>
      </c>
      <c r="P33" s="273"/>
    </row>
    <row r="34" spans="1:16">
      <c r="A34" s="274">
        <v>5</v>
      </c>
      <c r="B34" s="138" t="s">
        <v>27</v>
      </c>
      <c r="C34" s="191">
        <v>0.25</v>
      </c>
      <c r="D34" s="168">
        <f t="shared" ref="D34:D40" si="6">FLOOR(D33,1)+C34+IF(A34&gt;0,1,0)</f>
        <v>39818.25</v>
      </c>
      <c r="E34" s="17" t="s">
        <v>56</v>
      </c>
      <c r="F34" s="17">
        <v>11</v>
      </c>
      <c r="G34" s="17">
        <v>141</v>
      </c>
      <c r="H34" s="23">
        <v>9</v>
      </c>
      <c r="I34" s="23">
        <v>5.27</v>
      </c>
      <c r="J34" s="125"/>
      <c r="K34" s="203">
        <v>3</v>
      </c>
      <c r="L34" s="203">
        <f t="shared" ca="1" si="0"/>
        <v>7</v>
      </c>
      <c r="M34" s="17" t="s">
        <v>32</v>
      </c>
      <c r="N34" s="17">
        <v>6</v>
      </c>
      <c r="O34" s="96">
        <f t="shared" ca="1" si="1"/>
        <v>1.7</v>
      </c>
      <c r="P34" s="17"/>
    </row>
    <row r="35" spans="1:16">
      <c r="A35" s="269"/>
      <c r="B35" s="139"/>
      <c r="C35" s="184">
        <v>0.34027777777777773</v>
      </c>
      <c r="D35" s="164">
        <f t="shared" si="6"/>
        <v>39818.340277777781</v>
      </c>
      <c r="E35" s="13" t="s">
        <v>56</v>
      </c>
      <c r="F35" s="13">
        <v>11</v>
      </c>
      <c r="G35" s="13">
        <v>141</v>
      </c>
      <c r="H35" s="14">
        <v>9</v>
      </c>
      <c r="I35" s="14">
        <v>4.2699999999999996</v>
      </c>
      <c r="J35" s="123"/>
      <c r="K35" s="13">
        <v>3</v>
      </c>
      <c r="L35" s="18">
        <f t="shared" ca="1" si="0"/>
        <v>7</v>
      </c>
      <c r="M35" s="13" t="s">
        <v>32</v>
      </c>
      <c r="N35" s="13">
        <v>6</v>
      </c>
      <c r="O35" s="97">
        <f t="shared" ca="1" si="1"/>
        <v>1.7</v>
      </c>
      <c r="P35" s="13"/>
    </row>
    <row r="36" spans="1:16">
      <c r="A36" s="269"/>
      <c r="B36" s="139"/>
      <c r="C36" s="184">
        <v>0.41666666666666669</v>
      </c>
      <c r="D36" s="164">
        <f t="shared" si="6"/>
        <v>39818.416666666664</v>
      </c>
      <c r="E36" s="13" t="s">
        <v>56</v>
      </c>
      <c r="F36" s="13">
        <v>11</v>
      </c>
      <c r="G36" s="13">
        <v>141</v>
      </c>
      <c r="H36" s="14">
        <v>11</v>
      </c>
      <c r="I36" s="14">
        <v>2.65</v>
      </c>
      <c r="J36" s="123"/>
      <c r="K36" s="13">
        <v>3</v>
      </c>
      <c r="L36" s="18">
        <f t="shared" ca="1" si="0"/>
        <v>7</v>
      </c>
      <c r="M36" s="13" t="s">
        <v>32</v>
      </c>
      <c r="N36" s="13">
        <v>6</v>
      </c>
      <c r="O36" s="97">
        <f t="shared" ca="1" si="1"/>
        <v>1.7</v>
      </c>
      <c r="P36" s="13"/>
    </row>
    <row r="37" spans="1:16">
      <c r="A37" s="269"/>
      <c r="B37" s="139"/>
      <c r="C37" s="184">
        <v>0.50972222222222219</v>
      </c>
      <c r="D37" s="164">
        <f t="shared" si="6"/>
        <v>39818.509722222225</v>
      </c>
      <c r="E37" s="13" t="s">
        <v>56</v>
      </c>
      <c r="F37" s="13">
        <v>11</v>
      </c>
      <c r="G37" s="13">
        <v>141</v>
      </c>
      <c r="H37" s="14">
        <v>11</v>
      </c>
      <c r="I37" s="14">
        <v>2.33</v>
      </c>
      <c r="J37" s="123"/>
      <c r="K37" s="13">
        <v>3</v>
      </c>
      <c r="L37" s="18">
        <f t="shared" ca="1" si="0"/>
        <v>7</v>
      </c>
      <c r="M37" s="13" t="s">
        <v>32</v>
      </c>
      <c r="N37" s="13">
        <v>6</v>
      </c>
      <c r="O37" s="97">
        <f t="shared" ca="1" si="1"/>
        <v>1.7</v>
      </c>
      <c r="P37" s="13"/>
    </row>
    <row r="38" spans="1:16">
      <c r="A38" s="269"/>
      <c r="B38" s="139"/>
      <c r="C38" s="184">
        <v>0.59375</v>
      </c>
      <c r="D38" s="164">
        <f t="shared" si="6"/>
        <v>39818.59375</v>
      </c>
      <c r="E38" s="13" t="s">
        <v>56</v>
      </c>
      <c r="F38" s="13">
        <v>11</v>
      </c>
      <c r="G38" s="13">
        <v>141</v>
      </c>
      <c r="H38" s="14">
        <v>10</v>
      </c>
      <c r="I38" s="14">
        <v>2.38</v>
      </c>
      <c r="J38" s="123"/>
      <c r="K38" s="13">
        <v>3</v>
      </c>
      <c r="L38" s="18">
        <f t="shared" ca="1" si="0"/>
        <v>7</v>
      </c>
      <c r="M38" s="13" t="s">
        <v>32</v>
      </c>
      <c r="N38" s="13">
        <v>6</v>
      </c>
      <c r="O38" s="97">
        <f t="shared" ca="1" si="1"/>
        <v>1.7</v>
      </c>
      <c r="P38" s="13"/>
    </row>
    <row r="39" spans="1:16">
      <c r="A39" s="269"/>
      <c r="B39" s="139"/>
      <c r="C39" s="184">
        <v>0.72569444444444453</v>
      </c>
      <c r="D39" s="164">
        <f t="shared" si="6"/>
        <v>39818.725694444445</v>
      </c>
      <c r="E39" s="13" t="s">
        <v>56</v>
      </c>
      <c r="F39" s="13">
        <v>11</v>
      </c>
      <c r="G39" s="13">
        <v>141</v>
      </c>
      <c r="H39" s="14">
        <v>10</v>
      </c>
      <c r="I39" s="14">
        <v>2.1800000000000002</v>
      </c>
      <c r="J39" s="123"/>
      <c r="K39" s="13">
        <v>3</v>
      </c>
      <c r="L39" s="18">
        <f t="shared" ca="1" si="0"/>
        <v>7</v>
      </c>
      <c r="M39" s="13" t="s">
        <v>32</v>
      </c>
      <c r="N39" s="13">
        <v>6</v>
      </c>
      <c r="O39" s="97">
        <f t="shared" ca="1" si="1"/>
        <v>1.7</v>
      </c>
      <c r="P39" s="13"/>
    </row>
    <row r="40" spans="1:16">
      <c r="A40" s="269"/>
      <c r="B40" s="139"/>
      <c r="C40" s="184">
        <v>0.86111111111111116</v>
      </c>
      <c r="D40" s="164">
        <f t="shared" si="6"/>
        <v>39818.861111111109</v>
      </c>
      <c r="E40" s="13" t="s">
        <v>56</v>
      </c>
      <c r="F40" s="13">
        <v>11</v>
      </c>
      <c r="G40" s="13">
        <v>141</v>
      </c>
      <c r="H40" s="14">
        <v>9</v>
      </c>
      <c r="I40" s="14">
        <v>2.72</v>
      </c>
      <c r="J40" s="123"/>
      <c r="K40" s="13">
        <v>3</v>
      </c>
      <c r="L40" s="18">
        <f t="shared" ca="1" si="0"/>
        <v>7</v>
      </c>
      <c r="M40" s="13" t="s">
        <v>32</v>
      </c>
      <c r="N40" s="13">
        <v>6</v>
      </c>
      <c r="O40" s="97">
        <f t="shared" ca="1" si="1"/>
        <v>1.7</v>
      </c>
      <c r="P40" s="13"/>
    </row>
    <row r="41" spans="1:16" ht="13.5" thickBot="1">
      <c r="A41" s="270"/>
      <c r="B41" s="140"/>
      <c r="C41" s="188">
        <v>0.99652777777777779</v>
      </c>
      <c r="D41" s="167">
        <f>FLOOR(D40,1)+C41+IF(A41&gt;0,1,0)</f>
        <v>39818.996527777781</v>
      </c>
      <c r="E41" s="27" t="s">
        <v>56</v>
      </c>
      <c r="F41" s="27">
        <v>11</v>
      </c>
      <c r="G41" s="27">
        <v>141</v>
      </c>
      <c r="H41" s="26">
        <v>9</v>
      </c>
      <c r="I41" s="26">
        <v>2.58</v>
      </c>
      <c r="J41" s="124"/>
      <c r="K41" s="27">
        <v>3</v>
      </c>
      <c r="L41" s="210">
        <f t="shared" ca="1" si="0"/>
        <v>7</v>
      </c>
      <c r="M41" s="27" t="s">
        <v>32</v>
      </c>
      <c r="N41" s="27">
        <v>6</v>
      </c>
      <c r="O41" s="98">
        <f t="shared" ca="1" si="1"/>
        <v>1.7</v>
      </c>
      <c r="P41" s="27"/>
    </row>
    <row r="42" spans="1:16">
      <c r="A42" s="274">
        <v>6</v>
      </c>
      <c r="B42" s="138" t="s">
        <v>24</v>
      </c>
      <c r="C42" s="191">
        <v>0.2673611111111111</v>
      </c>
      <c r="D42" s="168">
        <f t="shared" ref="D42:D51" si="7">FLOOR(D41,1)+C42+IF(A42&gt;0,1,0)</f>
        <v>39819.267361111109</v>
      </c>
      <c r="E42" s="17" t="s">
        <v>56</v>
      </c>
      <c r="F42" s="17">
        <v>11</v>
      </c>
      <c r="G42" s="17">
        <v>141</v>
      </c>
      <c r="H42" s="23">
        <v>9</v>
      </c>
      <c r="I42" s="23">
        <v>2.39</v>
      </c>
      <c r="J42" s="125"/>
      <c r="K42" s="17">
        <v>3</v>
      </c>
      <c r="L42" s="203">
        <f t="shared" ca="1" si="0"/>
        <v>7</v>
      </c>
      <c r="M42" s="17" t="s">
        <v>32</v>
      </c>
      <c r="N42" s="17">
        <v>6</v>
      </c>
      <c r="O42" s="96">
        <f t="shared" ca="1" si="1"/>
        <v>1.7</v>
      </c>
      <c r="P42" s="17"/>
    </row>
    <row r="43" spans="1:16">
      <c r="A43" s="269"/>
      <c r="B43" s="139"/>
      <c r="C43" s="184">
        <v>0.40277777777777773</v>
      </c>
      <c r="D43" s="164">
        <f t="shared" si="7"/>
        <v>39819.402777777781</v>
      </c>
      <c r="E43" s="13" t="s">
        <v>56</v>
      </c>
      <c r="F43" s="13">
        <v>11</v>
      </c>
      <c r="G43" s="13">
        <v>141</v>
      </c>
      <c r="H43" s="14">
        <v>10</v>
      </c>
      <c r="I43" s="14">
        <v>2.59</v>
      </c>
      <c r="J43" s="123"/>
      <c r="K43" s="13">
        <v>3</v>
      </c>
      <c r="L43" s="18">
        <f t="shared" ca="1" si="0"/>
        <v>7</v>
      </c>
      <c r="M43" s="13" t="s">
        <v>32</v>
      </c>
      <c r="N43" s="13">
        <v>6</v>
      </c>
      <c r="O43" s="97">
        <f t="shared" ca="1" si="1"/>
        <v>1.7</v>
      </c>
      <c r="P43" s="13"/>
    </row>
    <row r="44" spans="1:16">
      <c r="A44" s="269"/>
      <c r="B44" s="139"/>
      <c r="C44" s="184">
        <v>0.46388888888888885</v>
      </c>
      <c r="D44" s="164">
        <f t="shared" si="7"/>
        <v>39819.463888888888</v>
      </c>
      <c r="E44" s="13" t="s">
        <v>56</v>
      </c>
      <c r="F44" s="13">
        <v>11</v>
      </c>
      <c r="G44" s="13">
        <v>141</v>
      </c>
      <c r="H44" s="14">
        <v>9</v>
      </c>
      <c r="I44" s="14">
        <v>2.75</v>
      </c>
      <c r="J44" s="123"/>
      <c r="K44" s="13">
        <v>3</v>
      </c>
      <c r="L44" s="18">
        <f t="shared" ca="1" si="0"/>
        <v>7</v>
      </c>
      <c r="M44" s="13" t="s">
        <v>32</v>
      </c>
      <c r="N44" s="13">
        <v>6</v>
      </c>
      <c r="O44" s="97">
        <f t="shared" ca="1" si="1"/>
        <v>1.7</v>
      </c>
      <c r="P44" s="13"/>
    </row>
    <row r="45" spans="1:16">
      <c r="A45" s="269"/>
      <c r="B45" s="139"/>
      <c r="C45" s="184">
        <v>0.56944444444444442</v>
      </c>
      <c r="D45" s="164">
        <f t="shared" si="7"/>
        <v>39819.569444444445</v>
      </c>
      <c r="E45" s="13" t="s">
        <v>56</v>
      </c>
      <c r="F45" s="13">
        <v>11</v>
      </c>
      <c r="G45" s="13">
        <v>141</v>
      </c>
      <c r="H45" s="14">
        <v>10</v>
      </c>
      <c r="I45" s="14">
        <v>2.64</v>
      </c>
      <c r="J45" s="123"/>
      <c r="K45" s="13">
        <v>3</v>
      </c>
      <c r="L45" s="18">
        <f t="shared" ca="1" si="0"/>
        <v>7</v>
      </c>
      <c r="M45" s="13" t="s">
        <v>32</v>
      </c>
      <c r="N45" s="13">
        <v>6</v>
      </c>
      <c r="O45" s="97">
        <f t="shared" ca="1" si="1"/>
        <v>1.7</v>
      </c>
      <c r="P45" s="13"/>
    </row>
    <row r="46" spans="1:16" ht="13.5" thickBot="1">
      <c r="A46" s="270"/>
      <c r="B46" s="140"/>
      <c r="C46" s="188">
        <v>0.68055555555555547</v>
      </c>
      <c r="D46" s="167">
        <f t="shared" si="7"/>
        <v>39819.680555555555</v>
      </c>
      <c r="E46" s="27" t="s">
        <v>56</v>
      </c>
      <c r="F46" s="27">
        <v>11</v>
      </c>
      <c r="G46" s="27">
        <v>141</v>
      </c>
      <c r="H46" s="26">
        <v>10</v>
      </c>
      <c r="I46" s="26">
        <v>2.83</v>
      </c>
      <c r="J46" s="124"/>
      <c r="K46" s="27">
        <v>3</v>
      </c>
      <c r="L46" s="210">
        <f t="shared" ca="1" si="0"/>
        <v>7</v>
      </c>
      <c r="M46" s="27" t="s">
        <v>32</v>
      </c>
      <c r="N46" s="27">
        <v>6</v>
      </c>
      <c r="O46" s="98">
        <f t="shared" ca="1" si="1"/>
        <v>1.7</v>
      </c>
      <c r="P46" s="27"/>
    </row>
    <row r="47" spans="1:16">
      <c r="A47" s="274">
        <v>7</v>
      </c>
      <c r="B47" s="138" t="s">
        <v>31</v>
      </c>
      <c r="C47" s="191">
        <v>0.28472222222222221</v>
      </c>
      <c r="D47" s="168">
        <f t="shared" si="7"/>
        <v>39820.284722222219</v>
      </c>
      <c r="E47" s="17" t="s">
        <v>56</v>
      </c>
      <c r="F47" s="17">
        <v>11</v>
      </c>
      <c r="G47" s="17">
        <v>141</v>
      </c>
      <c r="H47" s="23">
        <v>10</v>
      </c>
      <c r="I47" s="23">
        <v>2.82</v>
      </c>
      <c r="J47" s="125"/>
      <c r="K47" s="17">
        <v>3</v>
      </c>
      <c r="L47" s="203">
        <f t="shared" ca="1" si="0"/>
        <v>7</v>
      </c>
      <c r="M47" s="17" t="s">
        <v>32</v>
      </c>
      <c r="N47" s="17">
        <v>6</v>
      </c>
      <c r="O47" s="96">
        <f t="shared" ca="1" si="1"/>
        <v>1.7</v>
      </c>
      <c r="P47" s="17"/>
    </row>
    <row r="48" spans="1:16">
      <c r="A48" s="269"/>
      <c r="B48" s="139"/>
      <c r="C48" s="184">
        <v>0.34097222222222223</v>
      </c>
      <c r="D48" s="164">
        <f t="shared" si="7"/>
        <v>39820.34097222222</v>
      </c>
      <c r="E48" s="13" t="s">
        <v>56</v>
      </c>
      <c r="F48" s="13">
        <v>11</v>
      </c>
      <c r="G48" s="13">
        <v>141</v>
      </c>
      <c r="H48" s="14">
        <v>10</v>
      </c>
      <c r="I48" s="14">
        <v>2.78</v>
      </c>
      <c r="J48" s="123"/>
      <c r="K48" s="13">
        <v>3</v>
      </c>
      <c r="L48" s="18">
        <f t="shared" ca="1" si="0"/>
        <v>7</v>
      </c>
      <c r="M48" s="13" t="s">
        <v>32</v>
      </c>
      <c r="N48" s="13">
        <v>6</v>
      </c>
      <c r="O48" s="97">
        <f t="shared" ca="1" si="1"/>
        <v>1.7</v>
      </c>
      <c r="P48" s="13"/>
    </row>
    <row r="49" spans="1:16">
      <c r="A49" s="269"/>
      <c r="B49" s="139"/>
      <c r="C49" s="184">
        <v>0.41666666666666669</v>
      </c>
      <c r="D49" s="164">
        <f t="shared" si="7"/>
        <v>39820.416666666664</v>
      </c>
      <c r="E49" s="13" t="s">
        <v>56</v>
      </c>
      <c r="F49" s="13">
        <v>11</v>
      </c>
      <c r="G49" s="13">
        <v>141</v>
      </c>
      <c r="H49" s="14">
        <v>10</v>
      </c>
      <c r="I49" s="14">
        <v>2.65</v>
      </c>
      <c r="J49" s="123"/>
      <c r="K49" s="13">
        <v>3</v>
      </c>
      <c r="L49" s="18">
        <f t="shared" ca="1" si="0"/>
        <v>7</v>
      </c>
      <c r="M49" s="13" t="s">
        <v>32</v>
      </c>
      <c r="N49" s="13">
        <v>6</v>
      </c>
      <c r="O49" s="97">
        <f t="shared" ca="1" si="1"/>
        <v>1.7</v>
      </c>
      <c r="P49" s="13"/>
    </row>
    <row r="50" spans="1:16">
      <c r="A50" s="269"/>
      <c r="B50" s="139"/>
      <c r="C50" s="184">
        <v>0.5</v>
      </c>
      <c r="D50" s="164">
        <f t="shared" si="7"/>
        <v>39820.5</v>
      </c>
      <c r="E50" s="13" t="s">
        <v>56</v>
      </c>
      <c r="F50" s="13">
        <v>11</v>
      </c>
      <c r="G50" s="13">
        <v>141</v>
      </c>
      <c r="H50" s="14">
        <v>10</v>
      </c>
      <c r="I50" s="14">
        <v>5.69</v>
      </c>
      <c r="J50" s="123"/>
      <c r="K50" s="13">
        <v>3</v>
      </c>
      <c r="L50" s="18">
        <f t="shared" ca="1" si="0"/>
        <v>7</v>
      </c>
      <c r="M50" s="13" t="s">
        <v>32</v>
      </c>
      <c r="N50" s="13">
        <v>6</v>
      </c>
      <c r="O50" s="97">
        <f t="shared" ca="1" si="1"/>
        <v>1.7</v>
      </c>
      <c r="P50" s="13"/>
    </row>
    <row r="51" spans="1:16" ht="13.5" thickBot="1">
      <c r="A51" s="269"/>
      <c r="B51" s="140"/>
      <c r="C51" s="188">
        <v>0.58333333333333337</v>
      </c>
      <c r="D51" s="167">
        <f t="shared" si="7"/>
        <v>39820.583333333336</v>
      </c>
      <c r="E51" s="27" t="s">
        <v>56</v>
      </c>
      <c r="F51" s="27">
        <v>17</v>
      </c>
      <c r="G51" s="27">
        <v>182</v>
      </c>
      <c r="H51" s="26">
        <v>10</v>
      </c>
      <c r="I51" s="26">
        <v>7.98</v>
      </c>
      <c r="J51" s="124"/>
      <c r="K51" s="27">
        <v>3</v>
      </c>
      <c r="L51" s="210">
        <f t="shared" ca="1" si="0"/>
        <v>6</v>
      </c>
      <c r="M51" s="27" t="s">
        <v>132</v>
      </c>
      <c r="N51" s="27">
        <v>6</v>
      </c>
      <c r="O51" s="98">
        <f t="shared" ca="1" si="1"/>
        <v>1.3</v>
      </c>
      <c r="P51" s="27" t="s">
        <v>133</v>
      </c>
    </row>
    <row r="52" spans="1:16">
      <c r="A52" s="269">
        <v>8</v>
      </c>
      <c r="B52" s="138" t="s">
        <v>127</v>
      </c>
      <c r="C52" s="191">
        <v>0.25555555555555559</v>
      </c>
      <c r="D52" s="168">
        <f t="shared" ref="D52:D66" si="8">FLOOR(D51,1)+C52+IF(A52&gt;0,1,0)</f>
        <v>39821.255555555559</v>
      </c>
      <c r="E52" s="17" t="s">
        <v>56</v>
      </c>
      <c r="F52" s="17">
        <v>19</v>
      </c>
      <c r="G52" s="17">
        <v>194</v>
      </c>
      <c r="H52" s="23">
        <v>17</v>
      </c>
      <c r="I52" s="23">
        <v>5.84</v>
      </c>
      <c r="J52" s="125"/>
      <c r="K52" s="17">
        <v>4</v>
      </c>
      <c r="L52" s="203">
        <f t="shared" ca="1" si="0"/>
        <v>7</v>
      </c>
      <c r="M52" s="17" t="s">
        <v>32</v>
      </c>
      <c r="N52" s="17">
        <v>6</v>
      </c>
      <c r="O52" s="96">
        <f t="shared" ca="1" si="1"/>
        <v>1.3</v>
      </c>
      <c r="P52" s="17"/>
    </row>
    <row r="53" spans="1:16">
      <c r="A53" s="269"/>
      <c r="B53" s="139"/>
      <c r="C53" s="184">
        <v>0.33333333333333331</v>
      </c>
      <c r="D53" s="164">
        <f t="shared" si="8"/>
        <v>39821.333333333336</v>
      </c>
      <c r="E53" s="13" t="s">
        <v>56</v>
      </c>
      <c r="F53" s="13">
        <v>19</v>
      </c>
      <c r="G53" s="13">
        <v>194</v>
      </c>
      <c r="H53" s="14">
        <v>17</v>
      </c>
      <c r="I53" s="14">
        <v>5.89</v>
      </c>
      <c r="J53" s="123"/>
      <c r="K53" s="13">
        <v>4</v>
      </c>
      <c r="L53" s="18">
        <f t="shared" ca="1" si="0"/>
        <v>7</v>
      </c>
      <c r="M53" s="13" t="s">
        <v>32</v>
      </c>
      <c r="N53" s="13">
        <v>6</v>
      </c>
      <c r="O53" s="97">
        <f t="shared" ca="1" si="1"/>
        <v>1.3</v>
      </c>
      <c r="P53" s="13"/>
    </row>
    <row r="54" spans="1:16">
      <c r="A54" s="269"/>
      <c r="B54" s="139"/>
      <c r="C54" s="184">
        <v>0.44444444444444442</v>
      </c>
      <c r="D54" s="164">
        <f t="shared" si="8"/>
        <v>39821.444444444445</v>
      </c>
      <c r="E54" s="13" t="s">
        <v>56</v>
      </c>
      <c r="F54" s="13">
        <v>19</v>
      </c>
      <c r="G54" s="13">
        <v>194</v>
      </c>
      <c r="H54" s="14">
        <v>14</v>
      </c>
      <c r="I54" s="14">
        <v>6.03</v>
      </c>
      <c r="J54" s="123"/>
      <c r="K54" s="13">
        <v>4</v>
      </c>
      <c r="L54" s="18">
        <f t="shared" ca="1" si="0"/>
        <v>7</v>
      </c>
      <c r="M54" s="13" t="s">
        <v>32</v>
      </c>
      <c r="N54" s="13">
        <v>6</v>
      </c>
      <c r="O54" s="97">
        <f t="shared" ca="1" si="1"/>
        <v>1.3</v>
      </c>
      <c r="P54" s="13"/>
    </row>
    <row r="55" spans="1:16">
      <c r="A55" s="269"/>
      <c r="B55" s="139"/>
      <c r="C55" s="184">
        <v>0.5</v>
      </c>
      <c r="D55" s="164">
        <f t="shared" si="8"/>
        <v>39821.5</v>
      </c>
      <c r="E55" s="13" t="s">
        <v>56</v>
      </c>
      <c r="F55" s="13">
        <v>19</v>
      </c>
      <c r="G55" s="13">
        <v>194</v>
      </c>
      <c r="H55" s="14">
        <v>14</v>
      </c>
      <c r="I55" s="14">
        <v>5.64</v>
      </c>
      <c r="J55" s="123"/>
      <c r="K55" s="13">
        <v>4</v>
      </c>
      <c r="L55" s="18">
        <f t="shared" ca="1" si="0"/>
        <v>7</v>
      </c>
      <c r="M55" s="13" t="s">
        <v>32</v>
      </c>
      <c r="N55" s="13">
        <v>6</v>
      </c>
      <c r="O55" s="97">
        <f t="shared" ca="1" si="1"/>
        <v>1.3</v>
      </c>
      <c r="P55" s="13"/>
    </row>
    <row r="56" spans="1:16">
      <c r="A56" s="269"/>
      <c r="B56" s="139"/>
      <c r="C56" s="184">
        <v>0.60416666666666663</v>
      </c>
      <c r="D56" s="164">
        <f t="shared" si="8"/>
        <v>39821.604166666664</v>
      </c>
      <c r="E56" s="13" t="s">
        <v>56</v>
      </c>
      <c r="F56" s="13">
        <v>19</v>
      </c>
      <c r="G56" s="13">
        <v>194</v>
      </c>
      <c r="H56" s="14">
        <v>10</v>
      </c>
      <c r="I56" s="14">
        <v>5.35</v>
      </c>
      <c r="J56" s="123"/>
      <c r="K56" s="13">
        <v>4</v>
      </c>
      <c r="L56" s="18">
        <f t="shared" ca="1" si="0"/>
        <v>7</v>
      </c>
      <c r="M56" s="13" t="s">
        <v>32</v>
      </c>
      <c r="N56" s="13">
        <v>6</v>
      </c>
      <c r="O56" s="97">
        <f t="shared" ca="1" si="1"/>
        <v>1.3</v>
      </c>
      <c r="P56" s="13"/>
    </row>
    <row r="57" spans="1:16">
      <c r="A57" s="269"/>
      <c r="B57" s="139"/>
      <c r="C57" s="184">
        <v>0.73611111111111116</v>
      </c>
      <c r="D57" s="164">
        <f t="shared" si="8"/>
        <v>39821.736111111109</v>
      </c>
      <c r="E57" s="13" t="s">
        <v>56</v>
      </c>
      <c r="F57" s="13">
        <v>19</v>
      </c>
      <c r="G57" s="13">
        <v>194</v>
      </c>
      <c r="H57" s="14">
        <v>11</v>
      </c>
      <c r="I57" s="14">
        <v>5.69</v>
      </c>
      <c r="J57" s="123"/>
      <c r="K57" s="13">
        <v>4</v>
      </c>
      <c r="L57" s="18">
        <f t="shared" ca="1" si="0"/>
        <v>7</v>
      </c>
      <c r="M57" s="13" t="s">
        <v>32</v>
      </c>
      <c r="N57" s="13">
        <v>6</v>
      </c>
      <c r="O57" s="97">
        <f t="shared" ca="1" si="1"/>
        <v>1.3</v>
      </c>
      <c r="P57" s="13"/>
    </row>
    <row r="58" spans="1:16">
      <c r="A58" s="269"/>
      <c r="B58" s="139"/>
      <c r="C58" s="184">
        <v>0.86111111111111116</v>
      </c>
      <c r="D58" s="164">
        <f t="shared" si="8"/>
        <v>39821.861111111109</v>
      </c>
      <c r="E58" s="13" t="s">
        <v>56</v>
      </c>
      <c r="F58" s="13">
        <v>19</v>
      </c>
      <c r="G58" s="13">
        <v>194</v>
      </c>
      <c r="H58" s="14">
        <v>10</v>
      </c>
      <c r="I58" s="14">
        <v>5.52</v>
      </c>
      <c r="J58" s="123"/>
      <c r="K58" s="13">
        <v>4</v>
      </c>
      <c r="L58" s="18">
        <f t="shared" ca="1" si="0"/>
        <v>7</v>
      </c>
      <c r="M58" s="13" t="s">
        <v>32</v>
      </c>
      <c r="N58" s="13">
        <v>6</v>
      </c>
      <c r="O58" s="97">
        <f t="shared" ca="1" si="1"/>
        <v>1.3</v>
      </c>
      <c r="P58" s="13"/>
    </row>
    <row r="59" spans="1:16" ht="13.5" thickBot="1">
      <c r="A59" s="270"/>
      <c r="B59" s="140"/>
      <c r="C59" s="188">
        <v>0.95833333333333337</v>
      </c>
      <c r="D59" s="167">
        <f t="shared" si="8"/>
        <v>39821.958333333336</v>
      </c>
      <c r="E59" s="27" t="s">
        <v>56</v>
      </c>
      <c r="F59" s="27">
        <v>19</v>
      </c>
      <c r="G59" s="27">
        <v>194</v>
      </c>
      <c r="H59" s="26">
        <v>11</v>
      </c>
      <c r="I59" s="26">
        <v>5.89</v>
      </c>
      <c r="J59" s="124"/>
      <c r="K59" s="27">
        <v>4</v>
      </c>
      <c r="L59" s="210">
        <f t="shared" ca="1" si="0"/>
        <v>7</v>
      </c>
      <c r="M59" s="27" t="s">
        <v>32</v>
      </c>
      <c r="N59" s="27">
        <v>6</v>
      </c>
      <c r="O59" s="98">
        <f t="shared" ca="1" si="1"/>
        <v>1.3</v>
      </c>
      <c r="P59" s="27"/>
    </row>
    <row r="60" spans="1:16">
      <c r="A60" s="274">
        <v>9</v>
      </c>
      <c r="B60" s="138" t="s">
        <v>28</v>
      </c>
      <c r="C60" s="191">
        <v>0.25</v>
      </c>
      <c r="D60" s="168">
        <f t="shared" si="8"/>
        <v>39822.25</v>
      </c>
      <c r="E60" s="17" t="s">
        <v>56</v>
      </c>
      <c r="F60" s="17">
        <v>19</v>
      </c>
      <c r="G60" s="17">
        <v>194</v>
      </c>
      <c r="H60" s="23">
        <v>7.92</v>
      </c>
      <c r="I60" s="23">
        <v>4.49</v>
      </c>
      <c r="J60" s="125"/>
      <c r="K60" s="17">
        <v>4</v>
      </c>
      <c r="L60" s="203">
        <f t="shared" ca="1" si="0"/>
        <v>7</v>
      </c>
      <c r="M60" s="17" t="s">
        <v>32</v>
      </c>
      <c r="N60" s="17">
        <v>6</v>
      </c>
      <c r="O60" s="96">
        <f t="shared" ca="1" si="1"/>
        <v>1.3</v>
      </c>
      <c r="P60" s="17"/>
    </row>
    <row r="61" spans="1:16">
      <c r="A61" s="269"/>
      <c r="B61" s="139"/>
      <c r="C61" s="184">
        <v>0.33333333333333331</v>
      </c>
      <c r="D61" s="164">
        <f t="shared" si="8"/>
        <v>39822.333333333336</v>
      </c>
      <c r="E61" s="13" t="s">
        <v>56</v>
      </c>
      <c r="F61" s="13">
        <v>19</v>
      </c>
      <c r="G61" s="13">
        <v>194</v>
      </c>
      <c r="H61" s="14">
        <v>7</v>
      </c>
      <c r="I61" s="14">
        <v>4.5199999999999996</v>
      </c>
      <c r="J61" s="123"/>
      <c r="K61" s="13">
        <v>4</v>
      </c>
      <c r="L61" s="18">
        <f t="shared" ca="1" si="0"/>
        <v>7</v>
      </c>
      <c r="M61" s="13" t="s">
        <v>32</v>
      </c>
      <c r="N61" s="13">
        <v>6</v>
      </c>
      <c r="O61" s="97">
        <f t="shared" ca="1" si="1"/>
        <v>1.3</v>
      </c>
      <c r="P61" s="13"/>
    </row>
    <row r="62" spans="1:16">
      <c r="A62" s="269"/>
      <c r="B62" s="139"/>
      <c r="C62" s="184">
        <v>0.44444444444444442</v>
      </c>
      <c r="D62" s="164">
        <f t="shared" si="8"/>
        <v>39822.444444444445</v>
      </c>
      <c r="E62" s="13" t="s">
        <v>56</v>
      </c>
      <c r="F62" s="13">
        <v>19</v>
      </c>
      <c r="G62" s="13">
        <v>194</v>
      </c>
      <c r="H62" s="14">
        <v>11</v>
      </c>
      <c r="I62" s="14">
        <v>4.75</v>
      </c>
      <c r="J62" s="123"/>
      <c r="K62" s="13">
        <v>4</v>
      </c>
      <c r="L62" s="18">
        <f t="shared" ca="1" si="0"/>
        <v>7</v>
      </c>
      <c r="M62" s="13" t="s">
        <v>32</v>
      </c>
      <c r="N62" s="13">
        <v>6</v>
      </c>
      <c r="O62" s="97">
        <f t="shared" ca="1" si="1"/>
        <v>1.3</v>
      </c>
      <c r="P62" s="13" t="s">
        <v>134</v>
      </c>
    </row>
    <row r="63" spans="1:16">
      <c r="A63" s="269"/>
      <c r="B63" s="139"/>
      <c r="C63" s="184">
        <v>0.55555555555555558</v>
      </c>
      <c r="D63" s="164">
        <f t="shared" si="8"/>
        <v>39822.555555555555</v>
      </c>
      <c r="E63" s="13" t="s">
        <v>56</v>
      </c>
      <c r="F63" s="13">
        <v>19</v>
      </c>
      <c r="G63" s="13">
        <v>194</v>
      </c>
      <c r="H63" s="14">
        <v>11</v>
      </c>
      <c r="I63" s="14">
        <v>5.78</v>
      </c>
      <c r="J63" s="123"/>
      <c r="K63" s="13">
        <v>4</v>
      </c>
      <c r="L63" s="18">
        <f t="shared" ca="1" si="0"/>
        <v>7</v>
      </c>
      <c r="M63" s="13" t="s">
        <v>32</v>
      </c>
      <c r="N63" s="13">
        <v>6</v>
      </c>
      <c r="O63" s="97">
        <f t="shared" ca="1" si="1"/>
        <v>1.3</v>
      </c>
      <c r="P63" s="13"/>
    </row>
    <row r="64" spans="1:16">
      <c r="A64" s="269"/>
      <c r="B64" s="139"/>
      <c r="C64" s="184">
        <v>0.75486111111111109</v>
      </c>
      <c r="D64" s="164">
        <f t="shared" si="8"/>
        <v>39822.754861111112</v>
      </c>
      <c r="E64" s="13" t="s">
        <v>56</v>
      </c>
      <c r="F64" s="13">
        <v>19</v>
      </c>
      <c r="G64" s="13">
        <v>194</v>
      </c>
      <c r="H64" s="14">
        <v>10</v>
      </c>
      <c r="I64" s="14">
        <v>5.73</v>
      </c>
      <c r="J64" s="123"/>
      <c r="K64" s="13">
        <v>4</v>
      </c>
      <c r="L64" s="18">
        <f t="shared" ca="1" si="0"/>
        <v>7</v>
      </c>
      <c r="M64" s="13" t="s">
        <v>32</v>
      </c>
      <c r="N64" s="13">
        <v>6</v>
      </c>
      <c r="O64" s="97">
        <f t="shared" ca="1" si="1"/>
        <v>1.3</v>
      </c>
      <c r="P64" s="13"/>
    </row>
    <row r="65" spans="1:16">
      <c r="A65" s="269"/>
      <c r="B65" s="139"/>
      <c r="C65" s="184">
        <v>0.90277777777777779</v>
      </c>
      <c r="D65" s="164">
        <f t="shared" si="8"/>
        <v>39822.902777777781</v>
      </c>
      <c r="E65" s="13" t="s">
        <v>56</v>
      </c>
      <c r="F65" s="13">
        <v>19</v>
      </c>
      <c r="G65" s="13">
        <v>194</v>
      </c>
      <c r="H65" s="14">
        <v>12</v>
      </c>
      <c r="I65" s="14">
        <v>4.74</v>
      </c>
      <c r="J65" s="123"/>
      <c r="K65" s="13">
        <v>4</v>
      </c>
      <c r="L65" s="18">
        <f t="shared" ca="1" si="0"/>
        <v>7</v>
      </c>
      <c r="M65" s="13" t="s">
        <v>32</v>
      </c>
      <c r="N65" s="13">
        <v>6</v>
      </c>
      <c r="O65" s="97">
        <f t="shared" ca="1" si="1"/>
        <v>1.3</v>
      </c>
      <c r="P65" s="13"/>
    </row>
    <row r="66" spans="1:16" ht="13.5" thickBot="1">
      <c r="A66" s="270"/>
      <c r="B66" s="140"/>
      <c r="C66" s="188">
        <v>0.99305555555555547</v>
      </c>
      <c r="D66" s="167">
        <f t="shared" si="8"/>
        <v>39822.993055555555</v>
      </c>
      <c r="E66" s="27" t="s">
        <v>56</v>
      </c>
      <c r="F66" s="27">
        <v>19</v>
      </c>
      <c r="G66" s="27">
        <v>194</v>
      </c>
      <c r="H66" s="26">
        <v>10</v>
      </c>
      <c r="I66" s="26">
        <v>4.88</v>
      </c>
      <c r="J66" s="124"/>
      <c r="K66" s="27">
        <v>4</v>
      </c>
      <c r="L66" s="210">
        <f t="shared" ca="1" si="0"/>
        <v>7</v>
      </c>
      <c r="M66" s="27" t="s">
        <v>32</v>
      </c>
      <c r="N66" s="27">
        <v>6</v>
      </c>
      <c r="O66" s="98">
        <f t="shared" ca="1" si="1"/>
        <v>1.3</v>
      </c>
      <c r="P66" s="27"/>
    </row>
    <row r="67" spans="1:16">
      <c r="A67" s="274">
        <v>10</v>
      </c>
      <c r="B67" s="138" t="s">
        <v>29</v>
      </c>
      <c r="C67" s="191">
        <v>0.2673611111111111</v>
      </c>
      <c r="D67" s="172">
        <f t="shared" ref="D67:D74" si="9">FLOOR(D66,1)+C67+IF(A67&gt;0,1,0)</f>
        <v>39823.267361111109</v>
      </c>
      <c r="E67" s="8" t="s">
        <v>56</v>
      </c>
      <c r="F67" s="8">
        <v>19</v>
      </c>
      <c r="G67" s="8">
        <v>194</v>
      </c>
      <c r="H67" s="23">
        <v>8</v>
      </c>
      <c r="I67" s="23">
        <v>4.55</v>
      </c>
      <c r="J67" s="125"/>
      <c r="K67" s="17">
        <v>5</v>
      </c>
      <c r="L67" s="203">
        <f t="shared" ca="1" si="0"/>
        <v>9</v>
      </c>
      <c r="M67" s="17" t="s">
        <v>32</v>
      </c>
      <c r="N67" s="17">
        <v>6</v>
      </c>
      <c r="O67" s="96">
        <f t="shared" ca="1" si="1"/>
        <v>1.3</v>
      </c>
      <c r="P67" s="17"/>
    </row>
    <row r="68" spans="1:16">
      <c r="A68" s="269"/>
      <c r="B68" s="139"/>
      <c r="C68" s="184">
        <v>0.35416666666666669</v>
      </c>
      <c r="D68" s="164">
        <f t="shared" si="9"/>
        <v>39823.354166666664</v>
      </c>
      <c r="E68" s="13" t="s">
        <v>56</v>
      </c>
      <c r="F68" s="13">
        <v>19</v>
      </c>
      <c r="G68" s="13">
        <v>194</v>
      </c>
      <c r="H68" s="14">
        <v>8</v>
      </c>
      <c r="I68" s="14">
        <v>4.57</v>
      </c>
      <c r="J68" s="123"/>
      <c r="K68" s="13">
        <v>5</v>
      </c>
      <c r="L68" s="18">
        <f t="shared" ca="1" si="0"/>
        <v>9</v>
      </c>
      <c r="M68" s="13" t="s">
        <v>32</v>
      </c>
      <c r="N68" s="13">
        <v>6</v>
      </c>
      <c r="O68" s="97">
        <f t="shared" ca="1" si="1"/>
        <v>1.3</v>
      </c>
      <c r="P68" s="13"/>
    </row>
    <row r="69" spans="1:16">
      <c r="A69" s="269"/>
      <c r="B69" s="139"/>
      <c r="C69" s="184">
        <v>0.46180555555555558</v>
      </c>
      <c r="D69" s="164">
        <f t="shared" si="9"/>
        <v>39823.461805555555</v>
      </c>
      <c r="E69" s="13" t="s">
        <v>56</v>
      </c>
      <c r="F69" s="13">
        <v>19</v>
      </c>
      <c r="G69" s="13">
        <v>194</v>
      </c>
      <c r="H69" s="14">
        <v>8</v>
      </c>
      <c r="I69" s="14">
        <v>4.6399999999999997</v>
      </c>
      <c r="J69" s="123"/>
      <c r="K69" s="13">
        <v>5</v>
      </c>
      <c r="L69" s="18">
        <f t="shared" ca="1" si="0"/>
        <v>9</v>
      </c>
      <c r="M69" s="13" t="s">
        <v>32</v>
      </c>
      <c r="N69" s="13">
        <v>6</v>
      </c>
      <c r="O69" s="97">
        <f t="shared" ca="1" si="1"/>
        <v>1.3</v>
      </c>
      <c r="P69" s="13"/>
    </row>
    <row r="70" spans="1:16">
      <c r="A70" s="269"/>
      <c r="B70" s="139"/>
      <c r="C70" s="184">
        <v>0.61805555555555558</v>
      </c>
      <c r="D70" s="164">
        <f t="shared" si="9"/>
        <v>39823.618055555555</v>
      </c>
      <c r="E70" s="13" t="s">
        <v>56</v>
      </c>
      <c r="F70" s="13">
        <v>19</v>
      </c>
      <c r="G70" s="13">
        <v>194</v>
      </c>
      <c r="H70" s="14">
        <v>8</v>
      </c>
      <c r="I70" s="14">
        <v>4.9800000000000004</v>
      </c>
      <c r="J70" s="123"/>
      <c r="K70" s="13">
        <v>5</v>
      </c>
      <c r="L70" s="18">
        <f t="shared" ref="L70:L133" ca="1" si="10">IF(OR(K70="",F70="",F70&lt;5),"",INDIRECT(ADDRESS(K70+4,F70,1,,"Tabla de Sulfato 2"),TRUE))</f>
        <v>9</v>
      </c>
      <c r="M70" s="13" t="s">
        <v>32</v>
      </c>
      <c r="N70" s="13">
        <v>6</v>
      </c>
      <c r="O70" s="97">
        <f t="shared" ref="O70:O133" ca="1" si="11">IF(OR(N70="",F70="",F70&lt;5),"",INDIRECT(ADDRESS(N70+4,F70,1,,"Tabla de Cloro 2"),TRUE))</f>
        <v>1.3</v>
      </c>
      <c r="P70" s="13"/>
    </row>
    <row r="71" spans="1:16">
      <c r="A71" s="269"/>
      <c r="B71" s="139"/>
      <c r="C71" s="184">
        <v>0.72916666666666663</v>
      </c>
      <c r="D71" s="164">
        <f t="shared" si="9"/>
        <v>39823.729166666664</v>
      </c>
      <c r="E71" s="13" t="s">
        <v>56</v>
      </c>
      <c r="F71" s="13">
        <v>19</v>
      </c>
      <c r="G71" s="13">
        <v>194</v>
      </c>
      <c r="H71" s="14">
        <v>8</v>
      </c>
      <c r="I71" s="14">
        <v>4.38</v>
      </c>
      <c r="J71" s="123"/>
      <c r="K71" s="13">
        <v>5</v>
      </c>
      <c r="L71" s="18">
        <f t="shared" ca="1" si="10"/>
        <v>9</v>
      </c>
      <c r="M71" s="13" t="s">
        <v>32</v>
      </c>
      <c r="N71" s="13">
        <v>6</v>
      </c>
      <c r="O71" s="97">
        <f t="shared" ca="1" si="11"/>
        <v>1.3</v>
      </c>
      <c r="P71" s="13"/>
    </row>
    <row r="72" spans="1:16">
      <c r="A72" s="269"/>
      <c r="B72" s="139"/>
      <c r="C72" s="184">
        <v>0.7583333333333333</v>
      </c>
      <c r="D72" s="164">
        <f t="shared" si="9"/>
        <v>39823.758333333331</v>
      </c>
      <c r="E72" s="13" t="s">
        <v>56</v>
      </c>
      <c r="F72" s="13">
        <v>19</v>
      </c>
      <c r="G72" s="13">
        <v>194</v>
      </c>
      <c r="H72" s="14">
        <v>9</v>
      </c>
      <c r="I72" s="14">
        <v>4.71</v>
      </c>
      <c r="J72" s="123"/>
      <c r="K72" s="13">
        <v>5</v>
      </c>
      <c r="L72" s="18">
        <f t="shared" ca="1" si="10"/>
        <v>9</v>
      </c>
      <c r="M72" s="13" t="s">
        <v>32</v>
      </c>
      <c r="N72" s="13">
        <v>6</v>
      </c>
      <c r="O72" s="97">
        <f t="shared" ca="1" si="11"/>
        <v>1.3</v>
      </c>
      <c r="P72" s="13"/>
    </row>
    <row r="73" spans="1:16">
      <c r="A73" s="201"/>
      <c r="B73" s="136"/>
      <c r="C73" s="187">
        <v>0.90277777777777779</v>
      </c>
      <c r="D73" s="173">
        <f t="shared" si="9"/>
        <v>39823.902777777781</v>
      </c>
      <c r="E73" s="104" t="s">
        <v>56</v>
      </c>
      <c r="F73" s="104">
        <v>19</v>
      </c>
      <c r="G73" s="104">
        <v>194</v>
      </c>
      <c r="H73" s="9">
        <v>9</v>
      </c>
      <c r="I73" s="9">
        <v>4.93</v>
      </c>
      <c r="J73" s="126"/>
      <c r="K73" s="8">
        <v>5</v>
      </c>
      <c r="L73" s="208">
        <f t="shared" ca="1" si="10"/>
        <v>9</v>
      </c>
      <c r="M73" s="8" t="s">
        <v>32</v>
      </c>
      <c r="N73" s="8">
        <v>6</v>
      </c>
      <c r="O73" s="102">
        <f t="shared" ca="1" si="11"/>
        <v>1.3</v>
      </c>
      <c r="P73" s="8"/>
    </row>
    <row r="74" spans="1:16" ht="13.5" thickBot="1">
      <c r="A74" s="270"/>
      <c r="B74" s="140"/>
      <c r="C74" s="188">
        <v>0.99305555555555547</v>
      </c>
      <c r="D74" s="167">
        <f t="shared" si="9"/>
        <v>39823.993055555555</v>
      </c>
      <c r="E74" s="27" t="s">
        <v>56</v>
      </c>
      <c r="F74" s="27">
        <v>19</v>
      </c>
      <c r="G74" s="27">
        <v>194</v>
      </c>
      <c r="H74" s="26">
        <v>9</v>
      </c>
      <c r="I74" s="26">
        <v>4.75</v>
      </c>
      <c r="J74" s="124"/>
      <c r="K74" s="27">
        <v>5</v>
      </c>
      <c r="L74" s="210">
        <f t="shared" ca="1" si="10"/>
        <v>9</v>
      </c>
      <c r="M74" s="27" t="s">
        <v>32</v>
      </c>
      <c r="N74" s="27">
        <v>6</v>
      </c>
      <c r="O74" s="98">
        <f t="shared" ca="1" si="11"/>
        <v>1.3</v>
      </c>
      <c r="P74" s="27"/>
    </row>
    <row r="75" spans="1:16">
      <c r="A75" s="274">
        <v>11</v>
      </c>
      <c r="B75" s="138" t="s">
        <v>26</v>
      </c>
      <c r="C75" s="191">
        <v>0.2673611111111111</v>
      </c>
      <c r="D75" s="168">
        <f t="shared" ref="D75:D82" si="12">FLOOR(D74,1)+C75+IF(A75&gt;0,1,0)</f>
        <v>39824.267361111109</v>
      </c>
      <c r="E75" s="17" t="s">
        <v>56</v>
      </c>
      <c r="F75" s="17">
        <v>10</v>
      </c>
      <c r="G75" s="17">
        <v>133</v>
      </c>
      <c r="H75" s="23">
        <v>8</v>
      </c>
      <c r="I75" s="23">
        <v>3.18</v>
      </c>
      <c r="J75" s="125"/>
      <c r="K75" s="17">
        <v>3</v>
      </c>
      <c r="L75" s="203">
        <f t="shared" ca="1" si="10"/>
        <v>8</v>
      </c>
      <c r="M75" s="17" t="s">
        <v>32</v>
      </c>
      <c r="N75" s="17">
        <v>5</v>
      </c>
      <c r="O75" s="96">
        <f t="shared" ca="1" si="11"/>
        <v>1.5</v>
      </c>
      <c r="P75" s="17"/>
    </row>
    <row r="76" spans="1:16">
      <c r="A76" s="269"/>
      <c r="B76" s="139"/>
      <c r="C76" s="184">
        <v>0.33333333333333331</v>
      </c>
      <c r="D76" s="164">
        <f t="shared" si="12"/>
        <v>39824.333333333336</v>
      </c>
      <c r="E76" s="13" t="s">
        <v>56</v>
      </c>
      <c r="F76" s="13">
        <v>10</v>
      </c>
      <c r="G76" s="17">
        <v>133</v>
      </c>
      <c r="H76" s="14">
        <v>8</v>
      </c>
      <c r="I76" s="14">
        <v>3.21</v>
      </c>
      <c r="J76" s="123"/>
      <c r="K76" s="13">
        <v>3</v>
      </c>
      <c r="L76" s="18">
        <f t="shared" ca="1" si="10"/>
        <v>8</v>
      </c>
      <c r="M76" s="17" t="s">
        <v>32</v>
      </c>
      <c r="N76" s="17">
        <v>5</v>
      </c>
      <c r="O76" s="96">
        <f t="shared" ca="1" si="11"/>
        <v>1.5</v>
      </c>
      <c r="P76" s="13"/>
    </row>
    <row r="77" spans="1:16">
      <c r="A77" s="269"/>
      <c r="B77" s="139"/>
      <c r="C77" s="184">
        <v>0.43055555555555558</v>
      </c>
      <c r="D77" s="164">
        <f t="shared" si="12"/>
        <v>39824.430555555555</v>
      </c>
      <c r="E77" s="13" t="s">
        <v>56</v>
      </c>
      <c r="F77" s="13">
        <v>10</v>
      </c>
      <c r="G77" s="17">
        <v>133</v>
      </c>
      <c r="H77" s="14">
        <v>8</v>
      </c>
      <c r="I77" s="14">
        <v>4.75</v>
      </c>
      <c r="J77" s="123"/>
      <c r="K77" s="13">
        <v>3</v>
      </c>
      <c r="L77" s="18">
        <f t="shared" ca="1" si="10"/>
        <v>8</v>
      </c>
      <c r="M77" s="17" t="s">
        <v>32</v>
      </c>
      <c r="N77" s="17">
        <v>5</v>
      </c>
      <c r="O77" s="96">
        <f t="shared" ca="1" si="11"/>
        <v>1.5</v>
      </c>
      <c r="P77" s="13"/>
    </row>
    <row r="78" spans="1:16">
      <c r="A78" s="269"/>
      <c r="B78" s="139"/>
      <c r="C78" s="184">
        <v>0.52777777777777779</v>
      </c>
      <c r="D78" s="164">
        <f t="shared" si="12"/>
        <v>39824.527777777781</v>
      </c>
      <c r="E78" s="13" t="s">
        <v>56</v>
      </c>
      <c r="F78" s="13">
        <v>10</v>
      </c>
      <c r="G78" s="17">
        <v>133</v>
      </c>
      <c r="H78" s="14">
        <v>8</v>
      </c>
      <c r="I78" s="14">
        <v>4.8600000000000003</v>
      </c>
      <c r="J78" s="123"/>
      <c r="K78" s="13">
        <v>3</v>
      </c>
      <c r="L78" s="18">
        <f t="shared" ca="1" si="10"/>
        <v>8</v>
      </c>
      <c r="M78" s="17" t="s">
        <v>32</v>
      </c>
      <c r="N78" s="17">
        <v>5</v>
      </c>
      <c r="O78" s="96">
        <f t="shared" ca="1" si="11"/>
        <v>1.5</v>
      </c>
      <c r="P78" s="13"/>
    </row>
    <row r="79" spans="1:16">
      <c r="A79" s="269"/>
      <c r="B79" s="139"/>
      <c r="C79" s="184">
        <v>0.65972222222222221</v>
      </c>
      <c r="D79" s="164">
        <f t="shared" si="12"/>
        <v>39824.659722222219</v>
      </c>
      <c r="E79" s="13" t="s">
        <v>56</v>
      </c>
      <c r="F79" s="13">
        <v>11</v>
      </c>
      <c r="G79" s="13">
        <v>141</v>
      </c>
      <c r="H79" s="14">
        <v>10</v>
      </c>
      <c r="I79" s="14">
        <v>3.54</v>
      </c>
      <c r="J79" s="123"/>
      <c r="K79" s="13">
        <v>3</v>
      </c>
      <c r="L79" s="18">
        <f t="shared" ca="1" si="10"/>
        <v>7</v>
      </c>
      <c r="M79" s="13" t="s">
        <v>32</v>
      </c>
      <c r="N79" s="13">
        <v>5</v>
      </c>
      <c r="O79" s="97">
        <f t="shared" ca="1" si="11"/>
        <v>1.4</v>
      </c>
      <c r="P79" s="13"/>
    </row>
    <row r="80" spans="1:16">
      <c r="A80" s="269"/>
      <c r="B80" s="139"/>
      <c r="C80" s="184">
        <v>0.8041666666666667</v>
      </c>
      <c r="D80" s="164">
        <f t="shared" si="12"/>
        <v>39824.804166666669</v>
      </c>
      <c r="E80" s="13" t="s">
        <v>56</v>
      </c>
      <c r="F80" s="13">
        <v>11</v>
      </c>
      <c r="G80" s="13">
        <v>141</v>
      </c>
      <c r="H80" s="14">
        <v>10</v>
      </c>
      <c r="I80" s="14">
        <v>3.35</v>
      </c>
      <c r="J80" s="123"/>
      <c r="K80" s="13">
        <v>3</v>
      </c>
      <c r="L80" s="18">
        <f t="shared" ca="1" si="10"/>
        <v>7</v>
      </c>
      <c r="M80" s="13" t="s">
        <v>32</v>
      </c>
      <c r="N80" s="13">
        <v>5</v>
      </c>
      <c r="O80" s="97">
        <f t="shared" ca="1" si="11"/>
        <v>1.4</v>
      </c>
      <c r="P80" s="13"/>
    </row>
    <row r="81" spans="1:16">
      <c r="A81" s="269"/>
      <c r="B81" s="139"/>
      <c r="C81" s="184">
        <v>0.87847222222222221</v>
      </c>
      <c r="D81" s="164">
        <f t="shared" si="12"/>
        <v>39824.878472222219</v>
      </c>
      <c r="E81" s="13" t="s">
        <v>56</v>
      </c>
      <c r="F81" s="13">
        <v>11</v>
      </c>
      <c r="G81" s="13">
        <v>141</v>
      </c>
      <c r="H81" s="14">
        <v>10</v>
      </c>
      <c r="I81" s="14">
        <v>3.23</v>
      </c>
      <c r="J81" s="123"/>
      <c r="K81" s="13">
        <v>3</v>
      </c>
      <c r="L81" s="18">
        <f t="shared" ca="1" si="10"/>
        <v>7</v>
      </c>
      <c r="M81" s="13" t="s">
        <v>32</v>
      </c>
      <c r="N81" s="13">
        <v>5</v>
      </c>
      <c r="O81" s="97">
        <f t="shared" ca="1" si="11"/>
        <v>1.4</v>
      </c>
      <c r="P81" s="13"/>
    </row>
    <row r="82" spans="1:16" ht="13.5" thickBot="1">
      <c r="A82" s="270"/>
      <c r="B82" s="140"/>
      <c r="C82" s="188">
        <v>0.99236111111111114</v>
      </c>
      <c r="D82" s="167">
        <f t="shared" si="12"/>
        <v>39824.992361111108</v>
      </c>
      <c r="E82" s="27" t="s">
        <v>56</v>
      </c>
      <c r="F82" s="27">
        <v>11</v>
      </c>
      <c r="G82" s="27">
        <v>141</v>
      </c>
      <c r="H82" s="26">
        <v>9</v>
      </c>
      <c r="I82" s="26">
        <v>3.69</v>
      </c>
      <c r="J82" s="124"/>
      <c r="K82" s="27">
        <v>3</v>
      </c>
      <c r="L82" s="210">
        <f t="shared" ca="1" si="10"/>
        <v>7</v>
      </c>
      <c r="M82" s="27" t="s">
        <v>32</v>
      </c>
      <c r="N82" s="27">
        <v>5</v>
      </c>
      <c r="O82" s="98">
        <f t="shared" ca="1" si="11"/>
        <v>1.4</v>
      </c>
      <c r="P82" s="27"/>
    </row>
    <row r="83" spans="1:16">
      <c r="A83" s="274">
        <v>12</v>
      </c>
      <c r="B83" s="138" t="s">
        <v>27</v>
      </c>
      <c r="C83" s="189">
        <v>0.26944444444444443</v>
      </c>
      <c r="D83" s="172">
        <f t="shared" ref="D83:D146" si="13">FLOOR(D82,1)+C83+IF(A83&gt;0,1,0)</f>
        <v>39825.269444444442</v>
      </c>
      <c r="E83" s="8" t="s">
        <v>56</v>
      </c>
      <c r="F83" s="104">
        <v>10</v>
      </c>
      <c r="G83" s="104">
        <v>133</v>
      </c>
      <c r="H83" s="9">
        <v>9</v>
      </c>
      <c r="I83" s="103">
        <v>3.18</v>
      </c>
      <c r="J83" s="127"/>
      <c r="K83" s="8">
        <v>3</v>
      </c>
      <c r="L83" s="267">
        <f t="shared" ca="1" si="10"/>
        <v>8</v>
      </c>
      <c r="M83" s="8" t="s">
        <v>32</v>
      </c>
      <c r="N83" s="8">
        <v>5</v>
      </c>
      <c r="O83" s="105">
        <f t="shared" ca="1" si="11"/>
        <v>1.5</v>
      </c>
      <c r="P83" s="104"/>
    </row>
    <row r="84" spans="1:16">
      <c r="A84" s="274"/>
      <c r="B84" s="138"/>
      <c r="C84" s="184">
        <v>0.38194444444444442</v>
      </c>
      <c r="D84" s="164">
        <f t="shared" si="13"/>
        <v>39825.381944444445</v>
      </c>
      <c r="E84" s="13" t="s">
        <v>56</v>
      </c>
      <c r="F84" s="13">
        <v>10</v>
      </c>
      <c r="G84" s="13">
        <v>133</v>
      </c>
      <c r="H84" s="14">
        <v>9</v>
      </c>
      <c r="I84" s="14">
        <v>3.75</v>
      </c>
      <c r="J84" s="123"/>
      <c r="K84" s="13">
        <v>3</v>
      </c>
      <c r="L84" s="18">
        <f t="shared" ca="1" si="10"/>
        <v>8</v>
      </c>
      <c r="M84" s="13" t="s">
        <v>32</v>
      </c>
      <c r="N84" s="13">
        <v>5</v>
      </c>
      <c r="O84" s="97">
        <f t="shared" ca="1" si="11"/>
        <v>1.5</v>
      </c>
      <c r="P84" s="13"/>
    </row>
    <row r="85" spans="1:16">
      <c r="A85" s="274"/>
      <c r="B85" s="138"/>
      <c r="C85" s="184">
        <v>0.50277777777777777</v>
      </c>
      <c r="D85" s="164">
        <f t="shared" si="13"/>
        <v>39825.50277777778</v>
      </c>
      <c r="E85" s="13" t="s">
        <v>56</v>
      </c>
      <c r="F85" s="13">
        <v>10</v>
      </c>
      <c r="G85" s="13">
        <v>133</v>
      </c>
      <c r="H85" s="14">
        <v>9</v>
      </c>
      <c r="I85" s="14">
        <v>3.77</v>
      </c>
      <c r="J85" s="123"/>
      <c r="K85" s="13">
        <v>3</v>
      </c>
      <c r="L85" s="18">
        <f t="shared" ca="1" si="10"/>
        <v>8</v>
      </c>
      <c r="M85" s="13" t="s">
        <v>32</v>
      </c>
      <c r="N85" s="13">
        <v>5</v>
      </c>
      <c r="O85" s="97">
        <f t="shared" ca="1" si="11"/>
        <v>1.5</v>
      </c>
      <c r="P85" s="13"/>
    </row>
    <row r="86" spans="1:16">
      <c r="A86" s="274"/>
      <c r="B86" s="138"/>
      <c r="C86" s="184">
        <v>0.60069444444444442</v>
      </c>
      <c r="D86" s="164">
        <f t="shared" si="13"/>
        <v>39825.600694444445</v>
      </c>
      <c r="E86" s="13" t="s">
        <v>56</v>
      </c>
      <c r="F86" s="13">
        <v>10</v>
      </c>
      <c r="G86" s="13">
        <v>133</v>
      </c>
      <c r="H86" s="14">
        <v>9</v>
      </c>
      <c r="I86" s="14">
        <v>2.54</v>
      </c>
      <c r="J86" s="123"/>
      <c r="K86" s="13">
        <v>3</v>
      </c>
      <c r="L86" s="18">
        <f t="shared" ca="1" si="10"/>
        <v>8</v>
      </c>
      <c r="M86" s="13" t="s">
        <v>32</v>
      </c>
      <c r="N86" s="13">
        <v>5</v>
      </c>
      <c r="O86" s="97">
        <f t="shared" ca="1" si="11"/>
        <v>1.5</v>
      </c>
      <c r="P86" s="13"/>
    </row>
    <row r="87" spans="1:16">
      <c r="A87" s="274"/>
      <c r="B87" s="138"/>
      <c r="C87" s="184">
        <v>0.71875</v>
      </c>
      <c r="D87" s="164">
        <f t="shared" si="13"/>
        <v>39825.71875</v>
      </c>
      <c r="E87" s="13" t="s">
        <v>56</v>
      </c>
      <c r="F87" s="13">
        <v>10</v>
      </c>
      <c r="G87" s="13">
        <v>133</v>
      </c>
      <c r="H87" s="14">
        <v>9</v>
      </c>
      <c r="I87" s="14">
        <v>2.5</v>
      </c>
      <c r="J87" s="123"/>
      <c r="K87" s="13">
        <v>3</v>
      </c>
      <c r="L87" s="18">
        <f t="shared" ca="1" si="10"/>
        <v>8</v>
      </c>
      <c r="M87" s="13" t="s">
        <v>32</v>
      </c>
      <c r="N87" s="13">
        <v>5</v>
      </c>
      <c r="O87" s="97">
        <f t="shared" ca="1" si="11"/>
        <v>1.5</v>
      </c>
      <c r="P87" s="13"/>
    </row>
    <row r="88" spans="1:16">
      <c r="A88" s="274"/>
      <c r="B88" s="138"/>
      <c r="C88" s="184">
        <v>0.7631944444444444</v>
      </c>
      <c r="D88" s="164">
        <f t="shared" si="13"/>
        <v>39825.763194444444</v>
      </c>
      <c r="E88" s="13" t="s">
        <v>56</v>
      </c>
      <c r="F88" s="13">
        <v>10</v>
      </c>
      <c r="G88" s="13">
        <v>133</v>
      </c>
      <c r="H88" s="14">
        <v>9</v>
      </c>
      <c r="I88" s="14">
        <v>2.54</v>
      </c>
      <c r="J88" s="123"/>
      <c r="K88" s="13">
        <v>3</v>
      </c>
      <c r="L88" s="18">
        <f t="shared" ca="1" si="10"/>
        <v>8</v>
      </c>
      <c r="M88" s="13" t="s">
        <v>32</v>
      </c>
      <c r="N88" s="13">
        <v>5</v>
      </c>
      <c r="O88" s="97">
        <f t="shared" ca="1" si="11"/>
        <v>1.5</v>
      </c>
      <c r="P88" s="13"/>
    </row>
    <row r="89" spans="1:16">
      <c r="A89" s="298"/>
      <c r="B89" s="142"/>
      <c r="C89" s="184">
        <v>0.90277777777777779</v>
      </c>
      <c r="D89" s="164">
        <f t="shared" si="13"/>
        <v>39825.902777777781</v>
      </c>
      <c r="E89" s="13" t="s">
        <v>56</v>
      </c>
      <c r="F89" s="13">
        <v>10</v>
      </c>
      <c r="G89" s="13">
        <v>133</v>
      </c>
      <c r="H89" s="14">
        <v>9</v>
      </c>
      <c r="I89" s="14">
        <v>3.39</v>
      </c>
      <c r="J89" s="123"/>
      <c r="K89" s="13">
        <v>3</v>
      </c>
      <c r="L89" s="18">
        <f t="shared" ca="1" si="10"/>
        <v>8</v>
      </c>
      <c r="M89" s="13" t="s">
        <v>32</v>
      </c>
      <c r="N89" s="13">
        <v>5</v>
      </c>
      <c r="O89" s="97">
        <f t="shared" ca="1" si="11"/>
        <v>1.5</v>
      </c>
      <c r="P89" s="13"/>
    </row>
    <row r="90" spans="1:16" ht="13.5" thickBot="1">
      <c r="A90" s="270"/>
      <c r="B90" s="140"/>
      <c r="C90" s="188">
        <v>0.9916666666666667</v>
      </c>
      <c r="D90" s="167">
        <f t="shared" si="13"/>
        <v>39825.991666666669</v>
      </c>
      <c r="E90" s="27" t="s">
        <v>56</v>
      </c>
      <c r="F90" s="27">
        <v>10</v>
      </c>
      <c r="G90" s="27">
        <v>133</v>
      </c>
      <c r="H90" s="26">
        <v>9</v>
      </c>
      <c r="I90" s="26">
        <v>3.4</v>
      </c>
      <c r="J90" s="124"/>
      <c r="K90" s="27">
        <v>3</v>
      </c>
      <c r="L90" s="210">
        <f t="shared" ca="1" si="10"/>
        <v>8</v>
      </c>
      <c r="M90" s="27" t="s">
        <v>32</v>
      </c>
      <c r="N90" s="27">
        <v>5</v>
      </c>
      <c r="O90" s="98">
        <f t="shared" ca="1" si="11"/>
        <v>1.5</v>
      </c>
      <c r="P90" s="27"/>
    </row>
    <row r="91" spans="1:16">
      <c r="A91" s="274">
        <v>13</v>
      </c>
      <c r="B91" s="138" t="s">
        <v>24</v>
      </c>
      <c r="C91" s="191">
        <v>0.38263888888888892</v>
      </c>
      <c r="D91" s="168">
        <f t="shared" si="13"/>
        <v>39826.382638888892</v>
      </c>
      <c r="E91" s="17" t="s">
        <v>56</v>
      </c>
      <c r="F91" s="17">
        <v>10</v>
      </c>
      <c r="G91" s="17">
        <v>133</v>
      </c>
      <c r="H91" s="23">
        <v>9</v>
      </c>
      <c r="I91" s="23">
        <v>5.77</v>
      </c>
      <c r="J91" s="125"/>
      <c r="K91" s="17">
        <v>3</v>
      </c>
      <c r="L91" s="203">
        <f t="shared" ca="1" si="10"/>
        <v>8</v>
      </c>
      <c r="M91" s="17" t="s">
        <v>32</v>
      </c>
      <c r="N91" s="17">
        <v>5</v>
      </c>
      <c r="O91" s="96">
        <f t="shared" ca="1" si="11"/>
        <v>1.5</v>
      </c>
      <c r="P91" s="17"/>
    </row>
    <row r="92" spans="1:16">
      <c r="A92" s="274"/>
      <c r="B92" s="138"/>
      <c r="C92" s="184">
        <v>0.47083333333333338</v>
      </c>
      <c r="D92" s="164">
        <f t="shared" si="13"/>
        <v>39826.470833333333</v>
      </c>
      <c r="E92" s="13" t="s">
        <v>56</v>
      </c>
      <c r="F92" s="13">
        <v>10</v>
      </c>
      <c r="G92" s="13">
        <v>133</v>
      </c>
      <c r="H92" s="14">
        <v>10</v>
      </c>
      <c r="I92" s="14">
        <v>3.67</v>
      </c>
      <c r="J92" s="123"/>
      <c r="K92" s="13">
        <v>4</v>
      </c>
      <c r="L92" s="18">
        <f t="shared" ca="1" si="10"/>
        <v>10</v>
      </c>
      <c r="M92" s="13" t="s">
        <v>32</v>
      </c>
      <c r="N92" s="13">
        <v>6</v>
      </c>
      <c r="O92" s="97">
        <f t="shared" ca="1" si="11"/>
        <v>1.8</v>
      </c>
      <c r="P92" s="13"/>
    </row>
    <row r="93" spans="1:16">
      <c r="A93" s="274"/>
      <c r="B93" s="138"/>
      <c r="C93" s="184">
        <v>0.5625</v>
      </c>
      <c r="D93" s="164">
        <f t="shared" si="13"/>
        <v>39826.5625</v>
      </c>
      <c r="E93" s="13" t="s">
        <v>56</v>
      </c>
      <c r="F93" s="13">
        <v>10</v>
      </c>
      <c r="G93" s="13">
        <v>133</v>
      </c>
      <c r="H93" s="14">
        <v>10</v>
      </c>
      <c r="I93" s="14">
        <v>3.71</v>
      </c>
      <c r="J93" s="123"/>
      <c r="K93" s="13">
        <v>4</v>
      </c>
      <c r="L93" s="18">
        <f t="shared" ca="1" si="10"/>
        <v>10</v>
      </c>
      <c r="M93" s="13" t="s">
        <v>32</v>
      </c>
      <c r="N93" s="13">
        <v>6</v>
      </c>
      <c r="O93" s="97">
        <f t="shared" ca="1" si="11"/>
        <v>1.8</v>
      </c>
      <c r="P93" s="13"/>
    </row>
    <row r="94" spans="1:16">
      <c r="A94" s="274"/>
      <c r="B94" s="138"/>
      <c r="C94" s="184">
        <v>0.62708333333333333</v>
      </c>
      <c r="D94" s="164">
        <f t="shared" si="13"/>
        <v>39826.627083333333</v>
      </c>
      <c r="E94" s="13" t="s">
        <v>56</v>
      </c>
      <c r="F94" s="13">
        <v>10</v>
      </c>
      <c r="G94" s="13">
        <v>133</v>
      </c>
      <c r="H94" s="14">
        <v>10</v>
      </c>
      <c r="I94" s="14">
        <v>3.79</v>
      </c>
      <c r="J94" s="123"/>
      <c r="K94" s="13">
        <v>4</v>
      </c>
      <c r="L94" s="18">
        <f t="shared" ca="1" si="10"/>
        <v>10</v>
      </c>
      <c r="M94" s="13" t="s">
        <v>32</v>
      </c>
      <c r="N94" s="13">
        <v>6</v>
      </c>
      <c r="O94" s="97">
        <f t="shared" ca="1" si="11"/>
        <v>1.8</v>
      </c>
      <c r="P94" s="13"/>
    </row>
    <row r="95" spans="1:16">
      <c r="A95" s="274"/>
      <c r="B95" s="138"/>
      <c r="C95" s="184">
        <v>0.71180555555555547</v>
      </c>
      <c r="D95" s="164">
        <f t="shared" si="13"/>
        <v>39826.711805555555</v>
      </c>
      <c r="E95" s="13" t="s">
        <v>56</v>
      </c>
      <c r="F95" s="13">
        <v>10</v>
      </c>
      <c r="G95" s="13">
        <v>133</v>
      </c>
      <c r="H95" s="14">
        <v>10</v>
      </c>
      <c r="I95" s="14">
        <v>3.84</v>
      </c>
      <c r="J95" s="123"/>
      <c r="K95" s="13">
        <v>4</v>
      </c>
      <c r="L95" s="18">
        <f t="shared" ca="1" si="10"/>
        <v>10</v>
      </c>
      <c r="M95" s="13" t="s">
        <v>32</v>
      </c>
      <c r="N95" s="13">
        <v>6</v>
      </c>
      <c r="O95" s="97">
        <f t="shared" ca="1" si="11"/>
        <v>1.8</v>
      </c>
      <c r="P95" s="13"/>
    </row>
    <row r="96" spans="1:16">
      <c r="A96" s="298"/>
      <c r="B96" s="142"/>
      <c r="C96" s="184">
        <v>0.86805555555555547</v>
      </c>
      <c r="D96" s="164">
        <f t="shared" si="13"/>
        <v>39826.868055555555</v>
      </c>
      <c r="E96" s="13" t="s">
        <v>56</v>
      </c>
      <c r="F96" s="13">
        <v>10</v>
      </c>
      <c r="G96" s="13">
        <v>133</v>
      </c>
      <c r="H96" s="14">
        <v>10</v>
      </c>
      <c r="I96" s="14">
        <v>3.19</v>
      </c>
      <c r="J96" s="123"/>
      <c r="K96" s="13">
        <v>4</v>
      </c>
      <c r="L96" s="18">
        <f t="shared" ca="1" si="10"/>
        <v>10</v>
      </c>
      <c r="M96" s="13" t="s">
        <v>32</v>
      </c>
      <c r="N96" s="13">
        <v>6</v>
      </c>
      <c r="O96" s="97">
        <f t="shared" ca="1" si="11"/>
        <v>1.8</v>
      </c>
      <c r="P96" s="13"/>
    </row>
    <row r="97" spans="1:16" ht="13.5" thickBot="1">
      <c r="A97" s="270"/>
      <c r="B97" s="140"/>
      <c r="C97" s="188">
        <v>0.99305555555555547</v>
      </c>
      <c r="D97" s="167">
        <f t="shared" si="13"/>
        <v>39826.993055555555</v>
      </c>
      <c r="E97" s="27" t="s">
        <v>56</v>
      </c>
      <c r="F97" s="27">
        <v>10</v>
      </c>
      <c r="G97" s="27">
        <v>133</v>
      </c>
      <c r="H97" s="26">
        <v>10</v>
      </c>
      <c r="I97" s="26">
        <v>3.63</v>
      </c>
      <c r="J97" s="124"/>
      <c r="K97" s="27">
        <v>4</v>
      </c>
      <c r="L97" s="210">
        <f t="shared" ca="1" si="10"/>
        <v>10</v>
      </c>
      <c r="M97" s="27" t="s">
        <v>32</v>
      </c>
      <c r="N97" s="27">
        <v>6</v>
      </c>
      <c r="O97" s="98">
        <f t="shared" ca="1" si="11"/>
        <v>1.8</v>
      </c>
      <c r="P97" s="27"/>
    </row>
    <row r="98" spans="1:16">
      <c r="A98" s="274">
        <v>14</v>
      </c>
      <c r="B98" s="138" t="s">
        <v>113</v>
      </c>
      <c r="C98" s="191">
        <v>0.24374999999999999</v>
      </c>
      <c r="D98" s="168">
        <f t="shared" si="13"/>
        <v>39827.243750000001</v>
      </c>
      <c r="E98" s="17" t="s">
        <v>56</v>
      </c>
      <c r="F98" s="17">
        <v>10</v>
      </c>
      <c r="G98" s="17">
        <v>133</v>
      </c>
      <c r="H98" s="23">
        <v>10</v>
      </c>
      <c r="I98" s="23">
        <v>4.1900000000000004</v>
      </c>
      <c r="J98" s="125"/>
      <c r="K98" s="17">
        <v>5</v>
      </c>
      <c r="L98" s="203">
        <f t="shared" ca="1" si="10"/>
        <v>13</v>
      </c>
      <c r="M98" s="17" t="s">
        <v>32</v>
      </c>
      <c r="N98" s="17">
        <v>6</v>
      </c>
      <c r="O98" s="96">
        <f t="shared" ca="1" si="11"/>
        <v>1.8</v>
      </c>
      <c r="P98" s="17"/>
    </row>
    <row r="99" spans="1:16">
      <c r="A99" s="274"/>
      <c r="B99" s="138"/>
      <c r="C99" s="184">
        <v>0.30555555555555552</v>
      </c>
      <c r="D99" s="164">
        <f t="shared" si="13"/>
        <v>39827.305555555555</v>
      </c>
      <c r="E99" s="13" t="s">
        <v>56</v>
      </c>
      <c r="F99" s="13">
        <v>10</v>
      </c>
      <c r="G99" s="13">
        <v>133</v>
      </c>
      <c r="H99" s="14">
        <v>10</v>
      </c>
      <c r="I99" s="14">
        <v>4.18</v>
      </c>
      <c r="J99" s="123"/>
      <c r="K99" s="13">
        <v>5</v>
      </c>
      <c r="L99" s="18">
        <f t="shared" ca="1" si="10"/>
        <v>13</v>
      </c>
      <c r="M99" s="13" t="s">
        <v>32</v>
      </c>
      <c r="N99" s="13">
        <v>6</v>
      </c>
      <c r="O99" s="97">
        <f t="shared" ca="1" si="11"/>
        <v>1.8</v>
      </c>
      <c r="P99" s="13"/>
    </row>
    <row r="100" spans="1:16">
      <c r="A100" s="274"/>
      <c r="B100" s="138"/>
      <c r="C100" s="184">
        <v>0.43402777777777773</v>
      </c>
      <c r="D100" s="164">
        <f t="shared" si="13"/>
        <v>39827.434027777781</v>
      </c>
      <c r="E100" s="13" t="s">
        <v>56</v>
      </c>
      <c r="F100" s="13">
        <v>10</v>
      </c>
      <c r="G100" s="13">
        <v>133</v>
      </c>
      <c r="H100" s="14">
        <v>10</v>
      </c>
      <c r="I100" s="14">
        <v>3.14</v>
      </c>
      <c r="J100" s="123"/>
      <c r="K100" s="13">
        <v>5</v>
      </c>
      <c r="L100" s="18">
        <f t="shared" ca="1" si="10"/>
        <v>13</v>
      </c>
      <c r="M100" s="13" t="s">
        <v>32</v>
      </c>
      <c r="N100" s="13">
        <v>6</v>
      </c>
      <c r="O100" s="97">
        <f t="shared" ca="1" si="11"/>
        <v>1.8</v>
      </c>
      <c r="P100" s="13"/>
    </row>
    <row r="101" spans="1:16">
      <c r="A101" s="274"/>
      <c r="B101" s="138"/>
      <c r="C101" s="184">
        <v>0.53472222222222221</v>
      </c>
      <c r="D101" s="164">
        <f t="shared" si="13"/>
        <v>39827.534722222219</v>
      </c>
      <c r="E101" s="13" t="s">
        <v>56</v>
      </c>
      <c r="F101" s="13">
        <v>10</v>
      </c>
      <c r="G101" s="13">
        <v>133</v>
      </c>
      <c r="H101" s="14">
        <v>9</v>
      </c>
      <c r="I101" s="14">
        <v>2.1800000000000002</v>
      </c>
      <c r="J101" s="123"/>
      <c r="K101" s="13">
        <v>5</v>
      </c>
      <c r="L101" s="18">
        <f t="shared" ca="1" si="10"/>
        <v>13</v>
      </c>
      <c r="M101" s="13" t="s">
        <v>32</v>
      </c>
      <c r="N101" s="13">
        <v>6</v>
      </c>
      <c r="O101" s="97">
        <f t="shared" ca="1" si="11"/>
        <v>1.8</v>
      </c>
      <c r="P101" s="13"/>
    </row>
    <row r="102" spans="1:16">
      <c r="A102" s="274"/>
      <c r="B102" s="138"/>
      <c r="C102" s="184">
        <v>0.58333333333333337</v>
      </c>
      <c r="D102" s="164">
        <f t="shared" si="13"/>
        <v>39827.583333333336</v>
      </c>
      <c r="E102" s="13" t="s">
        <v>56</v>
      </c>
      <c r="F102" s="13">
        <v>10</v>
      </c>
      <c r="G102" s="13">
        <v>133</v>
      </c>
      <c r="H102" s="14">
        <v>9</v>
      </c>
      <c r="I102" s="14">
        <v>2.37</v>
      </c>
      <c r="J102" s="123"/>
      <c r="K102" s="13">
        <v>5</v>
      </c>
      <c r="L102" s="18">
        <f t="shared" ca="1" si="10"/>
        <v>13</v>
      </c>
      <c r="M102" s="13" t="s">
        <v>32</v>
      </c>
      <c r="N102" s="13">
        <v>6</v>
      </c>
      <c r="O102" s="97">
        <f t="shared" ca="1" si="11"/>
        <v>1.8</v>
      </c>
      <c r="P102" s="13"/>
    </row>
    <row r="103" spans="1:16">
      <c r="A103" s="274"/>
      <c r="B103" s="138"/>
      <c r="C103" s="184">
        <v>0.67222222222222217</v>
      </c>
      <c r="D103" s="164">
        <f t="shared" si="13"/>
        <v>39827.672222222223</v>
      </c>
      <c r="E103" s="13" t="s">
        <v>56</v>
      </c>
      <c r="F103" s="13">
        <v>10</v>
      </c>
      <c r="G103" s="13">
        <v>133</v>
      </c>
      <c r="H103" s="14">
        <v>9</v>
      </c>
      <c r="I103" s="14">
        <v>2.72</v>
      </c>
      <c r="J103" s="123"/>
      <c r="K103" s="13">
        <v>5</v>
      </c>
      <c r="L103" s="18">
        <f t="shared" ca="1" si="10"/>
        <v>13</v>
      </c>
      <c r="M103" s="13" t="s">
        <v>32</v>
      </c>
      <c r="N103" s="13">
        <v>6</v>
      </c>
      <c r="O103" s="97">
        <f t="shared" ca="1" si="11"/>
        <v>1.8</v>
      </c>
      <c r="P103" s="13"/>
    </row>
    <row r="104" spans="1:16">
      <c r="A104" s="201"/>
      <c r="B104" s="136"/>
      <c r="C104" s="184">
        <v>0.86111111111111116</v>
      </c>
      <c r="D104" s="164">
        <f t="shared" si="13"/>
        <v>39827.861111111109</v>
      </c>
      <c r="E104" s="13" t="s">
        <v>56</v>
      </c>
      <c r="F104" s="13">
        <v>10</v>
      </c>
      <c r="G104" s="13">
        <v>133</v>
      </c>
      <c r="H104" s="14">
        <v>9</v>
      </c>
      <c r="I104" s="14">
        <v>2.83</v>
      </c>
      <c r="J104" s="123"/>
      <c r="K104" s="13">
        <v>5</v>
      </c>
      <c r="L104" s="18">
        <f t="shared" ca="1" si="10"/>
        <v>13</v>
      </c>
      <c r="M104" s="13" t="s">
        <v>32</v>
      </c>
      <c r="N104" s="13">
        <v>6</v>
      </c>
      <c r="O104" s="97">
        <f t="shared" ca="1" si="11"/>
        <v>1.8</v>
      </c>
      <c r="P104" s="13"/>
    </row>
    <row r="105" spans="1:16" ht="13.5" thickBot="1">
      <c r="A105" s="270"/>
      <c r="B105" s="140"/>
      <c r="C105" s="188">
        <v>0.99305555555555547</v>
      </c>
      <c r="D105" s="167">
        <f t="shared" si="13"/>
        <v>39827.993055555555</v>
      </c>
      <c r="E105" s="27" t="s">
        <v>56</v>
      </c>
      <c r="F105" s="27">
        <v>10</v>
      </c>
      <c r="G105" s="27">
        <v>133</v>
      </c>
      <c r="H105" s="26">
        <v>9</v>
      </c>
      <c r="I105" s="26">
        <v>2.64</v>
      </c>
      <c r="J105" s="124"/>
      <c r="K105" s="27">
        <v>5</v>
      </c>
      <c r="L105" s="210">
        <f t="shared" ca="1" si="10"/>
        <v>13</v>
      </c>
      <c r="M105" s="27" t="s">
        <v>32</v>
      </c>
      <c r="N105" s="27">
        <v>6</v>
      </c>
      <c r="O105" s="98">
        <f t="shared" ca="1" si="11"/>
        <v>1.8</v>
      </c>
      <c r="P105" s="27"/>
    </row>
    <row r="106" spans="1:16">
      <c r="A106" s="274">
        <v>15</v>
      </c>
      <c r="B106" s="138" t="s">
        <v>127</v>
      </c>
      <c r="C106" s="191">
        <v>0.22916666666666666</v>
      </c>
      <c r="D106" s="168">
        <f t="shared" si="13"/>
        <v>39828.229166666664</v>
      </c>
      <c r="E106" s="17" t="s">
        <v>56</v>
      </c>
      <c r="F106" s="17">
        <v>10</v>
      </c>
      <c r="G106" s="17">
        <v>133</v>
      </c>
      <c r="H106" s="23">
        <v>9</v>
      </c>
      <c r="I106" s="23">
        <v>3.83</v>
      </c>
      <c r="J106" s="125"/>
      <c r="K106" s="17">
        <v>5</v>
      </c>
      <c r="L106" s="203">
        <f t="shared" ca="1" si="10"/>
        <v>13</v>
      </c>
      <c r="M106" s="17" t="s">
        <v>32</v>
      </c>
      <c r="N106" s="17">
        <v>6</v>
      </c>
      <c r="O106" s="96">
        <f t="shared" ca="1" si="11"/>
        <v>1.8</v>
      </c>
      <c r="P106" s="17"/>
    </row>
    <row r="107" spans="1:16">
      <c r="A107" s="274"/>
      <c r="B107" s="138"/>
      <c r="C107" s="184">
        <v>0.35625000000000001</v>
      </c>
      <c r="D107" s="164">
        <f t="shared" si="13"/>
        <v>39828.356249999997</v>
      </c>
      <c r="E107" s="13" t="s">
        <v>56</v>
      </c>
      <c r="F107" s="13">
        <v>10</v>
      </c>
      <c r="G107" s="13">
        <v>133</v>
      </c>
      <c r="H107" s="14">
        <v>9</v>
      </c>
      <c r="I107" s="14">
        <v>3.88</v>
      </c>
      <c r="J107" s="123"/>
      <c r="K107" s="13">
        <v>5</v>
      </c>
      <c r="L107" s="18">
        <f t="shared" ca="1" si="10"/>
        <v>13</v>
      </c>
      <c r="M107" s="13" t="s">
        <v>32</v>
      </c>
      <c r="N107" s="13">
        <v>6</v>
      </c>
      <c r="O107" s="97">
        <f t="shared" ca="1" si="11"/>
        <v>1.8</v>
      </c>
      <c r="P107" s="13"/>
    </row>
    <row r="108" spans="1:16">
      <c r="A108" s="274"/>
      <c r="B108" s="138"/>
      <c r="C108" s="184">
        <v>0.41666666666666669</v>
      </c>
      <c r="D108" s="164">
        <f t="shared" si="13"/>
        <v>39828.416666666664</v>
      </c>
      <c r="E108" s="13" t="s">
        <v>56</v>
      </c>
      <c r="F108" s="13">
        <v>10</v>
      </c>
      <c r="G108" s="13">
        <v>133</v>
      </c>
      <c r="H108" s="14">
        <v>9</v>
      </c>
      <c r="I108" s="14">
        <v>3.56</v>
      </c>
      <c r="J108" s="123"/>
      <c r="K108" s="13">
        <v>4</v>
      </c>
      <c r="L108" s="18">
        <f t="shared" ca="1" si="10"/>
        <v>10</v>
      </c>
      <c r="M108" s="13" t="s">
        <v>32</v>
      </c>
      <c r="N108" s="13">
        <v>6</v>
      </c>
      <c r="O108" s="97">
        <f t="shared" ca="1" si="11"/>
        <v>1.8</v>
      </c>
      <c r="P108" s="13"/>
    </row>
    <row r="109" spans="1:16">
      <c r="A109" s="274"/>
      <c r="B109" s="138"/>
      <c r="C109" s="184">
        <v>0.54513888888888895</v>
      </c>
      <c r="D109" s="164">
        <f t="shared" si="13"/>
        <v>39828.545138888891</v>
      </c>
      <c r="E109" s="13" t="s">
        <v>56</v>
      </c>
      <c r="F109" s="13">
        <v>10</v>
      </c>
      <c r="G109" s="13">
        <v>133</v>
      </c>
      <c r="H109" s="14">
        <v>9</v>
      </c>
      <c r="I109" s="14">
        <v>2.81</v>
      </c>
      <c r="J109" s="123"/>
      <c r="K109" s="13">
        <v>4</v>
      </c>
      <c r="L109" s="18">
        <f t="shared" ca="1" si="10"/>
        <v>10</v>
      </c>
      <c r="M109" s="13" t="s">
        <v>32</v>
      </c>
      <c r="N109" s="13">
        <v>6</v>
      </c>
      <c r="O109" s="97">
        <f t="shared" ca="1" si="11"/>
        <v>1.8</v>
      </c>
      <c r="P109" s="13"/>
    </row>
    <row r="110" spans="1:16">
      <c r="A110" s="274"/>
      <c r="B110" s="138"/>
      <c r="C110" s="184">
        <v>0.86111111111111116</v>
      </c>
      <c r="D110" s="164">
        <f t="shared" si="13"/>
        <v>39828.861111111109</v>
      </c>
      <c r="E110" s="13" t="s">
        <v>56</v>
      </c>
      <c r="F110" s="13">
        <v>10</v>
      </c>
      <c r="G110" s="13">
        <v>133</v>
      </c>
      <c r="H110" s="14">
        <v>9</v>
      </c>
      <c r="I110" s="14">
        <v>2.66</v>
      </c>
      <c r="J110" s="123"/>
      <c r="K110" s="13">
        <v>4</v>
      </c>
      <c r="L110" s="18">
        <f t="shared" ca="1" si="10"/>
        <v>10</v>
      </c>
      <c r="M110" s="13" t="s">
        <v>32</v>
      </c>
      <c r="N110" s="13">
        <v>6</v>
      </c>
      <c r="O110" s="97">
        <f t="shared" ca="1" si="11"/>
        <v>1.8</v>
      </c>
      <c r="P110" s="13"/>
    </row>
    <row r="111" spans="1:16">
      <c r="A111" s="298"/>
      <c r="B111" s="142"/>
      <c r="C111" s="184">
        <v>0.94444444444444453</v>
      </c>
      <c r="D111" s="164">
        <f t="shared" si="13"/>
        <v>39828.944444444445</v>
      </c>
      <c r="E111" s="13" t="s">
        <v>56</v>
      </c>
      <c r="F111" s="13">
        <v>10</v>
      </c>
      <c r="G111" s="13">
        <v>133</v>
      </c>
      <c r="H111" s="14">
        <v>9</v>
      </c>
      <c r="I111" s="14">
        <v>2.48</v>
      </c>
      <c r="J111" s="123"/>
      <c r="K111" s="13">
        <v>4</v>
      </c>
      <c r="L111" s="18">
        <f t="shared" ca="1" si="10"/>
        <v>10</v>
      </c>
      <c r="M111" s="13" t="s">
        <v>32</v>
      </c>
      <c r="N111" s="13">
        <v>6</v>
      </c>
      <c r="O111" s="97">
        <f t="shared" ca="1" si="11"/>
        <v>1.8</v>
      </c>
      <c r="P111" s="13"/>
    </row>
    <row r="112" spans="1:16" ht="13.5" thickBot="1">
      <c r="A112" s="270"/>
      <c r="B112" s="140"/>
      <c r="C112" s="188">
        <v>0.99930555555555556</v>
      </c>
      <c r="D112" s="167">
        <f t="shared" si="13"/>
        <v>39828.999305555553</v>
      </c>
      <c r="E112" s="27" t="s">
        <v>56</v>
      </c>
      <c r="F112" s="27">
        <v>10</v>
      </c>
      <c r="G112" s="27">
        <v>133</v>
      </c>
      <c r="H112" s="26">
        <v>9</v>
      </c>
      <c r="I112" s="26">
        <v>2.79</v>
      </c>
      <c r="J112" s="124"/>
      <c r="K112" s="27">
        <v>4</v>
      </c>
      <c r="L112" s="210">
        <f t="shared" ca="1" si="10"/>
        <v>10</v>
      </c>
      <c r="M112" s="27" t="s">
        <v>32</v>
      </c>
      <c r="N112" s="27">
        <v>6</v>
      </c>
      <c r="O112" s="98">
        <f t="shared" ca="1" si="11"/>
        <v>1.8</v>
      </c>
      <c r="P112" s="27"/>
    </row>
    <row r="113" spans="1:16">
      <c r="A113" s="274">
        <v>16</v>
      </c>
      <c r="B113" s="138" t="s">
        <v>115</v>
      </c>
      <c r="C113" s="191">
        <v>0.2673611111111111</v>
      </c>
      <c r="D113" s="168">
        <f t="shared" si="13"/>
        <v>39829.267361111109</v>
      </c>
      <c r="E113" s="17" t="s">
        <v>56</v>
      </c>
      <c r="F113" s="17">
        <v>17</v>
      </c>
      <c r="G113" s="17">
        <v>182</v>
      </c>
      <c r="H113" s="23">
        <v>9</v>
      </c>
      <c r="I113" s="23">
        <v>3.01</v>
      </c>
      <c r="J113" s="125"/>
      <c r="K113" s="17">
        <v>5</v>
      </c>
      <c r="L113" s="203">
        <f t="shared" ca="1" si="10"/>
        <v>10</v>
      </c>
      <c r="M113" s="17" t="s">
        <v>32</v>
      </c>
      <c r="N113" s="17">
        <v>6</v>
      </c>
      <c r="O113" s="96">
        <f t="shared" ca="1" si="11"/>
        <v>1.3</v>
      </c>
      <c r="P113" s="17"/>
    </row>
    <row r="114" spans="1:16">
      <c r="A114" s="274"/>
      <c r="B114" s="138"/>
      <c r="C114" s="184">
        <v>0.39583333333333331</v>
      </c>
      <c r="D114" s="164">
        <f t="shared" si="13"/>
        <v>39829.395833333336</v>
      </c>
      <c r="E114" s="13" t="s">
        <v>56</v>
      </c>
      <c r="F114" s="13">
        <v>17</v>
      </c>
      <c r="G114" s="13">
        <v>182</v>
      </c>
      <c r="H114" s="14">
        <v>9</v>
      </c>
      <c r="I114" s="14">
        <v>3.19</v>
      </c>
      <c r="J114" s="123"/>
      <c r="K114" s="13">
        <v>5</v>
      </c>
      <c r="L114" s="18">
        <f t="shared" ca="1" si="10"/>
        <v>10</v>
      </c>
      <c r="M114" s="13" t="s">
        <v>32</v>
      </c>
      <c r="N114" s="13">
        <v>6</v>
      </c>
      <c r="O114" s="97">
        <f t="shared" ca="1" si="11"/>
        <v>1.3</v>
      </c>
      <c r="P114" s="13"/>
    </row>
    <row r="115" spans="1:16">
      <c r="A115" s="274"/>
      <c r="B115" s="138"/>
      <c r="C115" s="184">
        <v>0.47499999999999998</v>
      </c>
      <c r="D115" s="164">
        <f t="shared" si="13"/>
        <v>39829.474999999999</v>
      </c>
      <c r="E115" s="13" t="s">
        <v>56</v>
      </c>
      <c r="F115" s="13">
        <v>17</v>
      </c>
      <c r="G115" s="13">
        <v>182</v>
      </c>
      <c r="H115" s="14">
        <v>9</v>
      </c>
      <c r="I115" s="14">
        <v>3.07</v>
      </c>
      <c r="J115" s="123"/>
      <c r="K115" s="13">
        <v>5</v>
      </c>
      <c r="L115" s="18">
        <f t="shared" ca="1" si="10"/>
        <v>10</v>
      </c>
      <c r="M115" s="13" t="s">
        <v>32</v>
      </c>
      <c r="N115" s="13">
        <v>6</v>
      </c>
      <c r="O115" s="97">
        <f t="shared" ca="1" si="11"/>
        <v>1.3</v>
      </c>
      <c r="P115" s="13"/>
    </row>
    <row r="116" spans="1:16">
      <c r="A116" s="274"/>
      <c r="B116" s="138"/>
      <c r="C116" s="184">
        <v>0.5444444444444444</v>
      </c>
      <c r="D116" s="164">
        <f t="shared" si="13"/>
        <v>39829.544444444444</v>
      </c>
      <c r="E116" s="13" t="s">
        <v>56</v>
      </c>
      <c r="F116" s="13">
        <v>17</v>
      </c>
      <c r="G116" s="13">
        <v>182</v>
      </c>
      <c r="H116" s="14">
        <v>9</v>
      </c>
      <c r="I116" s="14">
        <v>3.18</v>
      </c>
      <c r="J116" s="123"/>
      <c r="K116" s="13">
        <v>5</v>
      </c>
      <c r="L116" s="18">
        <f t="shared" ca="1" si="10"/>
        <v>10</v>
      </c>
      <c r="M116" s="13" t="s">
        <v>32</v>
      </c>
      <c r="N116" s="13">
        <v>6</v>
      </c>
      <c r="O116" s="97">
        <f t="shared" ca="1" si="11"/>
        <v>1.3</v>
      </c>
      <c r="P116" s="13"/>
    </row>
    <row r="117" spans="1:16">
      <c r="A117" s="274"/>
      <c r="B117" s="138"/>
      <c r="C117" s="184">
        <v>0.66666666666666663</v>
      </c>
      <c r="D117" s="164">
        <f t="shared" si="13"/>
        <v>39829.666666666664</v>
      </c>
      <c r="E117" s="13" t="s">
        <v>56</v>
      </c>
      <c r="F117" s="13">
        <v>17</v>
      </c>
      <c r="G117" s="13">
        <v>182</v>
      </c>
      <c r="H117" s="14">
        <v>9</v>
      </c>
      <c r="I117" s="14">
        <v>3.71</v>
      </c>
      <c r="J117" s="123"/>
      <c r="K117" s="13">
        <v>5</v>
      </c>
      <c r="L117" s="18">
        <f t="shared" ca="1" si="10"/>
        <v>10</v>
      </c>
      <c r="M117" s="13" t="s">
        <v>32</v>
      </c>
      <c r="N117" s="13">
        <v>6</v>
      </c>
      <c r="O117" s="97">
        <f t="shared" ca="1" si="11"/>
        <v>1.3</v>
      </c>
      <c r="P117" s="13"/>
    </row>
    <row r="118" spans="1:16">
      <c r="A118" s="274"/>
      <c r="B118" s="138"/>
      <c r="C118" s="184">
        <v>0.75277777777777777</v>
      </c>
      <c r="D118" s="164">
        <f t="shared" si="13"/>
        <v>39829.75277777778</v>
      </c>
      <c r="E118" s="13" t="s">
        <v>56</v>
      </c>
      <c r="F118" s="13">
        <v>17</v>
      </c>
      <c r="G118" s="13">
        <v>182</v>
      </c>
      <c r="H118" s="14">
        <v>9</v>
      </c>
      <c r="I118" s="14">
        <v>3.45</v>
      </c>
      <c r="J118" s="123"/>
      <c r="K118" s="13">
        <v>5</v>
      </c>
      <c r="L118" s="18">
        <f t="shared" ca="1" si="10"/>
        <v>10</v>
      </c>
      <c r="M118" s="13" t="s">
        <v>32</v>
      </c>
      <c r="N118" s="13">
        <v>6</v>
      </c>
      <c r="O118" s="97">
        <f t="shared" ca="1" si="11"/>
        <v>1.3</v>
      </c>
      <c r="P118" s="13"/>
    </row>
    <row r="119" spans="1:16">
      <c r="A119" s="298"/>
      <c r="B119" s="142"/>
      <c r="C119" s="184">
        <v>0.79791666666666661</v>
      </c>
      <c r="D119" s="164">
        <f t="shared" si="13"/>
        <v>39829.79791666667</v>
      </c>
      <c r="E119" s="13" t="s">
        <v>56</v>
      </c>
      <c r="F119" s="13">
        <v>17</v>
      </c>
      <c r="G119" s="13">
        <v>182</v>
      </c>
      <c r="H119" s="14">
        <v>9</v>
      </c>
      <c r="I119" s="14">
        <v>3.49</v>
      </c>
      <c r="J119" s="123"/>
      <c r="K119" s="13">
        <v>5</v>
      </c>
      <c r="L119" s="18">
        <f t="shared" ca="1" si="10"/>
        <v>10</v>
      </c>
      <c r="M119" s="13" t="s">
        <v>32</v>
      </c>
      <c r="N119" s="13">
        <v>6</v>
      </c>
      <c r="O119" s="97">
        <f t="shared" ca="1" si="11"/>
        <v>1.3</v>
      </c>
      <c r="P119" s="13"/>
    </row>
    <row r="120" spans="1:16" ht="13.5" thickBot="1">
      <c r="A120" s="270"/>
      <c r="B120" s="140"/>
      <c r="C120" s="188">
        <v>0.99652777777777779</v>
      </c>
      <c r="D120" s="167">
        <f t="shared" si="13"/>
        <v>39829.996527777781</v>
      </c>
      <c r="E120" s="27" t="s">
        <v>56</v>
      </c>
      <c r="F120" s="27">
        <v>17</v>
      </c>
      <c r="G120" s="27">
        <v>182</v>
      </c>
      <c r="H120" s="26">
        <v>9</v>
      </c>
      <c r="I120" s="26">
        <v>3.4</v>
      </c>
      <c r="J120" s="124"/>
      <c r="K120" s="27">
        <v>5</v>
      </c>
      <c r="L120" s="210">
        <f t="shared" ca="1" si="10"/>
        <v>10</v>
      </c>
      <c r="M120" s="27" t="s">
        <v>32</v>
      </c>
      <c r="N120" s="27">
        <v>6</v>
      </c>
      <c r="O120" s="98">
        <f t="shared" ca="1" si="11"/>
        <v>1.3</v>
      </c>
      <c r="P120" s="27"/>
    </row>
    <row r="121" spans="1:16">
      <c r="A121" s="274">
        <v>17</v>
      </c>
      <c r="B121" s="138" t="s">
        <v>117</v>
      </c>
      <c r="C121" s="191">
        <v>0.2673611111111111</v>
      </c>
      <c r="D121" s="168">
        <f t="shared" si="13"/>
        <v>39830.267361111109</v>
      </c>
      <c r="E121" s="17" t="s">
        <v>56</v>
      </c>
      <c r="F121" s="17">
        <v>17</v>
      </c>
      <c r="G121" s="17">
        <v>182</v>
      </c>
      <c r="H121" s="23">
        <v>9</v>
      </c>
      <c r="I121" s="23">
        <v>3.4</v>
      </c>
      <c r="J121" s="125"/>
      <c r="K121" s="17">
        <v>5</v>
      </c>
      <c r="L121" s="203">
        <f t="shared" ca="1" si="10"/>
        <v>10</v>
      </c>
      <c r="M121" s="17" t="s">
        <v>32</v>
      </c>
      <c r="N121" s="17">
        <v>6</v>
      </c>
      <c r="O121" s="96">
        <f t="shared" ca="1" si="11"/>
        <v>1.3</v>
      </c>
      <c r="P121" s="17"/>
    </row>
    <row r="122" spans="1:16">
      <c r="A122" s="274"/>
      <c r="B122" s="138"/>
      <c r="C122" s="184">
        <v>0.39583333333333331</v>
      </c>
      <c r="D122" s="164">
        <f t="shared" si="13"/>
        <v>39830.395833333336</v>
      </c>
      <c r="E122" s="13" t="s">
        <v>56</v>
      </c>
      <c r="F122" s="13">
        <v>17</v>
      </c>
      <c r="G122" s="13">
        <v>182</v>
      </c>
      <c r="H122" s="14">
        <v>9</v>
      </c>
      <c r="I122" s="14">
        <v>3.4</v>
      </c>
      <c r="J122" s="123"/>
      <c r="K122" s="13">
        <v>5</v>
      </c>
      <c r="L122" s="18">
        <f t="shared" ca="1" si="10"/>
        <v>10</v>
      </c>
      <c r="M122" s="13" t="s">
        <v>32</v>
      </c>
      <c r="N122" s="13">
        <v>6</v>
      </c>
      <c r="O122" s="97">
        <f t="shared" ca="1" si="11"/>
        <v>1.3</v>
      </c>
      <c r="P122" s="13"/>
    </row>
    <row r="123" spans="1:16">
      <c r="A123" s="274"/>
      <c r="B123" s="138"/>
      <c r="C123" s="184">
        <v>0.47499999999999998</v>
      </c>
      <c r="D123" s="164">
        <f t="shared" si="13"/>
        <v>39830.474999999999</v>
      </c>
      <c r="E123" s="13" t="s">
        <v>56</v>
      </c>
      <c r="F123" s="13">
        <v>17</v>
      </c>
      <c r="G123" s="13">
        <v>182</v>
      </c>
      <c r="H123" s="14">
        <v>9</v>
      </c>
      <c r="I123" s="14">
        <v>3.4</v>
      </c>
      <c r="J123" s="123"/>
      <c r="K123" s="13">
        <v>5</v>
      </c>
      <c r="L123" s="18">
        <f t="shared" ca="1" si="10"/>
        <v>10</v>
      </c>
      <c r="M123" s="13" t="s">
        <v>32</v>
      </c>
      <c r="N123" s="13">
        <v>6</v>
      </c>
      <c r="O123" s="97">
        <f t="shared" ca="1" si="11"/>
        <v>1.3</v>
      </c>
      <c r="P123" s="13"/>
    </row>
    <row r="124" spans="1:16">
      <c r="A124" s="274"/>
      <c r="B124" s="138"/>
      <c r="C124" s="184">
        <v>0.5625</v>
      </c>
      <c r="D124" s="164">
        <f t="shared" si="13"/>
        <v>39830.5625</v>
      </c>
      <c r="E124" s="13" t="s">
        <v>56</v>
      </c>
      <c r="F124" s="13">
        <v>17</v>
      </c>
      <c r="G124" s="13">
        <v>182</v>
      </c>
      <c r="H124" s="14">
        <v>9</v>
      </c>
      <c r="I124" s="14">
        <v>3.4</v>
      </c>
      <c r="J124" s="123"/>
      <c r="K124" s="13">
        <v>5</v>
      </c>
      <c r="L124" s="18">
        <f t="shared" ca="1" si="10"/>
        <v>10</v>
      </c>
      <c r="M124" s="13" t="s">
        <v>32</v>
      </c>
      <c r="N124" s="13">
        <v>6</v>
      </c>
      <c r="O124" s="97">
        <f t="shared" ca="1" si="11"/>
        <v>1.3</v>
      </c>
      <c r="P124" s="13"/>
    </row>
    <row r="125" spans="1:16">
      <c r="A125" s="274"/>
      <c r="B125" s="138"/>
      <c r="C125" s="184">
        <v>0.66666666666666663</v>
      </c>
      <c r="D125" s="164">
        <f t="shared" si="13"/>
        <v>39830.666666666664</v>
      </c>
      <c r="E125" s="13" t="s">
        <v>56</v>
      </c>
      <c r="F125" s="13">
        <v>17</v>
      </c>
      <c r="G125" s="13">
        <v>182</v>
      </c>
      <c r="H125" s="14">
        <v>9</v>
      </c>
      <c r="I125" s="14">
        <v>3.4</v>
      </c>
      <c r="J125" s="123"/>
      <c r="K125" s="13">
        <v>5</v>
      </c>
      <c r="L125" s="18">
        <f t="shared" ca="1" si="10"/>
        <v>10</v>
      </c>
      <c r="M125" s="13" t="s">
        <v>32</v>
      </c>
      <c r="N125" s="13">
        <v>6</v>
      </c>
      <c r="O125" s="97">
        <f t="shared" ca="1" si="11"/>
        <v>1.3</v>
      </c>
      <c r="P125" s="13"/>
    </row>
    <row r="126" spans="1:16">
      <c r="A126" s="274"/>
      <c r="B126" s="138"/>
      <c r="C126" s="184">
        <v>0.77777777777777779</v>
      </c>
      <c r="D126" s="164">
        <f t="shared" si="13"/>
        <v>39830.777777777781</v>
      </c>
      <c r="E126" s="13" t="s">
        <v>56</v>
      </c>
      <c r="F126" s="13">
        <v>17</v>
      </c>
      <c r="G126" s="13">
        <v>182</v>
      </c>
      <c r="H126" s="14">
        <v>9</v>
      </c>
      <c r="I126" s="14">
        <v>3.4</v>
      </c>
      <c r="J126" s="123"/>
      <c r="K126" s="13">
        <v>5</v>
      </c>
      <c r="L126" s="18">
        <f t="shared" ca="1" si="10"/>
        <v>10</v>
      </c>
      <c r="M126" s="13" t="s">
        <v>32</v>
      </c>
      <c r="N126" s="13">
        <v>6</v>
      </c>
      <c r="O126" s="97">
        <f t="shared" ca="1" si="11"/>
        <v>1.3</v>
      </c>
      <c r="P126" s="13"/>
    </row>
    <row r="127" spans="1:16">
      <c r="A127" s="274"/>
      <c r="B127" s="142"/>
      <c r="C127" s="184">
        <v>0.83680555555555547</v>
      </c>
      <c r="D127" s="164">
        <f t="shared" si="13"/>
        <v>39830.836805555555</v>
      </c>
      <c r="E127" s="13" t="s">
        <v>56</v>
      </c>
      <c r="F127" s="13">
        <v>17</v>
      </c>
      <c r="G127" s="13">
        <v>182</v>
      </c>
      <c r="H127" s="14">
        <v>9</v>
      </c>
      <c r="I127" s="14">
        <v>3.4</v>
      </c>
      <c r="J127" s="123"/>
      <c r="K127" s="13">
        <v>5</v>
      </c>
      <c r="L127" s="18">
        <f t="shared" ca="1" si="10"/>
        <v>10</v>
      </c>
      <c r="M127" s="13" t="s">
        <v>32</v>
      </c>
      <c r="N127" s="13">
        <v>6</v>
      </c>
      <c r="O127" s="97">
        <f t="shared" ca="1" si="11"/>
        <v>1.3</v>
      </c>
      <c r="P127" s="13"/>
    </row>
    <row r="128" spans="1:16" ht="13.5" thickBot="1">
      <c r="A128" s="270"/>
      <c r="B128" s="140"/>
      <c r="C128" s="188">
        <v>0.99652777777777779</v>
      </c>
      <c r="D128" s="167">
        <f t="shared" si="13"/>
        <v>39830.996527777781</v>
      </c>
      <c r="E128" s="27" t="s">
        <v>56</v>
      </c>
      <c r="F128" s="27">
        <v>17</v>
      </c>
      <c r="G128" s="27">
        <v>182</v>
      </c>
      <c r="H128" s="26">
        <v>9</v>
      </c>
      <c r="I128" s="26">
        <v>3.4</v>
      </c>
      <c r="J128" s="124"/>
      <c r="K128" s="27">
        <v>5</v>
      </c>
      <c r="L128" s="210">
        <f t="shared" ca="1" si="10"/>
        <v>10</v>
      </c>
      <c r="M128" s="27" t="s">
        <v>32</v>
      </c>
      <c r="N128" s="27">
        <v>6</v>
      </c>
      <c r="O128" s="98">
        <f t="shared" ca="1" si="11"/>
        <v>1.3</v>
      </c>
      <c r="P128" s="27"/>
    </row>
    <row r="129" spans="1:16">
      <c r="A129" s="274">
        <v>18</v>
      </c>
      <c r="B129" s="138" t="s">
        <v>129</v>
      </c>
      <c r="C129" s="191">
        <v>0.26041666666666669</v>
      </c>
      <c r="D129" s="168">
        <f t="shared" si="13"/>
        <v>39831.260416666664</v>
      </c>
      <c r="E129" s="17" t="s">
        <v>56</v>
      </c>
      <c r="F129" s="17">
        <v>10</v>
      </c>
      <c r="G129" s="17">
        <v>133</v>
      </c>
      <c r="H129" s="23">
        <v>9</v>
      </c>
      <c r="I129" s="23">
        <v>3.09</v>
      </c>
      <c r="J129" s="125"/>
      <c r="K129" s="17">
        <v>5</v>
      </c>
      <c r="L129" s="203">
        <f t="shared" ca="1" si="10"/>
        <v>13</v>
      </c>
      <c r="M129" s="17" t="s">
        <v>32</v>
      </c>
      <c r="N129" s="17">
        <v>6</v>
      </c>
      <c r="O129" s="96">
        <f t="shared" ca="1" si="11"/>
        <v>1.8</v>
      </c>
      <c r="P129" s="17"/>
    </row>
    <row r="130" spans="1:16">
      <c r="A130" s="269"/>
      <c r="B130" s="139"/>
      <c r="C130" s="184">
        <v>0.33333333333333331</v>
      </c>
      <c r="D130" s="164">
        <f t="shared" si="13"/>
        <v>39831.333333333336</v>
      </c>
      <c r="E130" s="13" t="s">
        <v>56</v>
      </c>
      <c r="F130" s="13">
        <v>10</v>
      </c>
      <c r="G130" s="13">
        <v>133</v>
      </c>
      <c r="H130" s="14">
        <v>9</v>
      </c>
      <c r="I130" s="14">
        <v>3.77</v>
      </c>
      <c r="J130" s="123"/>
      <c r="K130" s="13">
        <v>5</v>
      </c>
      <c r="L130" s="18">
        <f t="shared" ca="1" si="10"/>
        <v>13</v>
      </c>
      <c r="M130" s="13" t="s">
        <v>32</v>
      </c>
      <c r="N130" s="13">
        <v>6</v>
      </c>
      <c r="O130" s="97">
        <f t="shared" ca="1" si="11"/>
        <v>1.8</v>
      </c>
      <c r="P130" s="13"/>
    </row>
    <row r="131" spans="1:16">
      <c r="A131" s="269"/>
      <c r="B131" s="139"/>
      <c r="C131" s="184">
        <v>0.4513888888888889</v>
      </c>
      <c r="D131" s="164">
        <f t="shared" si="13"/>
        <v>39831.451388888891</v>
      </c>
      <c r="E131" s="13" t="s">
        <v>56</v>
      </c>
      <c r="F131" s="13">
        <v>10</v>
      </c>
      <c r="G131" s="13">
        <v>133</v>
      </c>
      <c r="H131" s="14">
        <v>9</v>
      </c>
      <c r="I131" s="14">
        <v>3.19</v>
      </c>
      <c r="J131" s="123"/>
      <c r="K131" s="13">
        <v>5</v>
      </c>
      <c r="L131" s="18">
        <f t="shared" ca="1" si="10"/>
        <v>13</v>
      </c>
      <c r="M131" s="13" t="s">
        <v>32</v>
      </c>
      <c r="N131" s="13">
        <v>6</v>
      </c>
      <c r="O131" s="97">
        <f t="shared" ca="1" si="11"/>
        <v>1.8</v>
      </c>
      <c r="P131" s="13"/>
    </row>
    <row r="132" spans="1:16">
      <c r="A132" s="269"/>
      <c r="B132" s="139"/>
      <c r="C132" s="184">
        <v>0.53125</v>
      </c>
      <c r="D132" s="164">
        <f t="shared" si="13"/>
        <v>39831.53125</v>
      </c>
      <c r="E132" s="13" t="s">
        <v>56</v>
      </c>
      <c r="F132" s="13">
        <v>10</v>
      </c>
      <c r="G132" s="13">
        <v>133</v>
      </c>
      <c r="H132" s="14">
        <v>9</v>
      </c>
      <c r="I132" s="14">
        <v>3.68</v>
      </c>
      <c r="J132" s="123"/>
      <c r="K132" s="13">
        <v>5</v>
      </c>
      <c r="L132" s="18">
        <f t="shared" ca="1" si="10"/>
        <v>13</v>
      </c>
      <c r="M132" s="13" t="s">
        <v>32</v>
      </c>
      <c r="N132" s="13">
        <v>6</v>
      </c>
      <c r="O132" s="97">
        <f t="shared" ca="1" si="11"/>
        <v>1.8</v>
      </c>
      <c r="P132" s="13"/>
    </row>
    <row r="133" spans="1:16">
      <c r="A133" s="269"/>
      <c r="B133" s="139"/>
      <c r="C133" s="184">
        <v>0.61805555555555558</v>
      </c>
      <c r="D133" s="164">
        <f t="shared" si="13"/>
        <v>39831.618055555555</v>
      </c>
      <c r="E133" s="13" t="s">
        <v>56</v>
      </c>
      <c r="F133" s="13">
        <v>10</v>
      </c>
      <c r="G133" s="13">
        <v>133</v>
      </c>
      <c r="H133" s="14">
        <v>9</v>
      </c>
      <c r="I133" s="14">
        <v>2.48</v>
      </c>
      <c r="J133" s="123"/>
      <c r="K133" s="13">
        <v>5</v>
      </c>
      <c r="L133" s="18">
        <f t="shared" ca="1" si="10"/>
        <v>13</v>
      </c>
      <c r="M133" s="13" t="s">
        <v>32</v>
      </c>
      <c r="N133" s="13">
        <v>6</v>
      </c>
      <c r="O133" s="97">
        <f t="shared" ca="1" si="11"/>
        <v>1.8</v>
      </c>
      <c r="P133" s="13"/>
    </row>
    <row r="134" spans="1:16">
      <c r="A134" s="269"/>
      <c r="B134" s="139"/>
      <c r="C134" s="184">
        <v>0.74305555555555547</v>
      </c>
      <c r="D134" s="164">
        <f t="shared" si="13"/>
        <v>39831.743055555555</v>
      </c>
      <c r="E134" s="13" t="s">
        <v>56</v>
      </c>
      <c r="F134" s="13">
        <v>10</v>
      </c>
      <c r="G134" s="13">
        <v>133</v>
      </c>
      <c r="H134" s="14">
        <v>9</v>
      </c>
      <c r="I134" s="14">
        <v>2.04</v>
      </c>
      <c r="J134" s="123"/>
      <c r="K134" s="13">
        <v>5</v>
      </c>
      <c r="L134" s="18">
        <f t="shared" ref="L134:L197" ca="1" si="14">IF(OR(K134="",F134="",F134&lt;5),"",INDIRECT(ADDRESS(K134+4,F134,1,,"Tabla de Sulfato 2"),TRUE))</f>
        <v>13</v>
      </c>
      <c r="M134" s="13" t="s">
        <v>32</v>
      </c>
      <c r="N134" s="13">
        <v>6</v>
      </c>
      <c r="O134" s="97">
        <f t="shared" ref="O134:O197" ca="1" si="15">IF(OR(N134="",F134="",F134&lt;5),"",INDIRECT(ADDRESS(N134+4,F134,1,,"Tabla de Cloro 2"),TRUE))</f>
        <v>1.8</v>
      </c>
      <c r="P134" s="13"/>
    </row>
    <row r="135" spans="1:16">
      <c r="A135" s="269"/>
      <c r="B135" s="139"/>
      <c r="C135" s="184">
        <v>0.84513888888888899</v>
      </c>
      <c r="D135" s="164">
        <f t="shared" si="13"/>
        <v>39831.845138888886</v>
      </c>
      <c r="E135" s="13" t="s">
        <v>56</v>
      </c>
      <c r="F135" s="13">
        <v>10</v>
      </c>
      <c r="G135" s="13">
        <v>133</v>
      </c>
      <c r="H135" s="14">
        <v>8</v>
      </c>
      <c r="I135" s="14">
        <v>2.35</v>
      </c>
      <c r="J135" s="123"/>
      <c r="K135" s="13">
        <v>5</v>
      </c>
      <c r="L135" s="18">
        <f t="shared" ca="1" si="14"/>
        <v>13</v>
      </c>
      <c r="M135" s="13" t="s">
        <v>32</v>
      </c>
      <c r="N135" s="13">
        <v>6</v>
      </c>
      <c r="O135" s="97">
        <f t="shared" ca="1" si="15"/>
        <v>1.8</v>
      </c>
      <c r="P135" s="13"/>
    </row>
    <row r="136" spans="1:16" ht="14.25" customHeight="1" thickBot="1">
      <c r="A136" s="270"/>
      <c r="B136" s="140"/>
      <c r="C136" s="188">
        <v>0.95833333333333337</v>
      </c>
      <c r="D136" s="167">
        <f t="shared" si="13"/>
        <v>39831.958333333336</v>
      </c>
      <c r="E136" s="27" t="s">
        <v>56</v>
      </c>
      <c r="F136" s="27">
        <v>10</v>
      </c>
      <c r="G136" s="27">
        <v>133</v>
      </c>
      <c r="H136" s="26">
        <v>10</v>
      </c>
      <c r="I136" s="26">
        <v>2.66</v>
      </c>
      <c r="J136" s="124"/>
      <c r="K136" s="27">
        <v>5</v>
      </c>
      <c r="L136" s="210">
        <f t="shared" ca="1" si="14"/>
        <v>13</v>
      </c>
      <c r="M136" s="27" t="s">
        <v>32</v>
      </c>
      <c r="N136" s="27">
        <v>6</v>
      </c>
      <c r="O136" s="98">
        <f t="shared" ca="1" si="15"/>
        <v>1.8</v>
      </c>
      <c r="P136" s="27"/>
    </row>
    <row r="137" spans="1:16">
      <c r="A137" s="17">
        <v>19</v>
      </c>
      <c r="B137" s="17" t="s">
        <v>111</v>
      </c>
      <c r="C137" s="300">
        <v>0.22013888888888888</v>
      </c>
      <c r="D137" s="168">
        <f t="shared" si="13"/>
        <v>39832.220138888886</v>
      </c>
      <c r="E137" s="286" t="s">
        <v>56</v>
      </c>
      <c r="F137" s="267">
        <v>9</v>
      </c>
      <c r="G137">
        <v>125</v>
      </c>
      <c r="H137" s="284">
        <v>10</v>
      </c>
      <c r="I137" s="2">
        <v>2.27</v>
      </c>
      <c r="K137">
        <v>4</v>
      </c>
      <c r="L137">
        <f t="shared" ca="1" si="14"/>
        <v>11</v>
      </c>
      <c r="M137" s="17" t="s">
        <v>32</v>
      </c>
      <c r="N137" s="285">
        <v>5</v>
      </c>
      <c r="O137">
        <f t="shared" ca="1" si="15"/>
        <v>1.6</v>
      </c>
    </row>
    <row r="138" spans="1:16">
      <c r="A138" s="13"/>
      <c r="B138" s="13"/>
      <c r="C138" s="299">
        <v>0.35416666666666669</v>
      </c>
      <c r="D138" s="164">
        <f t="shared" si="13"/>
        <v>39832.354166666664</v>
      </c>
      <c r="E138" s="13" t="s">
        <v>56</v>
      </c>
      <c r="F138" s="18">
        <v>9</v>
      </c>
      <c r="G138" s="13">
        <v>125</v>
      </c>
      <c r="H138" s="290">
        <v>10</v>
      </c>
      <c r="I138" s="14">
        <v>2.3199999999999998</v>
      </c>
      <c r="J138" s="13"/>
      <c r="K138" s="13">
        <v>4</v>
      </c>
      <c r="L138" s="13">
        <f t="shared" ca="1" si="14"/>
        <v>11</v>
      </c>
      <c r="M138" s="17" t="s">
        <v>32</v>
      </c>
      <c r="N138" s="18">
        <v>5</v>
      </c>
      <c r="O138" s="13">
        <f t="shared" ca="1" si="15"/>
        <v>1.6</v>
      </c>
    </row>
    <row r="139" spans="1:16">
      <c r="A139" s="13"/>
      <c r="B139" s="13"/>
      <c r="C139" s="299">
        <v>0.42430555555555555</v>
      </c>
      <c r="D139" s="164">
        <f t="shared" si="13"/>
        <v>39832.424305555556</v>
      </c>
      <c r="E139" s="13" t="s">
        <v>56</v>
      </c>
      <c r="F139" s="18">
        <v>9</v>
      </c>
      <c r="G139" s="13">
        <v>125</v>
      </c>
      <c r="H139" s="290">
        <v>10</v>
      </c>
      <c r="I139" s="14">
        <v>2.23</v>
      </c>
      <c r="J139" s="13"/>
      <c r="K139" s="13">
        <v>4</v>
      </c>
      <c r="L139" s="13">
        <f t="shared" ca="1" si="14"/>
        <v>11</v>
      </c>
      <c r="M139" s="13" t="s">
        <v>32</v>
      </c>
      <c r="N139" s="18">
        <v>5</v>
      </c>
      <c r="O139" s="13">
        <f t="shared" ca="1" si="15"/>
        <v>1.6</v>
      </c>
    </row>
    <row r="140" spans="1:16">
      <c r="A140" s="13"/>
      <c r="B140" s="13"/>
      <c r="C140" s="299">
        <v>0.61111111111111105</v>
      </c>
      <c r="D140" s="164">
        <f t="shared" si="13"/>
        <v>39832.611111111109</v>
      </c>
      <c r="E140" s="13" t="s">
        <v>56</v>
      </c>
      <c r="F140" s="18">
        <v>9</v>
      </c>
      <c r="G140" s="13">
        <v>125</v>
      </c>
      <c r="H140" s="290">
        <v>10</v>
      </c>
      <c r="I140" s="14">
        <v>4.2300000000000004</v>
      </c>
      <c r="J140" s="13"/>
      <c r="K140" s="13">
        <v>4</v>
      </c>
      <c r="L140" s="13">
        <f t="shared" ca="1" si="14"/>
        <v>11</v>
      </c>
      <c r="M140" s="13" t="s">
        <v>32</v>
      </c>
      <c r="N140" s="18">
        <v>5</v>
      </c>
      <c r="O140" s="13">
        <f t="shared" ca="1" si="15"/>
        <v>1.6</v>
      </c>
    </row>
    <row r="141" spans="1:16">
      <c r="A141" s="13"/>
      <c r="B141" s="13"/>
      <c r="C141" s="299">
        <v>0.71319444444444446</v>
      </c>
      <c r="D141" s="164">
        <f t="shared" si="13"/>
        <v>39832.713194444441</v>
      </c>
      <c r="E141" s="13" t="s">
        <v>56</v>
      </c>
      <c r="F141" s="18">
        <v>9</v>
      </c>
      <c r="G141" s="13">
        <v>125</v>
      </c>
      <c r="H141" s="290">
        <v>10</v>
      </c>
      <c r="I141" s="14">
        <v>4.32</v>
      </c>
      <c r="J141" s="13"/>
      <c r="K141" s="13">
        <v>4</v>
      </c>
      <c r="L141" s="13">
        <f t="shared" ca="1" si="14"/>
        <v>11</v>
      </c>
      <c r="M141" s="13" t="s">
        <v>32</v>
      </c>
      <c r="N141" s="18">
        <v>5</v>
      </c>
      <c r="O141" s="13">
        <f t="shared" ca="1" si="15"/>
        <v>1.6</v>
      </c>
    </row>
    <row r="142" spans="1:16">
      <c r="A142" s="13"/>
      <c r="B142" s="13"/>
      <c r="C142" s="299">
        <v>0.79305555555555562</v>
      </c>
      <c r="D142" s="164">
        <f t="shared" si="13"/>
        <v>39832.793055555558</v>
      </c>
      <c r="E142" s="13" t="s">
        <v>56</v>
      </c>
      <c r="F142" s="18">
        <v>9</v>
      </c>
      <c r="G142" s="13">
        <v>125</v>
      </c>
      <c r="H142" s="290">
        <v>10</v>
      </c>
      <c r="I142" s="14">
        <v>3.39</v>
      </c>
      <c r="J142" s="13"/>
      <c r="K142" s="13">
        <v>4</v>
      </c>
      <c r="L142" s="13">
        <f t="shared" ca="1" si="14"/>
        <v>11</v>
      </c>
      <c r="M142" s="13" t="s">
        <v>32</v>
      </c>
      <c r="N142" s="18">
        <v>5</v>
      </c>
      <c r="O142" s="13">
        <f t="shared" ca="1" si="15"/>
        <v>1.6</v>
      </c>
    </row>
    <row r="143" spans="1:16">
      <c r="A143" s="8"/>
      <c r="B143" s="8"/>
      <c r="C143" s="301">
        <v>0.87847222222222221</v>
      </c>
      <c r="D143" s="172">
        <f t="shared" si="13"/>
        <v>39832.878472222219</v>
      </c>
      <c r="E143" s="8" t="s">
        <v>56</v>
      </c>
      <c r="F143" s="208">
        <v>9</v>
      </c>
      <c r="G143" s="8">
        <v>125</v>
      </c>
      <c r="H143" s="302">
        <v>10</v>
      </c>
      <c r="I143" s="9">
        <v>2.63</v>
      </c>
      <c r="J143" s="8"/>
      <c r="K143" s="8">
        <v>4</v>
      </c>
      <c r="L143" s="8">
        <f t="shared" ca="1" si="14"/>
        <v>11</v>
      </c>
      <c r="M143" s="8" t="s">
        <v>32</v>
      </c>
      <c r="N143" s="208">
        <v>5</v>
      </c>
      <c r="O143" s="8">
        <f t="shared" ca="1" si="15"/>
        <v>1.6</v>
      </c>
    </row>
    <row r="144" spans="1:16" ht="13.5" thickBot="1">
      <c r="A144" s="27"/>
      <c r="B144" s="27"/>
      <c r="C144" s="305">
        <v>0.99861111111111101</v>
      </c>
      <c r="D144" s="167">
        <f t="shared" si="13"/>
        <v>39832.998611111114</v>
      </c>
      <c r="E144" s="27" t="s">
        <v>56</v>
      </c>
      <c r="F144" s="210">
        <v>9</v>
      </c>
      <c r="G144" s="27">
        <v>125</v>
      </c>
      <c r="H144" s="306">
        <v>10</v>
      </c>
      <c r="I144" s="26">
        <v>2.4900000000000002</v>
      </c>
      <c r="J144" s="27"/>
      <c r="K144" s="27">
        <v>4</v>
      </c>
      <c r="L144" s="27">
        <f t="shared" ca="1" si="14"/>
        <v>11</v>
      </c>
      <c r="M144" s="27" t="s">
        <v>32</v>
      </c>
      <c r="N144" s="210">
        <v>5</v>
      </c>
      <c r="O144" s="27">
        <f t="shared" ca="1" si="15"/>
        <v>1.6</v>
      </c>
      <c r="P144" s="273"/>
    </row>
    <row r="145" spans="1:16">
      <c r="A145" s="17">
        <v>20</v>
      </c>
      <c r="B145" s="17" t="s">
        <v>112</v>
      </c>
      <c r="C145" s="300">
        <v>0.23611111111111113</v>
      </c>
      <c r="D145" s="168">
        <f t="shared" si="13"/>
        <v>39833.236111111109</v>
      </c>
      <c r="E145" s="17" t="s">
        <v>56</v>
      </c>
      <c r="F145" s="203">
        <v>8</v>
      </c>
      <c r="G145" s="203">
        <v>116</v>
      </c>
      <c r="H145" s="303">
        <v>10</v>
      </c>
      <c r="I145" s="304">
        <v>5.37</v>
      </c>
      <c r="J145" s="17"/>
      <c r="K145" s="17">
        <v>4</v>
      </c>
      <c r="L145" s="203">
        <f t="shared" ca="1" si="14"/>
        <v>12</v>
      </c>
      <c r="M145" s="17" t="s">
        <v>32</v>
      </c>
      <c r="N145" s="203">
        <v>5</v>
      </c>
      <c r="O145" s="203">
        <f t="shared" ca="1" si="15"/>
        <v>1.8</v>
      </c>
    </row>
    <row r="146" spans="1:16">
      <c r="A146" s="13"/>
      <c r="B146" s="13"/>
      <c r="C146" s="299">
        <v>0.2986111111111111</v>
      </c>
      <c r="D146" s="164">
        <f t="shared" si="13"/>
        <v>39833.298611111109</v>
      </c>
      <c r="E146" s="13" t="s">
        <v>56</v>
      </c>
      <c r="F146" s="18">
        <v>10</v>
      </c>
      <c r="G146" s="18">
        <v>133</v>
      </c>
      <c r="H146" s="290">
        <v>10</v>
      </c>
      <c r="I146" s="131">
        <v>5.4</v>
      </c>
      <c r="J146" s="13"/>
      <c r="K146" s="13">
        <v>4</v>
      </c>
      <c r="L146" s="18">
        <f t="shared" ca="1" si="14"/>
        <v>10</v>
      </c>
      <c r="M146" s="13" t="s">
        <v>32</v>
      </c>
      <c r="N146" s="18">
        <v>5</v>
      </c>
      <c r="O146" s="18">
        <f t="shared" ca="1" si="15"/>
        <v>1.5</v>
      </c>
    </row>
    <row r="147" spans="1:16">
      <c r="A147" s="13"/>
      <c r="B147" s="13"/>
      <c r="C147" s="299">
        <v>0.4513888888888889</v>
      </c>
      <c r="D147" s="164">
        <f t="shared" ref="D147:D210" si="16">FLOOR(D146,1)+C147+IF(A147&gt;0,1,0)</f>
        <v>39833.451388888891</v>
      </c>
      <c r="E147" s="13" t="s">
        <v>56</v>
      </c>
      <c r="F147" s="18">
        <v>10</v>
      </c>
      <c r="G147" s="18">
        <v>133</v>
      </c>
      <c r="H147" s="290">
        <v>10</v>
      </c>
      <c r="I147" s="131">
        <v>5.92</v>
      </c>
      <c r="J147" s="13"/>
      <c r="K147" s="13">
        <v>4</v>
      </c>
      <c r="L147" s="18">
        <f t="shared" ca="1" si="14"/>
        <v>10</v>
      </c>
      <c r="M147" s="13" t="s">
        <v>32</v>
      </c>
      <c r="N147" s="18">
        <v>5</v>
      </c>
      <c r="O147" s="18">
        <f t="shared" ca="1" si="15"/>
        <v>1.5</v>
      </c>
    </row>
    <row r="148" spans="1:16">
      <c r="A148" s="13"/>
      <c r="B148" s="13"/>
      <c r="C148" s="299">
        <v>0.55555555555555558</v>
      </c>
      <c r="D148" s="164">
        <f t="shared" si="16"/>
        <v>39833.555555555555</v>
      </c>
      <c r="E148" s="13" t="s">
        <v>56</v>
      </c>
      <c r="F148" s="18">
        <v>9</v>
      </c>
      <c r="G148" s="18">
        <v>125</v>
      </c>
      <c r="H148" s="290">
        <v>10</v>
      </c>
      <c r="I148" s="131">
        <v>5.53</v>
      </c>
      <c r="J148" s="13"/>
      <c r="K148" s="13">
        <v>4</v>
      </c>
      <c r="L148" s="18">
        <f t="shared" ca="1" si="14"/>
        <v>11</v>
      </c>
      <c r="M148" s="13" t="s">
        <v>32</v>
      </c>
      <c r="N148" s="18">
        <v>5</v>
      </c>
      <c r="O148" s="18">
        <f t="shared" ca="1" si="15"/>
        <v>1.6</v>
      </c>
    </row>
    <row r="149" spans="1:16">
      <c r="A149" s="13"/>
      <c r="B149" s="13"/>
      <c r="C149" s="299">
        <v>0.59305555555555556</v>
      </c>
      <c r="D149" s="164">
        <f t="shared" si="16"/>
        <v>39833.593055555553</v>
      </c>
      <c r="E149" s="13" t="s">
        <v>56</v>
      </c>
      <c r="F149" s="18">
        <v>9</v>
      </c>
      <c r="G149" s="18">
        <v>125</v>
      </c>
      <c r="H149" s="290">
        <v>10</v>
      </c>
      <c r="I149" s="131">
        <v>4.25</v>
      </c>
      <c r="J149" s="13"/>
      <c r="K149" s="13">
        <v>4</v>
      </c>
      <c r="L149" s="18">
        <f t="shared" ca="1" si="14"/>
        <v>11</v>
      </c>
      <c r="M149" s="13" t="s">
        <v>32</v>
      </c>
      <c r="N149" s="18">
        <v>5</v>
      </c>
      <c r="O149" s="18">
        <f t="shared" ca="1" si="15"/>
        <v>1.6</v>
      </c>
    </row>
    <row r="150" spans="1:16">
      <c r="A150" s="13"/>
      <c r="B150" s="13"/>
      <c r="C150" s="299">
        <v>0.72083333333333333</v>
      </c>
      <c r="D150" s="164">
        <f t="shared" si="16"/>
        <v>39833.720833333333</v>
      </c>
      <c r="E150" s="13" t="s">
        <v>56</v>
      </c>
      <c r="F150" s="18">
        <v>9</v>
      </c>
      <c r="G150" s="18">
        <v>125</v>
      </c>
      <c r="H150" s="290">
        <v>10</v>
      </c>
      <c r="I150" s="131">
        <v>4.5199999999999996</v>
      </c>
      <c r="J150" s="13"/>
      <c r="K150" s="13">
        <v>4</v>
      </c>
      <c r="L150" s="18">
        <f t="shared" ca="1" si="14"/>
        <v>11</v>
      </c>
      <c r="M150" s="13" t="s">
        <v>32</v>
      </c>
      <c r="N150" s="18">
        <v>5</v>
      </c>
      <c r="O150" s="18">
        <f t="shared" ca="1" si="15"/>
        <v>1.6</v>
      </c>
    </row>
    <row r="151" spans="1:16">
      <c r="A151" s="8"/>
      <c r="B151" s="8"/>
      <c r="C151" s="301">
        <v>0.84097222222222223</v>
      </c>
      <c r="D151" s="172">
        <f t="shared" si="16"/>
        <v>39833.84097222222</v>
      </c>
      <c r="E151" s="8" t="s">
        <v>56</v>
      </c>
      <c r="F151" s="208">
        <v>9</v>
      </c>
      <c r="G151" s="208">
        <v>125</v>
      </c>
      <c r="H151" s="302">
        <v>10</v>
      </c>
      <c r="I151" s="307">
        <v>4.33</v>
      </c>
      <c r="J151" s="8"/>
      <c r="K151" s="8">
        <v>4</v>
      </c>
      <c r="L151" s="208">
        <f t="shared" ca="1" si="14"/>
        <v>11</v>
      </c>
      <c r="M151" s="8" t="s">
        <v>32</v>
      </c>
      <c r="N151" s="208">
        <v>5</v>
      </c>
      <c r="O151" s="208">
        <f t="shared" ca="1" si="15"/>
        <v>1.6</v>
      </c>
    </row>
    <row r="152" spans="1:16" ht="13.5" thickBot="1">
      <c r="A152" s="27"/>
      <c r="B152" s="27"/>
      <c r="C152" s="305">
        <v>0.9916666666666667</v>
      </c>
      <c r="D152" s="167">
        <f t="shared" si="16"/>
        <v>39833.991666666669</v>
      </c>
      <c r="E152" s="27" t="s">
        <v>56</v>
      </c>
      <c r="F152" s="210">
        <v>9</v>
      </c>
      <c r="G152" s="210">
        <v>125</v>
      </c>
      <c r="H152" s="306">
        <v>10</v>
      </c>
      <c r="I152" s="207">
        <v>4.83</v>
      </c>
      <c r="J152" s="27"/>
      <c r="K152" s="27">
        <v>4</v>
      </c>
      <c r="L152" s="210">
        <f t="shared" ca="1" si="14"/>
        <v>11</v>
      </c>
      <c r="M152" s="27" t="s">
        <v>32</v>
      </c>
      <c r="N152" s="210">
        <v>5</v>
      </c>
      <c r="O152" s="210">
        <f t="shared" ca="1" si="15"/>
        <v>1.6</v>
      </c>
      <c r="P152" s="273"/>
    </row>
    <row r="153" spans="1:16">
      <c r="A153" s="17">
        <v>21</v>
      </c>
      <c r="B153" s="17" t="s">
        <v>113</v>
      </c>
      <c r="C153" s="300">
        <v>0.24861111111111112</v>
      </c>
      <c r="D153" s="168">
        <f t="shared" si="16"/>
        <v>39834.248611111114</v>
      </c>
      <c r="E153" s="17" t="s">
        <v>56</v>
      </c>
      <c r="F153" s="203">
        <v>9</v>
      </c>
      <c r="G153" s="203">
        <v>125</v>
      </c>
      <c r="H153" s="303">
        <v>10</v>
      </c>
      <c r="I153" s="304">
        <v>5.33</v>
      </c>
      <c r="J153" s="17"/>
      <c r="K153" s="17">
        <v>4</v>
      </c>
      <c r="L153" s="203">
        <f t="shared" ca="1" si="14"/>
        <v>11</v>
      </c>
      <c r="M153" s="17" t="s">
        <v>32</v>
      </c>
      <c r="N153" s="203">
        <v>5</v>
      </c>
      <c r="O153" s="203">
        <f t="shared" ca="1" si="15"/>
        <v>1.6</v>
      </c>
    </row>
    <row r="154" spans="1:16">
      <c r="A154" s="13"/>
      <c r="B154" s="13"/>
      <c r="C154" s="299">
        <v>0.2986111111111111</v>
      </c>
      <c r="D154" s="164">
        <f t="shared" si="16"/>
        <v>39834.298611111109</v>
      </c>
      <c r="E154" s="13" t="s">
        <v>56</v>
      </c>
      <c r="F154" s="18">
        <v>9</v>
      </c>
      <c r="G154" s="18">
        <v>125</v>
      </c>
      <c r="H154" s="290">
        <v>10</v>
      </c>
      <c r="I154" s="131">
        <v>5.39</v>
      </c>
      <c r="J154" s="13"/>
      <c r="K154" s="13">
        <v>4</v>
      </c>
      <c r="L154" s="18">
        <f t="shared" ca="1" si="14"/>
        <v>11</v>
      </c>
      <c r="M154" s="13" t="s">
        <v>32</v>
      </c>
      <c r="N154" s="18">
        <v>5</v>
      </c>
      <c r="O154" s="18">
        <f t="shared" ca="1" si="15"/>
        <v>1.6</v>
      </c>
    </row>
    <row r="155" spans="1:16">
      <c r="A155" s="13"/>
      <c r="B155" s="13"/>
      <c r="C155" s="299">
        <v>0.42708333333333331</v>
      </c>
      <c r="D155" s="164">
        <f t="shared" si="16"/>
        <v>39834.427083333336</v>
      </c>
      <c r="E155" s="13" t="s">
        <v>56</v>
      </c>
      <c r="F155" s="18">
        <v>9</v>
      </c>
      <c r="G155" s="18">
        <v>125</v>
      </c>
      <c r="H155" s="290">
        <v>10</v>
      </c>
      <c r="I155" s="131">
        <v>5.52</v>
      </c>
      <c r="J155" s="13"/>
      <c r="K155" s="13">
        <v>4</v>
      </c>
      <c r="L155" s="18">
        <f t="shared" ca="1" si="14"/>
        <v>11</v>
      </c>
      <c r="M155" s="13" t="s">
        <v>32</v>
      </c>
      <c r="N155" s="18">
        <v>5</v>
      </c>
      <c r="O155" s="18">
        <f t="shared" ca="1" si="15"/>
        <v>1.6</v>
      </c>
    </row>
    <row r="156" spans="1:16">
      <c r="A156" s="13"/>
      <c r="B156" s="13"/>
      <c r="C156" s="299">
        <v>0.54722222222222217</v>
      </c>
      <c r="D156" s="164">
        <f t="shared" si="16"/>
        <v>39834.547222222223</v>
      </c>
      <c r="E156" s="13" t="s">
        <v>56</v>
      </c>
      <c r="F156" s="18">
        <v>9</v>
      </c>
      <c r="G156" s="18">
        <v>125</v>
      </c>
      <c r="H156" s="290">
        <v>10</v>
      </c>
      <c r="I156" s="131">
        <v>4.58</v>
      </c>
      <c r="J156" s="13"/>
      <c r="K156" s="13">
        <v>3</v>
      </c>
      <c r="L156" s="18">
        <f t="shared" ca="1" si="14"/>
        <v>8</v>
      </c>
      <c r="M156" s="13" t="s">
        <v>32</v>
      </c>
      <c r="N156" s="18">
        <v>5</v>
      </c>
      <c r="O156" s="18">
        <f t="shared" ca="1" si="15"/>
        <v>1.6</v>
      </c>
    </row>
    <row r="157" spans="1:16">
      <c r="A157" s="13"/>
      <c r="B157" s="13"/>
      <c r="C157" s="299">
        <v>0.59375</v>
      </c>
      <c r="D157" s="164">
        <f t="shared" si="16"/>
        <v>39834.59375</v>
      </c>
      <c r="E157" s="13" t="s">
        <v>56</v>
      </c>
      <c r="F157" s="18">
        <v>9</v>
      </c>
      <c r="G157" s="18">
        <v>125</v>
      </c>
      <c r="H157" s="290">
        <v>10</v>
      </c>
      <c r="I157" s="131">
        <v>4.6900000000000004</v>
      </c>
      <c r="J157" s="13"/>
      <c r="K157" s="13">
        <v>3</v>
      </c>
      <c r="L157" s="18">
        <f t="shared" ca="1" si="14"/>
        <v>8</v>
      </c>
      <c r="M157" s="13" t="s">
        <v>32</v>
      </c>
      <c r="N157" s="18">
        <v>5</v>
      </c>
      <c r="O157" s="18">
        <f t="shared" ca="1" si="15"/>
        <v>1.6</v>
      </c>
    </row>
    <row r="158" spans="1:16">
      <c r="A158" s="13"/>
      <c r="B158" s="13"/>
      <c r="C158" s="299">
        <v>0.68055555555555547</v>
      </c>
      <c r="D158" s="164">
        <f t="shared" si="16"/>
        <v>39834.680555555555</v>
      </c>
      <c r="E158" s="13" t="s">
        <v>56</v>
      </c>
      <c r="F158" s="18">
        <v>9</v>
      </c>
      <c r="G158" s="18">
        <v>125</v>
      </c>
      <c r="H158" s="290">
        <v>10</v>
      </c>
      <c r="I158" s="131">
        <v>4.72</v>
      </c>
      <c r="J158" s="13"/>
      <c r="K158" s="13">
        <v>3</v>
      </c>
      <c r="L158" s="18">
        <f t="shared" ca="1" si="14"/>
        <v>8</v>
      </c>
      <c r="M158" s="13" t="s">
        <v>32</v>
      </c>
      <c r="N158" s="18">
        <v>5</v>
      </c>
      <c r="O158" s="18">
        <f t="shared" ca="1" si="15"/>
        <v>1.6</v>
      </c>
    </row>
    <row r="159" spans="1:16">
      <c r="A159" s="8"/>
      <c r="B159" s="8"/>
      <c r="C159" s="301">
        <v>0.83680555555555547</v>
      </c>
      <c r="D159" s="172">
        <f t="shared" si="16"/>
        <v>39834.836805555555</v>
      </c>
      <c r="E159" s="8" t="s">
        <v>56</v>
      </c>
      <c r="F159" s="208">
        <v>9</v>
      </c>
      <c r="G159" s="208">
        <v>125</v>
      </c>
      <c r="H159" s="302">
        <v>10</v>
      </c>
      <c r="I159" s="307">
        <v>4.3600000000000003</v>
      </c>
      <c r="J159" s="8"/>
      <c r="K159" s="8">
        <v>3</v>
      </c>
      <c r="L159" s="208">
        <f t="shared" ca="1" si="14"/>
        <v>8</v>
      </c>
      <c r="M159" s="8" t="s">
        <v>32</v>
      </c>
      <c r="N159" s="208">
        <v>5</v>
      </c>
      <c r="O159" s="208">
        <f t="shared" ca="1" si="15"/>
        <v>1.6</v>
      </c>
    </row>
    <row r="160" spans="1:16" ht="13.5" thickBot="1">
      <c r="A160" s="27"/>
      <c r="B160" s="27"/>
      <c r="C160" s="305">
        <v>0.99791666666666667</v>
      </c>
      <c r="D160" s="167">
        <f t="shared" si="16"/>
        <v>39834.997916666667</v>
      </c>
      <c r="E160" s="27" t="s">
        <v>56</v>
      </c>
      <c r="F160" s="210">
        <v>9</v>
      </c>
      <c r="G160" s="210">
        <v>125</v>
      </c>
      <c r="H160" s="306">
        <v>10</v>
      </c>
      <c r="I160" s="207">
        <v>4.55</v>
      </c>
      <c r="J160" s="27"/>
      <c r="K160" s="27">
        <v>3</v>
      </c>
      <c r="L160" s="210">
        <f t="shared" ca="1" si="14"/>
        <v>8</v>
      </c>
      <c r="M160" s="27" t="s">
        <v>32</v>
      </c>
      <c r="N160" s="210">
        <v>5</v>
      </c>
      <c r="O160" s="210">
        <f t="shared" ca="1" si="15"/>
        <v>1.6</v>
      </c>
      <c r="P160" s="273"/>
    </row>
    <row r="161" spans="1:16">
      <c r="A161" s="17">
        <v>22</v>
      </c>
      <c r="B161" s="17" t="s">
        <v>127</v>
      </c>
      <c r="C161" s="300">
        <v>0.22916666666666666</v>
      </c>
      <c r="D161" s="168">
        <f t="shared" si="16"/>
        <v>39835.229166666664</v>
      </c>
      <c r="E161" s="17" t="s">
        <v>56</v>
      </c>
      <c r="F161" s="203">
        <v>8</v>
      </c>
      <c r="G161" s="203">
        <v>116</v>
      </c>
      <c r="H161" s="303">
        <v>9</v>
      </c>
      <c r="I161" s="304">
        <v>6.12</v>
      </c>
      <c r="J161" s="17"/>
      <c r="K161" s="203">
        <v>3</v>
      </c>
      <c r="L161" s="203">
        <f t="shared" ca="1" si="14"/>
        <v>9</v>
      </c>
      <c r="M161" s="17" t="s">
        <v>32</v>
      </c>
      <c r="N161" s="203">
        <v>6</v>
      </c>
      <c r="O161" s="203">
        <f t="shared" ca="1" si="15"/>
        <v>2.1</v>
      </c>
    </row>
    <row r="162" spans="1:16">
      <c r="A162" s="13"/>
      <c r="B162" s="13"/>
      <c r="C162" s="299">
        <v>0.3298611111111111</v>
      </c>
      <c r="D162" s="164">
        <f t="shared" si="16"/>
        <v>39835.329861111109</v>
      </c>
      <c r="E162" s="13" t="s">
        <v>56</v>
      </c>
      <c r="F162" s="18">
        <v>8</v>
      </c>
      <c r="G162" s="18">
        <v>116</v>
      </c>
      <c r="H162" s="290">
        <v>9</v>
      </c>
      <c r="I162" s="131">
        <v>5.41</v>
      </c>
      <c r="J162" s="13"/>
      <c r="K162" s="18">
        <v>3</v>
      </c>
      <c r="L162" s="18">
        <f t="shared" ca="1" si="14"/>
        <v>9</v>
      </c>
      <c r="M162" s="13" t="s">
        <v>32</v>
      </c>
      <c r="N162" s="18">
        <v>6</v>
      </c>
      <c r="O162" s="18">
        <f t="shared" ca="1" si="15"/>
        <v>2.1</v>
      </c>
    </row>
    <row r="163" spans="1:16">
      <c r="A163" s="13"/>
      <c r="B163" s="13"/>
      <c r="C163" s="299">
        <v>0.38055555555555554</v>
      </c>
      <c r="D163" s="164">
        <f t="shared" si="16"/>
        <v>39835.380555555559</v>
      </c>
      <c r="E163" s="13" t="s">
        <v>56</v>
      </c>
      <c r="F163" s="18">
        <v>8</v>
      </c>
      <c r="G163" s="18">
        <v>116</v>
      </c>
      <c r="H163" s="290">
        <v>9</v>
      </c>
      <c r="I163" s="131">
        <v>6.34</v>
      </c>
      <c r="J163" s="13"/>
      <c r="K163" s="18">
        <v>3</v>
      </c>
      <c r="L163" s="18">
        <f t="shared" ca="1" si="14"/>
        <v>9</v>
      </c>
      <c r="M163" s="13" t="s">
        <v>32</v>
      </c>
      <c r="N163" s="18">
        <v>6</v>
      </c>
      <c r="O163" s="18">
        <f t="shared" ca="1" si="15"/>
        <v>2.1</v>
      </c>
    </row>
    <row r="164" spans="1:16">
      <c r="A164" s="13"/>
      <c r="B164" s="13"/>
      <c r="C164" s="299">
        <v>0.40972222222222227</v>
      </c>
      <c r="D164" s="164">
        <f t="shared" si="16"/>
        <v>39835.409722222219</v>
      </c>
      <c r="E164" s="13" t="s">
        <v>56</v>
      </c>
      <c r="F164" s="18">
        <v>8</v>
      </c>
      <c r="G164" s="18">
        <v>116</v>
      </c>
      <c r="H164" s="290">
        <v>9</v>
      </c>
      <c r="I164" s="131">
        <v>6.63</v>
      </c>
      <c r="J164" s="13"/>
      <c r="K164" s="18">
        <v>4</v>
      </c>
      <c r="L164" s="18">
        <f t="shared" ca="1" si="14"/>
        <v>12</v>
      </c>
      <c r="M164" s="13" t="s">
        <v>32</v>
      </c>
      <c r="N164" s="18">
        <v>5</v>
      </c>
      <c r="O164" s="18">
        <f t="shared" ca="1" si="15"/>
        <v>1.8</v>
      </c>
    </row>
    <row r="165" spans="1:16">
      <c r="A165" s="13"/>
      <c r="B165" s="13"/>
      <c r="C165" s="299">
        <v>0.46111111111111108</v>
      </c>
      <c r="D165" s="164">
        <f t="shared" si="16"/>
        <v>39835.461111111108</v>
      </c>
      <c r="E165" s="13" t="s">
        <v>56</v>
      </c>
      <c r="F165" s="18">
        <v>8</v>
      </c>
      <c r="G165" s="18">
        <v>116</v>
      </c>
      <c r="H165" s="290">
        <v>9</v>
      </c>
      <c r="I165" s="131">
        <v>5.72</v>
      </c>
      <c r="J165" s="13"/>
      <c r="K165" s="18">
        <v>4</v>
      </c>
      <c r="L165" s="18">
        <f t="shared" ca="1" si="14"/>
        <v>12</v>
      </c>
      <c r="M165" s="13" t="s">
        <v>32</v>
      </c>
      <c r="N165" s="18">
        <v>5</v>
      </c>
      <c r="O165" s="18">
        <f t="shared" ca="1" si="15"/>
        <v>1.8</v>
      </c>
    </row>
    <row r="166" spans="1:16">
      <c r="A166" s="13"/>
      <c r="B166" s="13"/>
      <c r="C166" s="299">
        <v>0.55902777777777779</v>
      </c>
      <c r="D166" s="164">
        <f t="shared" si="16"/>
        <v>39835.559027777781</v>
      </c>
      <c r="E166" s="13" t="s">
        <v>56</v>
      </c>
      <c r="F166" s="18">
        <v>10</v>
      </c>
      <c r="G166" s="18">
        <v>141</v>
      </c>
      <c r="H166" s="290">
        <v>9</v>
      </c>
      <c r="I166" s="131">
        <v>7.55</v>
      </c>
      <c r="J166" s="13"/>
      <c r="K166" s="18">
        <v>4</v>
      </c>
      <c r="L166" s="18">
        <f t="shared" ca="1" si="14"/>
        <v>10</v>
      </c>
      <c r="M166" s="13" t="s">
        <v>32</v>
      </c>
      <c r="N166" s="18">
        <v>5</v>
      </c>
      <c r="O166" s="18">
        <f t="shared" ca="1" si="15"/>
        <v>1.5</v>
      </c>
    </row>
    <row r="167" spans="1:16">
      <c r="A167" s="8"/>
      <c r="B167" s="8"/>
      <c r="C167" s="301">
        <v>0.60555555555555551</v>
      </c>
      <c r="D167" s="172">
        <f t="shared" si="16"/>
        <v>39835.605555555558</v>
      </c>
      <c r="E167" s="8" t="s">
        <v>56</v>
      </c>
      <c r="F167" s="208">
        <v>10</v>
      </c>
      <c r="G167" s="208">
        <v>141</v>
      </c>
      <c r="H167" s="302">
        <v>9</v>
      </c>
      <c r="I167" s="307">
        <v>5.64</v>
      </c>
      <c r="J167" s="8"/>
      <c r="K167" s="208">
        <v>4</v>
      </c>
      <c r="L167" s="208">
        <f t="shared" ca="1" si="14"/>
        <v>10</v>
      </c>
      <c r="M167" s="8" t="s">
        <v>32</v>
      </c>
      <c r="N167" s="208">
        <v>5</v>
      </c>
      <c r="O167" s="208">
        <f t="shared" ca="1" si="15"/>
        <v>1.5</v>
      </c>
    </row>
    <row r="168" spans="1:16" ht="13.5" thickBot="1">
      <c r="A168" s="27"/>
      <c r="B168" s="27"/>
      <c r="C168" s="305">
        <v>0.75624999999999998</v>
      </c>
      <c r="D168" s="167">
        <f t="shared" si="16"/>
        <v>39835.756249999999</v>
      </c>
      <c r="E168" s="27" t="s">
        <v>56</v>
      </c>
      <c r="F168" s="210">
        <v>8</v>
      </c>
      <c r="G168" s="210">
        <v>116</v>
      </c>
      <c r="H168" s="306">
        <v>9</v>
      </c>
      <c r="I168" s="207">
        <v>5.72</v>
      </c>
      <c r="J168" s="27"/>
      <c r="K168" s="210">
        <v>4</v>
      </c>
      <c r="L168" s="210">
        <f t="shared" ca="1" si="14"/>
        <v>12</v>
      </c>
      <c r="M168" s="27" t="s">
        <v>32</v>
      </c>
      <c r="N168" s="210">
        <v>5</v>
      </c>
      <c r="O168" s="210">
        <f t="shared" ca="1" si="15"/>
        <v>1.8</v>
      </c>
      <c r="P168" s="273"/>
    </row>
    <row r="169" spans="1:16">
      <c r="A169" s="17">
        <v>23</v>
      </c>
      <c r="B169" s="17" t="s">
        <v>115</v>
      </c>
      <c r="C169" s="308">
        <v>0.25</v>
      </c>
      <c r="D169" s="168">
        <f t="shared" si="16"/>
        <v>39836.25</v>
      </c>
      <c r="E169" s="17" t="s">
        <v>56</v>
      </c>
      <c r="F169" s="203">
        <v>8</v>
      </c>
      <c r="G169" s="203">
        <v>116</v>
      </c>
      <c r="H169" s="303">
        <v>8</v>
      </c>
      <c r="I169" s="304">
        <v>3.5</v>
      </c>
      <c r="J169" s="17"/>
      <c r="K169" s="203">
        <v>3</v>
      </c>
      <c r="L169" s="17">
        <f t="shared" ca="1" si="14"/>
        <v>9</v>
      </c>
      <c r="M169" s="17" t="s">
        <v>32</v>
      </c>
      <c r="N169" s="203">
        <v>5</v>
      </c>
      <c r="O169" s="203">
        <f t="shared" ca="1" si="15"/>
        <v>1.8</v>
      </c>
    </row>
    <row r="170" spans="1:16">
      <c r="A170" s="13"/>
      <c r="B170" s="13"/>
      <c r="C170" s="299">
        <v>0.34722222222222227</v>
      </c>
      <c r="D170" s="164">
        <f t="shared" si="16"/>
        <v>39836.347222222219</v>
      </c>
      <c r="E170" s="13" t="s">
        <v>56</v>
      </c>
      <c r="F170" s="18">
        <v>8</v>
      </c>
      <c r="G170" s="13">
        <v>116</v>
      </c>
      <c r="H170" s="13">
        <v>8</v>
      </c>
      <c r="I170" s="131">
        <v>3.48</v>
      </c>
      <c r="J170" s="13"/>
      <c r="K170" s="13">
        <v>3</v>
      </c>
      <c r="L170" s="13">
        <f t="shared" ca="1" si="14"/>
        <v>9</v>
      </c>
      <c r="M170" s="13" t="s">
        <v>32</v>
      </c>
      <c r="N170" s="18">
        <v>5</v>
      </c>
      <c r="O170" s="13">
        <f t="shared" ca="1" si="15"/>
        <v>1.8</v>
      </c>
    </row>
    <row r="171" spans="1:16">
      <c r="A171" s="13"/>
      <c r="B171" s="13"/>
      <c r="C171" s="299">
        <v>0.41944444444444445</v>
      </c>
      <c r="D171" s="164">
        <f t="shared" si="16"/>
        <v>39836.419444444444</v>
      </c>
      <c r="E171" s="13" t="s">
        <v>56</v>
      </c>
      <c r="F171" s="18">
        <v>8</v>
      </c>
      <c r="G171" s="13">
        <v>116</v>
      </c>
      <c r="H171" s="13">
        <v>8</v>
      </c>
      <c r="I171" s="131">
        <v>3.64</v>
      </c>
      <c r="J171" s="13"/>
      <c r="K171" s="13">
        <v>3</v>
      </c>
      <c r="L171" s="13">
        <f t="shared" ca="1" si="14"/>
        <v>9</v>
      </c>
      <c r="M171" s="13" t="s">
        <v>32</v>
      </c>
      <c r="N171" s="18">
        <v>5</v>
      </c>
      <c r="O171" s="13">
        <f t="shared" ca="1" si="15"/>
        <v>1.8</v>
      </c>
    </row>
    <row r="172" spans="1:16">
      <c r="A172" s="13"/>
      <c r="B172" s="13"/>
      <c r="C172" s="299">
        <v>0.53472222222222221</v>
      </c>
      <c r="D172" s="164">
        <f t="shared" si="16"/>
        <v>39836.534722222219</v>
      </c>
      <c r="E172" s="13" t="s">
        <v>56</v>
      </c>
      <c r="F172" s="18">
        <v>8</v>
      </c>
      <c r="G172" s="13">
        <v>116</v>
      </c>
      <c r="H172" s="13">
        <v>8</v>
      </c>
      <c r="I172" s="131">
        <v>4.6399999999999997</v>
      </c>
      <c r="J172" s="13"/>
      <c r="K172" s="13">
        <v>3</v>
      </c>
      <c r="L172" s="13">
        <f t="shared" ca="1" si="14"/>
        <v>9</v>
      </c>
      <c r="M172" s="13" t="s">
        <v>32</v>
      </c>
      <c r="N172" s="18">
        <v>5</v>
      </c>
      <c r="O172" s="13">
        <f t="shared" ca="1" si="15"/>
        <v>1.8</v>
      </c>
    </row>
    <row r="173" spans="1:16">
      <c r="A173" s="13"/>
      <c r="B173" s="13"/>
      <c r="C173" s="299">
        <v>0.55555555555555558</v>
      </c>
      <c r="D173" s="164">
        <f t="shared" si="16"/>
        <v>39836.555555555555</v>
      </c>
      <c r="E173" s="13" t="s">
        <v>56</v>
      </c>
      <c r="F173" s="18">
        <v>8</v>
      </c>
      <c r="G173" s="13">
        <v>116</v>
      </c>
      <c r="H173" s="13">
        <v>11</v>
      </c>
      <c r="I173" s="131">
        <v>7.13</v>
      </c>
      <c r="J173" s="13"/>
      <c r="K173" s="13">
        <v>3</v>
      </c>
      <c r="L173" s="13">
        <f t="shared" ca="1" si="14"/>
        <v>9</v>
      </c>
      <c r="M173" s="13" t="s">
        <v>32</v>
      </c>
      <c r="N173" s="18">
        <v>5</v>
      </c>
      <c r="O173" s="18">
        <f t="shared" ca="1" si="15"/>
        <v>1.8</v>
      </c>
    </row>
    <row r="174" spans="1:16">
      <c r="A174" s="13"/>
      <c r="B174" s="13"/>
      <c r="C174" s="299">
        <v>0.58333333333333337</v>
      </c>
      <c r="D174" s="164">
        <f t="shared" si="16"/>
        <v>39836.583333333336</v>
      </c>
      <c r="E174" s="13" t="s">
        <v>56</v>
      </c>
      <c r="F174" s="18">
        <v>8</v>
      </c>
      <c r="G174" s="13">
        <v>116</v>
      </c>
      <c r="H174" s="13">
        <v>10</v>
      </c>
      <c r="I174" s="131">
        <v>5.81</v>
      </c>
      <c r="J174" s="13"/>
      <c r="K174" s="13">
        <v>3</v>
      </c>
      <c r="L174" s="13">
        <f t="shared" ca="1" si="14"/>
        <v>9</v>
      </c>
      <c r="M174" s="13" t="s">
        <v>32</v>
      </c>
      <c r="N174" s="18">
        <v>5</v>
      </c>
      <c r="O174" s="18">
        <f t="shared" ca="1" si="15"/>
        <v>1.8</v>
      </c>
    </row>
    <row r="175" spans="1:16">
      <c r="A175" s="13"/>
      <c r="B175" s="13"/>
      <c r="C175" s="299">
        <v>0.76736111111111116</v>
      </c>
      <c r="D175" s="164">
        <f t="shared" si="16"/>
        <v>39836.767361111109</v>
      </c>
      <c r="E175" s="13" t="s">
        <v>56</v>
      </c>
      <c r="F175" s="18">
        <v>8</v>
      </c>
      <c r="G175" s="13">
        <v>116</v>
      </c>
      <c r="H175" s="13">
        <v>10</v>
      </c>
      <c r="I175" s="131">
        <v>5.83</v>
      </c>
      <c r="J175" s="13"/>
      <c r="K175" s="13">
        <v>3</v>
      </c>
      <c r="L175" s="13">
        <f t="shared" ca="1" si="14"/>
        <v>9</v>
      </c>
      <c r="M175" s="13" t="s">
        <v>32</v>
      </c>
      <c r="N175" s="18">
        <v>5</v>
      </c>
      <c r="O175" s="13">
        <f t="shared" ca="1" si="15"/>
        <v>1.8</v>
      </c>
    </row>
    <row r="176" spans="1:16" ht="13.5" thickBot="1">
      <c r="A176" s="27"/>
      <c r="B176" s="27"/>
      <c r="C176" s="305">
        <v>0.99305555555555547</v>
      </c>
      <c r="D176" s="167">
        <f t="shared" si="16"/>
        <v>39836.993055555555</v>
      </c>
      <c r="E176" s="27" t="s">
        <v>56</v>
      </c>
      <c r="F176" s="210">
        <v>8</v>
      </c>
      <c r="G176" s="27">
        <v>116</v>
      </c>
      <c r="H176" s="27">
        <v>10</v>
      </c>
      <c r="I176" s="207">
        <v>5.54</v>
      </c>
      <c r="J176" s="27"/>
      <c r="K176" s="27">
        <v>3</v>
      </c>
      <c r="L176" s="27">
        <f t="shared" ca="1" si="14"/>
        <v>9</v>
      </c>
      <c r="M176" s="27" t="s">
        <v>32</v>
      </c>
      <c r="N176" s="27"/>
      <c r="O176" s="27" t="str">
        <f t="shared" ca="1" si="15"/>
        <v/>
      </c>
      <c r="P176" s="273"/>
    </row>
    <row r="177" spans="1:16">
      <c r="A177" s="17">
        <v>24</v>
      </c>
      <c r="B177" s="17" t="s">
        <v>128</v>
      </c>
      <c r="C177" s="300">
        <v>0.27083333333333331</v>
      </c>
      <c r="D177" s="168">
        <f t="shared" si="16"/>
        <v>39837.270833333336</v>
      </c>
      <c r="E177" s="17" t="s">
        <v>56</v>
      </c>
      <c r="F177" s="203">
        <v>7</v>
      </c>
      <c r="G177" s="203">
        <v>106</v>
      </c>
      <c r="H177" s="203">
        <v>10</v>
      </c>
      <c r="I177" s="304">
        <v>4.83</v>
      </c>
      <c r="J177" s="17"/>
      <c r="K177" s="17">
        <v>3</v>
      </c>
      <c r="L177" s="203">
        <f t="shared" ca="1" si="14"/>
        <v>10</v>
      </c>
      <c r="M177" s="17" t="s">
        <v>32</v>
      </c>
      <c r="N177" s="203">
        <v>5</v>
      </c>
      <c r="O177" s="17">
        <f t="shared" ca="1" si="15"/>
        <v>1.9</v>
      </c>
    </row>
    <row r="178" spans="1:16">
      <c r="A178" s="13"/>
      <c r="B178" s="13"/>
      <c r="C178" s="299">
        <v>0.33333333333333331</v>
      </c>
      <c r="D178" s="164">
        <f t="shared" si="16"/>
        <v>39837.333333333336</v>
      </c>
      <c r="E178" s="13" t="s">
        <v>56</v>
      </c>
      <c r="F178" s="18">
        <v>8</v>
      </c>
      <c r="G178" s="18">
        <v>116</v>
      </c>
      <c r="H178" s="18">
        <v>10</v>
      </c>
      <c r="I178" s="131">
        <v>4.05</v>
      </c>
      <c r="J178" s="13"/>
      <c r="K178" s="13">
        <v>3</v>
      </c>
      <c r="L178" s="18">
        <f t="shared" ca="1" si="14"/>
        <v>9</v>
      </c>
      <c r="M178" s="13" t="s">
        <v>32</v>
      </c>
      <c r="N178" s="18">
        <v>5</v>
      </c>
      <c r="O178" s="13">
        <f t="shared" ca="1" si="15"/>
        <v>1.8</v>
      </c>
    </row>
    <row r="179" spans="1:16">
      <c r="A179" s="13"/>
      <c r="B179" s="13"/>
      <c r="C179" s="299">
        <v>0.4201388888888889</v>
      </c>
      <c r="D179" s="164">
        <f t="shared" si="16"/>
        <v>39837.420138888891</v>
      </c>
      <c r="E179" s="13" t="s">
        <v>56</v>
      </c>
      <c r="F179" s="18">
        <v>7</v>
      </c>
      <c r="G179" s="18">
        <v>106</v>
      </c>
      <c r="H179" s="18">
        <v>8</v>
      </c>
      <c r="I179" s="131">
        <v>4.33</v>
      </c>
      <c r="J179" s="13"/>
      <c r="K179" s="13">
        <v>3</v>
      </c>
      <c r="L179" s="18">
        <f t="shared" ca="1" si="14"/>
        <v>10</v>
      </c>
      <c r="M179" s="13" t="s">
        <v>32</v>
      </c>
      <c r="N179" s="18">
        <v>5</v>
      </c>
      <c r="O179" s="13">
        <f t="shared" ca="1" si="15"/>
        <v>1.9</v>
      </c>
    </row>
    <row r="180" spans="1:16">
      <c r="A180" s="13"/>
      <c r="B180" s="13"/>
      <c r="C180" s="299">
        <v>0.5</v>
      </c>
      <c r="D180" s="164">
        <f t="shared" si="16"/>
        <v>39837.5</v>
      </c>
      <c r="E180" s="13" t="s">
        <v>56</v>
      </c>
      <c r="F180" s="18">
        <v>8</v>
      </c>
      <c r="G180" s="18">
        <v>116</v>
      </c>
      <c r="H180" s="18">
        <v>9</v>
      </c>
      <c r="I180" s="131">
        <v>4.33</v>
      </c>
      <c r="J180" s="13"/>
      <c r="K180" s="13">
        <v>3</v>
      </c>
      <c r="L180" s="18">
        <f t="shared" ca="1" si="14"/>
        <v>9</v>
      </c>
      <c r="M180" s="13" t="s">
        <v>32</v>
      </c>
      <c r="N180" s="18">
        <v>5</v>
      </c>
      <c r="O180" s="13">
        <f t="shared" ca="1" si="15"/>
        <v>1.8</v>
      </c>
    </row>
    <row r="181" spans="1:16">
      <c r="A181" s="13"/>
      <c r="B181" s="13"/>
      <c r="C181" s="299">
        <v>0.58333333333333337</v>
      </c>
      <c r="D181" s="164">
        <f t="shared" si="16"/>
        <v>39837.583333333336</v>
      </c>
      <c r="E181" s="13" t="s">
        <v>56</v>
      </c>
      <c r="F181" s="18">
        <v>8</v>
      </c>
      <c r="G181" s="18">
        <v>116</v>
      </c>
      <c r="H181" s="18">
        <v>10</v>
      </c>
      <c r="I181" s="131">
        <v>4.78</v>
      </c>
      <c r="J181" s="13"/>
      <c r="K181" s="13">
        <v>3</v>
      </c>
      <c r="L181" s="18">
        <f t="shared" ca="1" si="14"/>
        <v>9</v>
      </c>
      <c r="M181" s="13" t="s">
        <v>32</v>
      </c>
      <c r="N181" s="18">
        <v>5</v>
      </c>
      <c r="O181" s="13">
        <f t="shared" ca="1" si="15"/>
        <v>1.8</v>
      </c>
    </row>
    <row r="182" spans="1:16">
      <c r="A182" s="13"/>
      <c r="B182" s="13"/>
      <c r="C182" s="299">
        <v>0.75</v>
      </c>
      <c r="D182" s="164">
        <f t="shared" si="16"/>
        <v>39837.75</v>
      </c>
      <c r="E182" s="13" t="s">
        <v>56</v>
      </c>
      <c r="F182" s="18">
        <v>8</v>
      </c>
      <c r="G182" s="18">
        <v>116</v>
      </c>
      <c r="H182" s="13">
        <v>10</v>
      </c>
      <c r="I182" s="131">
        <v>4.32</v>
      </c>
      <c r="J182" s="13"/>
      <c r="K182" s="13">
        <v>3</v>
      </c>
      <c r="L182" s="13">
        <f t="shared" ca="1" si="14"/>
        <v>9</v>
      </c>
      <c r="M182" s="13" t="s">
        <v>32</v>
      </c>
      <c r="N182" s="18">
        <v>5</v>
      </c>
      <c r="O182" s="13">
        <f t="shared" ca="1" si="15"/>
        <v>1.8</v>
      </c>
    </row>
    <row r="183" spans="1:16">
      <c r="A183" s="8"/>
      <c r="B183" s="8"/>
      <c r="C183" s="301">
        <v>0.90277777777777779</v>
      </c>
      <c r="D183" s="172">
        <f t="shared" si="16"/>
        <v>39837.902777777781</v>
      </c>
      <c r="E183" s="8" t="s">
        <v>56</v>
      </c>
      <c r="F183" s="208">
        <v>8</v>
      </c>
      <c r="G183" s="208">
        <v>116</v>
      </c>
      <c r="H183" s="208">
        <v>10</v>
      </c>
      <c r="I183" s="307">
        <v>4.62</v>
      </c>
      <c r="J183" s="8"/>
      <c r="K183" s="8">
        <v>3</v>
      </c>
      <c r="L183" s="8">
        <f t="shared" ca="1" si="14"/>
        <v>9</v>
      </c>
      <c r="M183" s="8"/>
      <c r="N183" s="208">
        <v>5</v>
      </c>
      <c r="O183" s="8">
        <f t="shared" ca="1" si="15"/>
        <v>1.8</v>
      </c>
    </row>
    <row r="184" spans="1:16" ht="13.5" thickBot="1">
      <c r="A184" s="27"/>
      <c r="B184" s="27"/>
      <c r="C184" s="309">
        <v>0.99930555555555556</v>
      </c>
      <c r="D184" s="167">
        <f t="shared" si="16"/>
        <v>39837.999305555553</v>
      </c>
      <c r="E184" s="27" t="s">
        <v>56</v>
      </c>
      <c r="F184" s="210">
        <v>8</v>
      </c>
      <c r="G184" s="210">
        <v>116</v>
      </c>
      <c r="H184" s="27">
        <v>10</v>
      </c>
      <c r="I184" s="207">
        <v>4.68</v>
      </c>
      <c r="J184" s="27"/>
      <c r="K184" s="27">
        <v>3</v>
      </c>
      <c r="L184" s="27">
        <f t="shared" ca="1" si="14"/>
        <v>9</v>
      </c>
      <c r="M184" s="27" t="s">
        <v>32</v>
      </c>
      <c r="N184" s="210">
        <v>5</v>
      </c>
      <c r="O184" s="27">
        <f t="shared" ca="1" si="15"/>
        <v>1.8</v>
      </c>
      <c r="P184" s="273"/>
    </row>
    <row r="185" spans="1:16">
      <c r="A185" s="17">
        <v>25</v>
      </c>
      <c r="B185" s="17" t="s">
        <v>129</v>
      </c>
      <c r="C185" s="300">
        <v>0.26041666666666669</v>
      </c>
      <c r="D185" s="168">
        <f t="shared" si="16"/>
        <v>39838.260416666664</v>
      </c>
      <c r="E185" s="17" t="s">
        <v>56</v>
      </c>
      <c r="F185" s="203">
        <v>8</v>
      </c>
      <c r="G185" s="203">
        <v>116</v>
      </c>
      <c r="H185" s="203">
        <v>11</v>
      </c>
      <c r="I185" s="304">
        <v>3.52</v>
      </c>
      <c r="J185" s="17"/>
      <c r="K185" s="17">
        <v>3</v>
      </c>
      <c r="L185" s="17">
        <f t="shared" ca="1" si="14"/>
        <v>9</v>
      </c>
      <c r="M185" s="17" t="s">
        <v>32</v>
      </c>
      <c r="N185" s="203">
        <v>5</v>
      </c>
      <c r="O185" s="17">
        <f t="shared" ca="1" si="15"/>
        <v>1.8</v>
      </c>
    </row>
    <row r="186" spans="1:16">
      <c r="A186" s="13"/>
      <c r="B186" s="13"/>
      <c r="C186" s="299">
        <v>0.39583333333333331</v>
      </c>
      <c r="D186" s="164">
        <f t="shared" si="16"/>
        <v>39838.395833333336</v>
      </c>
      <c r="E186" s="13" t="s">
        <v>56</v>
      </c>
      <c r="F186" s="18">
        <v>8</v>
      </c>
      <c r="G186" s="18">
        <v>116</v>
      </c>
      <c r="H186" s="18">
        <v>11</v>
      </c>
      <c r="I186" s="131">
        <v>3.47</v>
      </c>
      <c r="J186" s="13"/>
      <c r="K186" s="13">
        <v>3</v>
      </c>
      <c r="L186" s="13">
        <f t="shared" ca="1" si="14"/>
        <v>9</v>
      </c>
      <c r="M186" s="13" t="s">
        <v>32</v>
      </c>
      <c r="N186" s="18">
        <v>5</v>
      </c>
      <c r="O186" s="13">
        <f t="shared" ca="1" si="15"/>
        <v>1.8</v>
      </c>
    </row>
    <row r="187" spans="1:16">
      <c r="A187" s="13"/>
      <c r="B187" s="13"/>
      <c r="C187" s="299">
        <v>0.4597222222222222</v>
      </c>
      <c r="D187" s="164">
        <f t="shared" si="16"/>
        <v>39838.459722222222</v>
      </c>
      <c r="E187" s="13" t="s">
        <v>56</v>
      </c>
      <c r="F187" s="18">
        <v>8</v>
      </c>
      <c r="G187" s="18">
        <v>116</v>
      </c>
      <c r="H187" s="18">
        <v>11</v>
      </c>
      <c r="I187" s="131">
        <v>2.0699999999999998</v>
      </c>
      <c r="J187" s="13"/>
      <c r="K187" s="13">
        <v>3</v>
      </c>
      <c r="L187" s="13">
        <f t="shared" ca="1" si="14"/>
        <v>9</v>
      </c>
      <c r="M187" s="13" t="s">
        <v>32</v>
      </c>
      <c r="N187" s="18">
        <v>5</v>
      </c>
      <c r="O187" s="13">
        <f t="shared" ca="1" si="15"/>
        <v>1.8</v>
      </c>
    </row>
    <row r="188" spans="1:16">
      <c r="A188" s="13"/>
      <c r="B188" s="13"/>
      <c r="C188" s="299">
        <v>0.58333333333333337</v>
      </c>
      <c r="D188" s="164">
        <f t="shared" si="16"/>
        <v>39838.583333333336</v>
      </c>
      <c r="E188" s="13" t="s">
        <v>56</v>
      </c>
      <c r="F188" s="18">
        <v>8</v>
      </c>
      <c r="G188" s="18">
        <v>116</v>
      </c>
      <c r="H188" s="18">
        <v>10</v>
      </c>
      <c r="I188" s="131">
        <v>3.94</v>
      </c>
      <c r="J188" s="13"/>
      <c r="K188" s="13">
        <v>3</v>
      </c>
      <c r="L188" s="13">
        <f t="shared" ca="1" si="14"/>
        <v>9</v>
      </c>
      <c r="M188" s="13" t="s">
        <v>32</v>
      </c>
      <c r="N188" s="18">
        <v>4</v>
      </c>
      <c r="O188" s="13">
        <f t="shared" ca="1" si="15"/>
        <v>1.4</v>
      </c>
    </row>
    <row r="189" spans="1:16">
      <c r="A189" s="13"/>
      <c r="B189" s="13"/>
      <c r="C189" s="299">
        <v>0.70972222222222225</v>
      </c>
      <c r="D189" s="164">
        <f t="shared" si="16"/>
        <v>39838.709722222222</v>
      </c>
      <c r="E189" s="13" t="s">
        <v>56</v>
      </c>
      <c r="F189" s="18">
        <v>8</v>
      </c>
      <c r="G189" s="18">
        <v>116</v>
      </c>
      <c r="H189" s="18">
        <v>10</v>
      </c>
      <c r="I189" s="131">
        <v>3.67</v>
      </c>
      <c r="J189" s="13"/>
      <c r="K189" s="13">
        <v>3</v>
      </c>
      <c r="L189" s="13">
        <f t="shared" ca="1" si="14"/>
        <v>9</v>
      </c>
      <c r="M189" s="13" t="s">
        <v>32</v>
      </c>
      <c r="N189" s="18">
        <v>4</v>
      </c>
      <c r="O189" s="13">
        <f t="shared" ca="1" si="15"/>
        <v>1.4</v>
      </c>
    </row>
    <row r="190" spans="1:16">
      <c r="A190" s="13"/>
      <c r="B190" s="13"/>
      <c r="C190" s="299">
        <v>0.84027777777777779</v>
      </c>
      <c r="D190" s="164">
        <f t="shared" si="16"/>
        <v>39838.840277777781</v>
      </c>
      <c r="E190" s="13" t="s">
        <v>56</v>
      </c>
      <c r="F190" s="18">
        <v>8</v>
      </c>
      <c r="G190" s="18">
        <v>116</v>
      </c>
      <c r="H190" s="18">
        <v>10</v>
      </c>
      <c r="I190" s="131">
        <v>3.77</v>
      </c>
      <c r="J190" s="13"/>
      <c r="K190" s="13">
        <v>3</v>
      </c>
      <c r="L190" s="13">
        <f t="shared" ca="1" si="14"/>
        <v>9</v>
      </c>
      <c r="M190" s="13" t="s">
        <v>32</v>
      </c>
      <c r="N190" s="18">
        <v>4</v>
      </c>
      <c r="O190" s="13">
        <f t="shared" ca="1" si="15"/>
        <v>1.4</v>
      </c>
    </row>
    <row r="191" spans="1:16">
      <c r="A191" s="8"/>
      <c r="B191" s="8"/>
      <c r="C191" s="301">
        <v>0.94444444444444453</v>
      </c>
      <c r="D191" s="172">
        <f t="shared" si="16"/>
        <v>39838.944444444445</v>
      </c>
      <c r="E191" s="8" t="s">
        <v>56</v>
      </c>
      <c r="F191" s="208">
        <v>8</v>
      </c>
      <c r="G191" s="208">
        <v>116</v>
      </c>
      <c r="H191" s="208">
        <v>10</v>
      </c>
      <c r="I191" s="307">
        <v>3.31</v>
      </c>
      <c r="J191" s="8"/>
      <c r="K191" s="8">
        <v>3</v>
      </c>
      <c r="L191" s="8">
        <f t="shared" ca="1" si="14"/>
        <v>9</v>
      </c>
      <c r="M191" s="8" t="s">
        <v>32</v>
      </c>
      <c r="N191" s="208">
        <v>4</v>
      </c>
      <c r="O191" s="8">
        <f t="shared" ca="1" si="15"/>
        <v>1.4</v>
      </c>
    </row>
    <row r="192" spans="1:16" ht="13.5" thickBot="1">
      <c r="A192" s="27"/>
      <c r="B192" s="27"/>
      <c r="C192" s="309">
        <v>0.99861111111111101</v>
      </c>
      <c r="D192" s="167">
        <f t="shared" si="16"/>
        <v>39838.998611111114</v>
      </c>
      <c r="E192" s="27" t="s">
        <v>56</v>
      </c>
      <c r="F192" s="210">
        <v>8</v>
      </c>
      <c r="G192" s="210">
        <v>116</v>
      </c>
      <c r="H192" s="210">
        <v>10</v>
      </c>
      <c r="I192" s="207">
        <v>2.09</v>
      </c>
      <c r="J192" s="27"/>
      <c r="K192" s="27">
        <v>3</v>
      </c>
      <c r="L192" s="27">
        <f t="shared" ca="1" si="14"/>
        <v>9</v>
      </c>
      <c r="M192" s="27" t="s">
        <v>32</v>
      </c>
      <c r="N192" s="27">
        <v>4</v>
      </c>
      <c r="O192" s="27">
        <f t="shared" ca="1" si="15"/>
        <v>1.4</v>
      </c>
      <c r="P192" s="273"/>
    </row>
    <row r="193" spans="1:16">
      <c r="A193" s="17">
        <v>26</v>
      </c>
      <c r="B193" s="17" t="s">
        <v>111</v>
      </c>
      <c r="C193" s="300">
        <v>0.22638888888888889</v>
      </c>
      <c r="D193" s="168">
        <f t="shared" si="16"/>
        <v>39839.226388888892</v>
      </c>
      <c r="E193" s="17" t="s">
        <v>56</v>
      </c>
      <c r="F193" s="17">
        <v>8</v>
      </c>
      <c r="G193" s="203">
        <v>116</v>
      </c>
      <c r="H193" s="203">
        <v>10</v>
      </c>
      <c r="I193" s="304">
        <v>4.32</v>
      </c>
      <c r="J193" s="17"/>
      <c r="K193" s="17">
        <v>3</v>
      </c>
      <c r="L193" s="17">
        <f t="shared" ca="1" si="14"/>
        <v>9</v>
      </c>
      <c r="M193" s="17" t="s">
        <v>32</v>
      </c>
      <c r="N193" s="17">
        <v>4</v>
      </c>
      <c r="O193" s="203">
        <f t="shared" ca="1" si="15"/>
        <v>1.4</v>
      </c>
    </row>
    <row r="194" spans="1:16">
      <c r="A194" s="13"/>
      <c r="B194" s="13"/>
      <c r="C194" s="299">
        <v>0.30902777777777779</v>
      </c>
      <c r="D194" s="164">
        <f t="shared" si="16"/>
        <v>39839.309027777781</v>
      </c>
      <c r="E194" s="13" t="s">
        <v>56</v>
      </c>
      <c r="F194" s="13">
        <v>8</v>
      </c>
      <c r="G194" s="18">
        <v>116</v>
      </c>
      <c r="H194" s="18">
        <v>10</v>
      </c>
      <c r="I194" s="131">
        <v>4.28</v>
      </c>
      <c r="J194" s="13"/>
      <c r="K194" s="13">
        <v>3</v>
      </c>
      <c r="L194" s="13">
        <f t="shared" ca="1" si="14"/>
        <v>9</v>
      </c>
      <c r="M194" s="13" t="s">
        <v>32</v>
      </c>
      <c r="N194" s="13">
        <v>4</v>
      </c>
      <c r="O194" s="18">
        <f t="shared" ca="1" si="15"/>
        <v>1.4</v>
      </c>
    </row>
    <row r="195" spans="1:16">
      <c r="A195" s="13"/>
      <c r="B195" s="13"/>
      <c r="C195" s="299">
        <v>0.39583333333333331</v>
      </c>
      <c r="D195" s="164">
        <f t="shared" si="16"/>
        <v>39839.395833333336</v>
      </c>
      <c r="E195" s="13" t="s">
        <v>56</v>
      </c>
      <c r="F195" s="13">
        <v>8</v>
      </c>
      <c r="G195" s="18">
        <v>116</v>
      </c>
      <c r="H195" s="18">
        <v>10</v>
      </c>
      <c r="I195" s="131">
        <v>4.25</v>
      </c>
      <c r="J195" s="13"/>
      <c r="K195" s="13">
        <v>3</v>
      </c>
      <c r="L195" s="13">
        <f t="shared" ca="1" si="14"/>
        <v>9</v>
      </c>
      <c r="M195" s="13" t="s">
        <v>32</v>
      </c>
      <c r="N195" s="13">
        <v>4</v>
      </c>
      <c r="O195" s="18">
        <f t="shared" ca="1" si="15"/>
        <v>1.4</v>
      </c>
    </row>
    <row r="196" spans="1:16">
      <c r="A196" s="13"/>
      <c r="B196" s="13"/>
      <c r="C196" s="299">
        <v>0.4694444444444445</v>
      </c>
      <c r="D196" s="164">
        <f t="shared" si="16"/>
        <v>39839.469444444447</v>
      </c>
      <c r="E196" s="13" t="s">
        <v>56</v>
      </c>
      <c r="F196" s="13">
        <v>8</v>
      </c>
      <c r="G196" s="18">
        <v>116</v>
      </c>
      <c r="H196" s="18">
        <v>10</v>
      </c>
      <c r="I196" s="131">
        <v>3.47</v>
      </c>
      <c r="J196" s="13"/>
      <c r="K196" s="13">
        <v>3</v>
      </c>
      <c r="L196" s="13">
        <f t="shared" ca="1" si="14"/>
        <v>9</v>
      </c>
      <c r="M196" s="13" t="s">
        <v>32</v>
      </c>
      <c r="N196" s="13">
        <v>4</v>
      </c>
      <c r="O196" s="18">
        <f t="shared" ca="1" si="15"/>
        <v>1.4</v>
      </c>
    </row>
    <row r="197" spans="1:16">
      <c r="A197" s="13"/>
      <c r="B197" s="13"/>
      <c r="C197" s="299">
        <v>0.5</v>
      </c>
      <c r="D197" s="164">
        <f t="shared" si="16"/>
        <v>39839.5</v>
      </c>
      <c r="E197" s="13" t="s">
        <v>56</v>
      </c>
      <c r="F197" s="13">
        <v>8</v>
      </c>
      <c r="G197" s="18">
        <v>116</v>
      </c>
      <c r="H197" s="18">
        <v>10</v>
      </c>
      <c r="I197" s="131">
        <v>2.93</v>
      </c>
      <c r="J197" s="13"/>
      <c r="K197" s="13">
        <v>3</v>
      </c>
      <c r="L197" s="18">
        <f t="shared" ca="1" si="14"/>
        <v>9</v>
      </c>
      <c r="M197" s="13" t="s">
        <v>32</v>
      </c>
      <c r="N197" s="13">
        <v>4</v>
      </c>
      <c r="O197" s="18">
        <f t="shared" ca="1" si="15"/>
        <v>1.4</v>
      </c>
    </row>
    <row r="198" spans="1:16">
      <c r="A198" s="13"/>
      <c r="B198" s="13"/>
      <c r="C198" s="299">
        <v>0.58333333333333337</v>
      </c>
      <c r="D198" s="164">
        <f t="shared" si="16"/>
        <v>39839.583333333336</v>
      </c>
      <c r="E198" s="13" t="s">
        <v>56</v>
      </c>
      <c r="F198" s="13">
        <v>8</v>
      </c>
      <c r="G198" s="18">
        <v>116</v>
      </c>
      <c r="H198" s="18">
        <v>10</v>
      </c>
      <c r="I198" s="131">
        <v>3.27</v>
      </c>
      <c r="J198" s="13"/>
      <c r="K198" s="13">
        <v>3</v>
      </c>
      <c r="L198" s="18">
        <f ca="1">IF(OR(K198="",F198="",F198&lt;5),"",INDIRECT(ADDRESS(K198+4,F198,1,,"Tabla de Sulfato 2"),TRUE))</f>
        <v>9</v>
      </c>
      <c r="M198" s="13" t="s">
        <v>32</v>
      </c>
      <c r="N198" s="13">
        <v>3</v>
      </c>
      <c r="O198" s="18">
        <f t="shared" ref="O198:O208" ca="1" si="17">IF(OR(N198="",F198="",F198&lt;5),"",INDIRECT(ADDRESS(N198+4,F198,1,,"Tabla de Cloro 2"),TRUE))</f>
        <v>1.1000000000000001</v>
      </c>
    </row>
    <row r="199" spans="1:16">
      <c r="A199" s="8"/>
      <c r="B199" s="8"/>
      <c r="C199" s="301">
        <v>0.67361111111111116</v>
      </c>
      <c r="D199" s="172">
        <f t="shared" si="16"/>
        <v>39839.673611111109</v>
      </c>
      <c r="E199" s="8" t="s">
        <v>56</v>
      </c>
      <c r="F199" s="8">
        <v>8</v>
      </c>
      <c r="G199" s="208">
        <v>116</v>
      </c>
      <c r="H199" s="208">
        <v>10</v>
      </c>
      <c r="I199" s="307">
        <v>2.99</v>
      </c>
      <c r="J199" s="8"/>
      <c r="K199" s="8">
        <v>3</v>
      </c>
      <c r="L199" s="208">
        <f ca="1">IF(OR(K199="",F199="",F199&lt;5),"",INDIRECT(ADDRESS(K199+4,F199,1,,"Tabla de Sulfato 2"),TRUE))</f>
        <v>9</v>
      </c>
      <c r="M199" s="8" t="s">
        <v>32</v>
      </c>
      <c r="N199" s="208">
        <v>3</v>
      </c>
      <c r="O199" s="208">
        <f t="shared" ca="1" si="17"/>
        <v>1.1000000000000001</v>
      </c>
    </row>
    <row r="200" spans="1:16" ht="13.5" thickBot="1">
      <c r="A200" s="27"/>
      <c r="B200" s="27"/>
      <c r="C200" s="305">
        <v>0.90972222222222221</v>
      </c>
      <c r="D200" s="167">
        <f t="shared" si="16"/>
        <v>39839.909722222219</v>
      </c>
      <c r="E200" s="27" t="s">
        <v>56</v>
      </c>
      <c r="F200" s="27">
        <v>8</v>
      </c>
      <c r="G200" s="210">
        <v>116</v>
      </c>
      <c r="H200" s="210">
        <v>10</v>
      </c>
      <c r="I200" s="207">
        <v>2.65</v>
      </c>
      <c r="J200" s="27"/>
      <c r="K200" s="27">
        <v>3</v>
      </c>
      <c r="L200" s="210">
        <f ca="1">IF(OR(K200="",F200="",F200&lt;5),"",INDIRECT(ADDRESS(K200+4,F200,1,,"Tabla de Sulfato 2"),TRUE))</f>
        <v>9</v>
      </c>
      <c r="M200" s="27" t="s">
        <v>32</v>
      </c>
      <c r="N200" s="210">
        <v>3</v>
      </c>
      <c r="O200" s="210">
        <f t="shared" ca="1" si="17"/>
        <v>1.1000000000000001</v>
      </c>
      <c r="P200" s="273"/>
    </row>
    <row r="201" spans="1:16" ht="13.5" thickBot="1">
      <c r="A201" s="17">
        <v>27</v>
      </c>
      <c r="B201" s="17" t="s">
        <v>112</v>
      </c>
      <c r="C201" s="300">
        <v>0.26041666666666669</v>
      </c>
      <c r="D201" s="172">
        <f t="shared" si="16"/>
        <v>39840.260416666664</v>
      </c>
      <c r="E201" s="104" t="s">
        <v>56</v>
      </c>
      <c r="F201" s="17">
        <v>8</v>
      </c>
      <c r="G201" s="17">
        <v>116</v>
      </c>
      <c r="H201" s="17">
        <v>8</v>
      </c>
      <c r="I201" s="17">
        <v>2.77</v>
      </c>
      <c r="J201" s="17"/>
      <c r="K201" s="8">
        <v>3</v>
      </c>
      <c r="L201" s="208">
        <f t="shared" ref="L201:L216" ca="1" si="18">IF(OR(K201="",F201="",F201&lt;5),"",INDIRECT(ADDRESS(K201+4,F201,1,,"Tabla de Sulfato 2"),TRUE))</f>
        <v>9</v>
      </c>
      <c r="M201" s="8" t="s">
        <v>32</v>
      </c>
      <c r="N201" s="210">
        <v>3</v>
      </c>
      <c r="O201" s="210">
        <f t="shared" ca="1" si="17"/>
        <v>1.1000000000000001</v>
      </c>
      <c r="P201" s="17"/>
    </row>
    <row r="202" spans="1:16">
      <c r="A202" s="13"/>
      <c r="B202" s="13"/>
      <c r="C202" s="299">
        <v>0.35416666666666669</v>
      </c>
      <c r="D202" s="164">
        <f t="shared" si="16"/>
        <v>39840.354166666664</v>
      </c>
      <c r="E202" s="13" t="s">
        <v>56</v>
      </c>
      <c r="F202" s="13">
        <v>7</v>
      </c>
      <c r="G202" s="13">
        <v>106</v>
      </c>
      <c r="H202" s="13">
        <v>7</v>
      </c>
      <c r="I202" s="13">
        <v>6.46</v>
      </c>
      <c r="J202" s="13"/>
      <c r="K202" s="13">
        <v>3</v>
      </c>
      <c r="L202" s="18">
        <f t="shared" ca="1" si="18"/>
        <v>10</v>
      </c>
      <c r="M202" s="13" t="s">
        <v>32</v>
      </c>
      <c r="N202" s="13">
        <v>4</v>
      </c>
      <c r="O202" s="13">
        <f t="shared" ca="1" si="17"/>
        <v>1.5</v>
      </c>
      <c r="P202" s="13"/>
    </row>
    <row r="203" spans="1:16">
      <c r="A203" s="13"/>
      <c r="B203" s="13"/>
      <c r="C203" s="299">
        <v>0.27083333333333331</v>
      </c>
      <c r="D203" s="164">
        <f t="shared" si="16"/>
        <v>39840.270833333336</v>
      </c>
      <c r="E203" s="13" t="s">
        <v>56</v>
      </c>
      <c r="F203" s="13">
        <v>8</v>
      </c>
      <c r="G203" s="13">
        <v>116</v>
      </c>
      <c r="H203" s="13">
        <v>9</v>
      </c>
      <c r="I203" s="13">
        <v>4.7699999999999996</v>
      </c>
      <c r="J203" s="13"/>
      <c r="K203" s="13">
        <v>3</v>
      </c>
      <c r="L203" s="18">
        <f t="shared" ca="1" si="18"/>
        <v>9</v>
      </c>
      <c r="M203" s="13" t="s">
        <v>32</v>
      </c>
      <c r="N203" s="13">
        <v>4</v>
      </c>
      <c r="O203" s="13">
        <f t="shared" ca="1" si="17"/>
        <v>1.4</v>
      </c>
      <c r="P203" s="13"/>
    </row>
    <row r="204" spans="1:16">
      <c r="A204" s="13"/>
      <c r="B204" s="13"/>
      <c r="C204" s="299">
        <v>0.5</v>
      </c>
      <c r="D204" s="164">
        <f t="shared" si="16"/>
        <v>39840.5</v>
      </c>
      <c r="E204" s="13" t="s">
        <v>56</v>
      </c>
      <c r="F204" s="13">
        <v>8</v>
      </c>
      <c r="G204" s="13">
        <v>116</v>
      </c>
      <c r="H204" s="13">
        <v>8</v>
      </c>
      <c r="I204" s="13">
        <v>8.7799999999999994</v>
      </c>
      <c r="J204" s="13"/>
      <c r="K204" s="13">
        <v>3</v>
      </c>
      <c r="L204" s="18">
        <f t="shared" ca="1" si="18"/>
        <v>9</v>
      </c>
      <c r="M204" s="13" t="s">
        <v>32</v>
      </c>
      <c r="N204" s="13">
        <v>4</v>
      </c>
      <c r="O204" s="13">
        <f t="shared" ca="1" si="17"/>
        <v>1.4</v>
      </c>
      <c r="P204" s="13"/>
    </row>
    <row r="205" spans="1:16">
      <c r="A205" s="13"/>
      <c r="B205" s="13"/>
      <c r="C205" s="299">
        <v>0.58333333333333337</v>
      </c>
      <c r="D205" s="164">
        <f t="shared" si="16"/>
        <v>39840.583333333336</v>
      </c>
      <c r="E205" s="13" t="s">
        <v>56</v>
      </c>
      <c r="F205" s="13">
        <v>8</v>
      </c>
      <c r="G205" s="13">
        <v>116</v>
      </c>
      <c r="H205" s="13">
        <v>9</v>
      </c>
      <c r="I205" s="13">
        <v>6.67</v>
      </c>
      <c r="J205" s="13"/>
      <c r="K205" s="13">
        <v>3</v>
      </c>
      <c r="L205" s="18">
        <f t="shared" ca="1" si="18"/>
        <v>9</v>
      </c>
      <c r="M205" s="13" t="s">
        <v>32</v>
      </c>
      <c r="N205" s="13">
        <v>4</v>
      </c>
      <c r="O205" s="13">
        <f t="shared" ca="1" si="17"/>
        <v>1.4</v>
      </c>
      <c r="P205" s="13"/>
    </row>
    <row r="206" spans="1:16">
      <c r="A206" s="13"/>
      <c r="B206" s="13"/>
      <c r="C206" s="299">
        <v>0.67222222222222217</v>
      </c>
      <c r="D206" s="164">
        <f t="shared" si="16"/>
        <v>39840.672222222223</v>
      </c>
      <c r="E206" s="13" t="s">
        <v>56</v>
      </c>
      <c r="F206" s="13">
        <v>8</v>
      </c>
      <c r="G206" s="13">
        <v>116</v>
      </c>
      <c r="H206" s="13">
        <v>11</v>
      </c>
      <c r="I206" s="13">
        <v>3.7</v>
      </c>
      <c r="J206" s="13"/>
      <c r="K206" s="13">
        <v>3</v>
      </c>
      <c r="L206" s="18">
        <f t="shared" ca="1" si="18"/>
        <v>9</v>
      </c>
      <c r="M206" s="13" t="s">
        <v>32</v>
      </c>
      <c r="N206" s="13">
        <v>4</v>
      </c>
      <c r="O206" s="13">
        <f t="shared" ca="1" si="17"/>
        <v>1.4</v>
      </c>
      <c r="P206" s="13"/>
    </row>
    <row r="207" spans="1:16">
      <c r="A207" s="13"/>
      <c r="B207" s="13"/>
      <c r="C207" s="299">
        <v>0.83888888888888891</v>
      </c>
      <c r="D207" s="164">
        <f t="shared" si="16"/>
        <v>39840.838888888888</v>
      </c>
      <c r="E207" s="13" t="s">
        <v>56</v>
      </c>
      <c r="F207" s="13">
        <v>8</v>
      </c>
      <c r="G207" s="13">
        <v>116</v>
      </c>
      <c r="H207" s="13">
        <v>11</v>
      </c>
      <c r="I207" s="13">
        <v>3.19</v>
      </c>
      <c r="J207" s="13"/>
      <c r="K207" s="13">
        <v>3</v>
      </c>
      <c r="L207" s="18">
        <f t="shared" ca="1" si="18"/>
        <v>9</v>
      </c>
      <c r="M207" s="13" t="s">
        <v>32</v>
      </c>
      <c r="N207" s="13">
        <v>4</v>
      </c>
      <c r="O207" s="13">
        <f t="shared" ca="1" si="17"/>
        <v>1.4</v>
      </c>
      <c r="P207" s="13"/>
    </row>
    <row r="208" spans="1:16" ht="13.5" thickBot="1">
      <c r="A208" s="27"/>
      <c r="B208" s="27"/>
      <c r="C208" s="305">
        <v>0.99305555555555547</v>
      </c>
      <c r="D208" s="167">
        <f t="shared" si="16"/>
        <v>39840.993055555555</v>
      </c>
      <c r="E208" s="27" t="s">
        <v>56</v>
      </c>
      <c r="F208" s="27">
        <v>8</v>
      </c>
      <c r="G208" s="27">
        <v>116</v>
      </c>
      <c r="H208" s="27">
        <v>8</v>
      </c>
      <c r="I208" s="27">
        <v>3.25</v>
      </c>
      <c r="J208" s="27"/>
      <c r="K208" s="27">
        <v>3</v>
      </c>
      <c r="L208" s="210">
        <f t="shared" ca="1" si="18"/>
        <v>9</v>
      </c>
      <c r="M208" s="27" t="s">
        <v>32</v>
      </c>
      <c r="N208" s="27">
        <v>4</v>
      </c>
      <c r="O208" s="27">
        <f t="shared" ca="1" si="17"/>
        <v>1.4</v>
      </c>
      <c r="P208" s="27"/>
    </row>
    <row r="209" spans="1:16">
      <c r="A209" s="17">
        <v>28</v>
      </c>
      <c r="B209" s="17" t="s">
        <v>113</v>
      </c>
      <c r="C209" s="300">
        <v>0.25</v>
      </c>
      <c r="D209" s="168">
        <f t="shared" si="16"/>
        <v>39841.25</v>
      </c>
      <c r="E209" s="17" t="s">
        <v>56</v>
      </c>
      <c r="F209" s="17">
        <v>7</v>
      </c>
      <c r="G209" s="17">
        <v>106</v>
      </c>
      <c r="H209" s="17">
        <v>9</v>
      </c>
      <c r="I209" s="17">
        <v>1.74</v>
      </c>
      <c r="J209" s="17" t="s">
        <v>137</v>
      </c>
      <c r="K209" s="17">
        <v>5</v>
      </c>
      <c r="L209" s="203">
        <f t="shared" ca="1" si="18"/>
        <v>16</v>
      </c>
      <c r="M209" s="17" t="s">
        <v>32</v>
      </c>
      <c r="N209" s="17">
        <v>5</v>
      </c>
      <c r="O209" s="17">
        <v>1.1599999999999999</v>
      </c>
      <c r="P209" s="17"/>
    </row>
    <row r="210" spans="1:16">
      <c r="A210" s="13"/>
      <c r="B210" s="13"/>
      <c r="C210" s="299">
        <v>0.34375</v>
      </c>
      <c r="D210" s="164">
        <f t="shared" si="16"/>
        <v>39841.34375</v>
      </c>
      <c r="E210" s="13" t="s">
        <v>56</v>
      </c>
      <c r="F210" s="13">
        <v>8</v>
      </c>
      <c r="G210" s="17">
        <v>116</v>
      </c>
      <c r="H210" s="17">
        <v>9</v>
      </c>
      <c r="I210" s="13">
        <v>2.15</v>
      </c>
      <c r="J210" s="17" t="s">
        <v>137</v>
      </c>
      <c r="K210" s="13">
        <v>16</v>
      </c>
      <c r="L210" s="18">
        <f t="shared" ca="1" si="18"/>
        <v>48</v>
      </c>
      <c r="M210" s="13" t="s">
        <v>32</v>
      </c>
      <c r="N210" s="17">
        <v>5</v>
      </c>
      <c r="O210" s="13">
        <v>1.4</v>
      </c>
      <c r="P210" s="13"/>
    </row>
    <row r="211" spans="1:16">
      <c r="A211" s="13"/>
      <c r="B211" s="13"/>
      <c r="C211" s="299">
        <v>0.41666666666666669</v>
      </c>
      <c r="D211" s="164">
        <f t="shared" ref="D211:D216" si="19">FLOOR(D210,1)+C211+IF(A211&gt;0,1,0)</f>
        <v>39841.416666666664</v>
      </c>
      <c r="E211" s="13" t="s">
        <v>56</v>
      </c>
      <c r="F211" s="13">
        <v>8</v>
      </c>
      <c r="G211" s="17">
        <v>116</v>
      </c>
      <c r="H211" s="17">
        <v>9</v>
      </c>
      <c r="I211" s="13">
        <v>2.59</v>
      </c>
      <c r="J211" s="17" t="s">
        <v>137</v>
      </c>
      <c r="K211" s="13">
        <v>5</v>
      </c>
      <c r="L211" s="18">
        <f t="shared" ca="1" si="18"/>
        <v>15</v>
      </c>
      <c r="M211" s="13" t="s">
        <v>32</v>
      </c>
      <c r="N211" s="17">
        <v>5</v>
      </c>
      <c r="O211" s="13">
        <v>1.4</v>
      </c>
      <c r="P211" s="13"/>
    </row>
    <row r="212" spans="1:16">
      <c r="A212" s="13"/>
      <c r="B212" s="13"/>
      <c r="C212" s="299">
        <v>0.52777777777777779</v>
      </c>
      <c r="D212" s="164">
        <f t="shared" si="19"/>
        <v>39841.527777777781</v>
      </c>
      <c r="E212" s="13" t="s">
        <v>56</v>
      </c>
      <c r="F212" s="13">
        <v>8</v>
      </c>
      <c r="G212" s="17">
        <v>116</v>
      </c>
      <c r="H212" s="17">
        <v>9</v>
      </c>
      <c r="I212" s="13">
        <v>2.1800000000000002</v>
      </c>
      <c r="J212" s="17" t="s">
        <v>137</v>
      </c>
      <c r="K212" s="13">
        <v>5</v>
      </c>
      <c r="L212" s="18">
        <f t="shared" ca="1" si="18"/>
        <v>15</v>
      </c>
      <c r="M212" s="13" t="s">
        <v>32</v>
      </c>
      <c r="N212" s="17">
        <v>5</v>
      </c>
      <c r="O212" s="13">
        <v>1.4</v>
      </c>
      <c r="P212" s="13"/>
    </row>
    <row r="213" spans="1:16">
      <c r="A213" s="13"/>
      <c r="B213" s="13"/>
      <c r="C213" s="299">
        <v>0.59375</v>
      </c>
      <c r="D213" s="164">
        <f t="shared" si="19"/>
        <v>39841.59375</v>
      </c>
      <c r="E213" s="13" t="s">
        <v>56</v>
      </c>
      <c r="F213" s="13">
        <v>8</v>
      </c>
      <c r="G213" s="17">
        <v>116</v>
      </c>
      <c r="H213" s="13">
        <v>11</v>
      </c>
      <c r="I213" s="13">
        <v>2.58</v>
      </c>
      <c r="J213" s="17" t="s">
        <v>137</v>
      </c>
      <c r="K213" s="13">
        <v>5</v>
      </c>
      <c r="L213" s="18">
        <f t="shared" ca="1" si="18"/>
        <v>15</v>
      </c>
      <c r="M213" s="13" t="s">
        <v>32</v>
      </c>
      <c r="N213" s="17">
        <v>5</v>
      </c>
      <c r="O213" s="13">
        <v>1.4</v>
      </c>
      <c r="P213" s="13"/>
    </row>
    <row r="214" spans="1:16">
      <c r="A214" s="13"/>
      <c r="B214" s="13"/>
      <c r="C214" s="299">
        <v>0.72569444444444453</v>
      </c>
      <c r="D214" s="164">
        <f t="shared" si="19"/>
        <v>39841.725694444445</v>
      </c>
      <c r="E214" s="13" t="s">
        <v>56</v>
      </c>
      <c r="F214" s="13">
        <v>8</v>
      </c>
      <c r="G214" s="17">
        <v>116</v>
      </c>
      <c r="H214" s="13">
        <v>9</v>
      </c>
      <c r="I214" s="13">
        <v>2.69</v>
      </c>
      <c r="J214" s="17" t="s">
        <v>137</v>
      </c>
      <c r="K214" s="13">
        <v>5</v>
      </c>
      <c r="L214" s="18">
        <f t="shared" ca="1" si="18"/>
        <v>15</v>
      </c>
      <c r="M214" s="13" t="s">
        <v>32</v>
      </c>
      <c r="N214" s="17">
        <v>5</v>
      </c>
      <c r="O214" s="13">
        <v>1.4</v>
      </c>
      <c r="P214" s="13"/>
    </row>
    <row r="215" spans="1:16">
      <c r="A215" s="13"/>
      <c r="B215" s="13"/>
      <c r="C215" s="299">
        <v>0.83333333333333337</v>
      </c>
      <c r="D215" s="164">
        <f t="shared" si="19"/>
        <v>39841.833333333336</v>
      </c>
      <c r="E215" s="13" t="s">
        <v>56</v>
      </c>
      <c r="F215" s="13">
        <v>8</v>
      </c>
      <c r="G215" s="17">
        <v>116</v>
      </c>
      <c r="H215" s="13">
        <v>11</v>
      </c>
      <c r="I215" s="13">
        <v>2.36</v>
      </c>
      <c r="J215" s="17" t="s">
        <v>137</v>
      </c>
      <c r="K215" s="13">
        <v>5</v>
      </c>
      <c r="L215" s="18">
        <f t="shared" ca="1" si="18"/>
        <v>15</v>
      </c>
      <c r="M215" s="13" t="s">
        <v>32</v>
      </c>
      <c r="N215" s="17">
        <v>5</v>
      </c>
      <c r="O215" s="13">
        <v>1.4</v>
      </c>
      <c r="P215" s="13"/>
    </row>
    <row r="216" spans="1:16" ht="13.5" thickBot="1">
      <c r="A216" s="27"/>
      <c r="B216" s="27"/>
      <c r="C216" s="305">
        <v>0.99861111111111101</v>
      </c>
      <c r="D216" s="167">
        <f t="shared" si="19"/>
        <v>39841.998611111114</v>
      </c>
      <c r="E216" s="27" t="s">
        <v>56</v>
      </c>
      <c r="F216" s="27">
        <v>8</v>
      </c>
      <c r="G216" s="27">
        <v>116</v>
      </c>
      <c r="H216" s="27">
        <v>11</v>
      </c>
      <c r="I216" s="27">
        <v>2.68</v>
      </c>
      <c r="J216" s="17" t="s">
        <v>137</v>
      </c>
      <c r="K216" s="27">
        <v>5</v>
      </c>
      <c r="L216" s="210">
        <f t="shared" ca="1" si="18"/>
        <v>15</v>
      </c>
      <c r="M216" s="27" t="s">
        <v>32</v>
      </c>
      <c r="N216" s="27">
        <v>5</v>
      </c>
      <c r="O216" s="27">
        <v>1.4</v>
      </c>
      <c r="P216" s="27"/>
    </row>
    <row r="217" spans="1:16">
      <c r="A217" s="17">
        <v>29</v>
      </c>
      <c r="B217" s="17" t="s">
        <v>127</v>
      </c>
      <c r="C217" s="300">
        <v>0.21527777777777779</v>
      </c>
      <c r="D217" s="172">
        <f t="shared" ref="D217:D232" si="20">FLOOR(D216,1)+C217+IF(A217&gt;0,1,0)</f>
        <v>39842.215277777781</v>
      </c>
      <c r="E217" s="8" t="s">
        <v>56</v>
      </c>
      <c r="F217" s="8">
        <v>8</v>
      </c>
      <c r="G217" s="8">
        <v>116</v>
      </c>
      <c r="H217" s="104">
        <v>9</v>
      </c>
      <c r="I217" s="104">
        <v>1.1599999999999999</v>
      </c>
      <c r="J217" s="104" t="s">
        <v>137</v>
      </c>
      <c r="K217" s="8">
        <v>5</v>
      </c>
      <c r="L217" s="208">
        <f t="shared" ref="L217:L227" ca="1" si="21">IF(OR(K217="",F217="",F217&lt;5),"",INDIRECT(ADDRESS(K217+4,F217,1,,"Tabla de Sulfato 2"),TRUE))</f>
        <v>15</v>
      </c>
      <c r="M217" s="8" t="s">
        <v>32</v>
      </c>
      <c r="N217" s="17">
        <v>3</v>
      </c>
      <c r="O217" s="17">
        <v>1.1000000000000001</v>
      </c>
      <c r="P217" s="17"/>
    </row>
    <row r="218" spans="1:16">
      <c r="A218" s="13"/>
      <c r="B218" s="13"/>
      <c r="C218" s="299">
        <v>0.30555555555555552</v>
      </c>
      <c r="D218" s="164">
        <f t="shared" si="20"/>
        <v>39842.305555555555</v>
      </c>
      <c r="E218" s="13" t="s">
        <v>56</v>
      </c>
      <c r="F218" s="13">
        <v>8</v>
      </c>
      <c r="G218" s="13">
        <v>116</v>
      </c>
      <c r="H218" s="13">
        <v>9</v>
      </c>
      <c r="I218" s="13">
        <v>1.18</v>
      </c>
      <c r="J218" s="13" t="s">
        <v>137</v>
      </c>
      <c r="K218" s="13">
        <v>5</v>
      </c>
      <c r="L218" s="18">
        <f t="shared" ca="1" si="21"/>
        <v>15</v>
      </c>
      <c r="M218" s="13" t="s">
        <v>32</v>
      </c>
      <c r="N218" s="13">
        <v>3</v>
      </c>
      <c r="O218" s="13">
        <v>1.1000000000000001</v>
      </c>
      <c r="P218" s="13"/>
    </row>
    <row r="219" spans="1:16">
      <c r="A219" s="13"/>
      <c r="B219" s="13"/>
      <c r="C219" s="299">
        <v>0.3923611111111111</v>
      </c>
      <c r="D219" s="164">
        <f t="shared" si="20"/>
        <v>39842.392361111109</v>
      </c>
      <c r="E219" s="13" t="s">
        <v>56</v>
      </c>
      <c r="F219" s="13">
        <v>8</v>
      </c>
      <c r="G219" s="13">
        <v>116</v>
      </c>
      <c r="H219" s="13">
        <v>9</v>
      </c>
      <c r="I219" s="13">
        <v>1.67</v>
      </c>
      <c r="J219" s="13" t="s">
        <v>137</v>
      </c>
      <c r="K219" s="13">
        <v>5</v>
      </c>
      <c r="L219" s="18">
        <f t="shared" ca="1" si="21"/>
        <v>15</v>
      </c>
      <c r="M219" s="13" t="s">
        <v>32</v>
      </c>
      <c r="N219" s="13">
        <v>4</v>
      </c>
      <c r="O219" s="13">
        <v>1.4</v>
      </c>
      <c r="P219" s="13"/>
    </row>
    <row r="220" spans="1:16">
      <c r="A220" s="13"/>
      <c r="B220" s="13"/>
      <c r="C220" s="299">
        <v>0.5</v>
      </c>
      <c r="D220" s="164">
        <f t="shared" si="20"/>
        <v>39842.5</v>
      </c>
      <c r="E220" s="13" t="s">
        <v>56</v>
      </c>
      <c r="F220" s="13">
        <v>8</v>
      </c>
      <c r="G220" s="13">
        <v>116</v>
      </c>
      <c r="H220" s="13">
        <v>9</v>
      </c>
      <c r="I220" s="13">
        <v>1.42</v>
      </c>
      <c r="J220" s="13" t="s">
        <v>137</v>
      </c>
      <c r="K220" s="13">
        <v>5</v>
      </c>
      <c r="L220" s="18">
        <f t="shared" ca="1" si="21"/>
        <v>15</v>
      </c>
      <c r="M220" s="13" t="s">
        <v>32</v>
      </c>
      <c r="N220" s="13">
        <v>4</v>
      </c>
      <c r="O220" s="13">
        <v>1.4</v>
      </c>
      <c r="P220" s="13"/>
    </row>
    <row r="221" spans="1:16">
      <c r="A221" s="13"/>
      <c r="B221" s="13"/>
      <c r="C221" s="299">
        <v>0.60069444444444442</v>
      </c>
      <c r="D221" s="164">
        <f t="shared" si="20"/>
        <v>39842.600694444445</v>
      </c>
      <c r="E221" s="13" t="s">
        <v>56</v>
      </c>
      <c r="F221" s="13">
        <v>8</v>
      </c>
      <c r="G221" s="13">
        <v>116</v>
      </c>
      <c r="H221" s="13">
        <v>9</v>
      </c>
      <c r="I221" s="13">
        <v>1.52</v>
      </c>
      <c r="J221" s="13" t="s">
        <v>137</v>
      </c>
      <c r="K221" s="13">
        <v>5</v>
      </c>
      <c r="L221" s="18">
        <f t="shared" ca="1" si="21"/>
        <v>15</v>
      </c>
      <c r="M221" s="13" t="s">
        <v>32</v>
      </c>
      <c r="N221" s="13">
        <v>4</v>
      </c>
      <c r="O221" s="13">
        <v>1.4</v>
      </c>
      <c r="P221" s="13"/>
    </row>
    <row r="222" spans="1:16">
      <c r="A222" s="13"/>
      <c r="B222" s="13"/>
      <c r="C222" s="299">
        <v>0.72083333333333333</v>
      </c>
      <c r="D222" s="164">
        <f t="shared" si="20"/>
        <v>39842.720833333333</v>
      </c>
      <c r="E222" s="13" t="s">
        <v>56</v>
      </c>
      <c r="F222" s="17">
        <v>7</v>
      </c>
      <c r="G222" s="13">
        <v>106</v>
      </c>
      <c r="H222" s="13">
        <v>9</v>
      </c>
      <c r="I222" s="13">
        <v>3.82</v>
      </c>
      <c r="J222" s="13" t="s">
        <v>137</v>
      </c>
      <c r="K222" s="13">
        <v>5</v>
      </c>
      <c r="L222" s="18">
        <f t="shared" ca="1" si="21"/>
        <v>16</v>
      </c>
      <c r="M222" s="13" t="s">
        <v>32</v>
      </c>
      <c r="N222" s="13">
        <v>4</v>
      </c>
      <c r="O222" s="13">
        <v>1.5</v>
      </c>
      <c r="P222" s="13"/>
    </row>
    <row r="223" spans="1:16">
      <c r="A223" s="13"/>
      <c r="B223" s="13"/>
      <c r="C223" s="299">
        <v>0.83333333333333337</v>
      </c>
      <c r="D223" s="164">
        <f t="shared" si="20"/>
        <v>39842.833333333336</v>
      </c>
      <c r="E223" s="13" t="s">
        <v>56</v>
      </c>
      <c r="F223" s="13">
        <v>7</v>
      </c>
      <c r="G223" s="13">
        <v>106</v>
      </c>
      <c r="H223" s="13">
        <v>9</v>
      </c>
      <c r="I223" s="13">
        <v>2.27</v>
      </c>
      <c r="J223" s="13" t="s">
        <v>137</v>
      </c>
      <c r="K223" s="13">
        <v>5</v>
      </c>
      <c r="L223" s="18">
        <f t="shared" ca="1" si="21"/>
        <v>16</v>
      </c>
      <c r="M223" s="13" t="s">
        <v>32</v>
      </c>
      <c r="N223" s="13">
        <v>4</v>
      </c>
      <c r="O223" s="13">
        <v>1.5</v>
      </c>
      <c r="P223" s="13"/>
    </row>
    <row r="224" spans="1:16" ht="13.5" thickBot="1">
      <c r="A224" s="27"/>
      <c r="B224" s="27"/>
      <c r="C224" s="305">
        <v>0.99305555555555547</v>
      </c>
      <c r="D224" s="167">
        <f t="shared" si="20"/>
        <v>39842.993055555555</v>
      </c>
      <c r="E224" s="27" t="s">
        <v>56</v>
      </c>
      <c r="F224" s="27">
        <v>8</v>
      </c>
      <c r="G224" s="27">
        <v>116</v>
      </c>
      <c r="H224" s="27">
        <v>9</v>
      </c>
      <c r="I224" s="27">
        <v>2.4500000000000002</v>
      </c>
      <c r="J224" s="27" t="s">
        <v>137</v>
      </c>
      <c r="K224" s="113">
        <v>5</v>
      </c>
      <c r="L224" s="210">
        <f t="shared" ca="1" si="21"/>
        <v>15</v>
      </c>
      <c r="M224" s="27" t="s">
        <v>32</v>
      </c>
      <c r="N224" s="27">
        <v>4</v>
      </c>
      <c r="O224" s="27">
        <v>1.4</v>
      </c>
      <c r="P224" s="27"/>
    </row>
    <row r="225" spans="1:16">
      <c r="A225" s="17">
        <v>30</v>
      </c>
      <c r="B225" s="17" t="s">
        <v>115</v>
      </c>
      <c r="C225" s="300">
        <v>0.27083333333333331</v>
      </c>
      <c r="D225" s="172">
        <f t="shared" si="20"/>
        <v>39843.270833333336</v>
      </c>
      <c r="E225" s="8" t="s">
        <v>56</v>
      </c>
      <c r="F225" s="17">
        <v>8</v>
      </c>
      <c r="G225" s="17">
        <v>116</v>
      </c>
      <c r="H225" s="8">
        <v>9</v>
      </c>
      <c r="I225" s="17">
        <v>8.89</v>
      </c>
      <c r="J225" s="17" t="s">
        <v>137</v>
      </c>
      <c r="K225" s="17">
        <v>4</v>
      </c>
      <c r="L225" s="17">
        <f t="shared" ca="1" si="21"/>
        <v>12</v>
      </c>
      <c r="M225" s="8" t="s">
        <v>32</v>
      </c>
      <c r="N225" s="8">
        <v>4</v>
      </c>
      <c r="O225" s="17">
        <v>1.4</v>
      </c>
      <c r="P225" s="17"/>
    </row>
    <row r="226" spans="1:16">
      <c r="A226" s="13"/>
      <c r="B226" s="13"/>
      <c r="C226" s="299">
        <v>0.35416666666666669</v>
      </c>
      <c r="D226" s="164">
        <f t="shared" si="20"/>
        <v>39843.354166666664</v>
      </c>
      <c r="E226" s="13" t="s">
        <v>56</v>
      </c>
      <c r="F226" s="13">
        <v>7</v>
      </c>
      <c r="G226" s="13">
        <v>106</v>
      </c>
      <c r="H226" s="13">
        <v>9</v>
      </c>
      <c r="I226" s="13">
        <v>8.84</v>
      </c>
      <c r="J226" s="13" t="s">
        <v>137</v>
      </c>
      <c r="K226" s="13">
        <v>4</v>
      </c>
      <c r="L226" s="13">
        <f t="shared" ca="1" si="21"/>
        <v>13</v>
      </c>
      <c r="M226" s="13" t="s">
        <v>32</v>
      </c>
      <c r="N226" s="13">
        <v>4</v>
      </c>
      <c r="O226" s="13">
        <v>1.5</v>
      </c>
      <c r="P226" s="13"/>
    </row>
    <row r="227" spans="1:16">
      <c r="A227" s="13"/>
      <c r="B227" s="13"/>
      <c r="C227" s="299">
        <v>0.41666666666666669</v>
      </c>
      <c r="D227" s="164">
        <f t="shared" si="20"/>
        <v>39843.416666666664</v>
      </c>
      <c r="E227" s="13" t="s">
        <v>56</v>
      </c>
      <c r="F227" s="13">
        <v>8</v>
      </c>
      <c r="G227" s="13">
        <v>116</v>
      </c>
      <c r="H227" s="13">
        <v>9</v>
      </c>
      <c r="I227" s="13">
        <v>2.23</v>
      </c>
      <c r="J227" s="13" t="s">
        <v>137</v>
      </c>
      <c r="K227" s="13">
        <v>5</v>
      </c>
      <c r="L227" s="13">
        <f t="shared" ca="1" si="21"/>
        <v>15</v>
      </c>
      <c r="M227" s="13" t="s">
        <v>32</v>
      </c>
      <c r="N227" s="13">
        <v>4</v>
      </c>
      <c r="O227" s="13">
        <v>1.4</v>
      </c>
      <c r="P227" s="13"/>
    </row>
    <row r="228" spans="1:16">
      <c r="A228" s="13"/>
      <c r="B228" s="13"/>
      <c r="C228" s="299">
        <v>0.5</v>
      </c>
      <c r="D228" s="164">
        <f t="shared" si="20"/>
        <v>39843.5</v>
      </c>
      <c r="E228" s="13" t="s">
        <v>56</v>
      </c>
      <c r="F228" s="13">
        <v>8</v>
      </c>
      <c r="G228" s="13">
        <v>116</v>
      </c>
      <c r="H228" s="17">
        <v>10</v>
      </c>
      <c r="I228" s="13">
        <v>2.82</v>
      </c>
      <c r="J228" s="13" t="s">
        <v>137</v>
      </c>
      <c r="K228" s="13">
        <v>5</v>
      </c>
      <c r="L228" s="13">
        <v>15</v>
      </c>
      <c r="M228" s="13" t="s">
        <v>32</v>
      </c>
      <c r="N228" s="13">
        <v>4</v>
      </c>
      <c r="O228" s="13">
        <v>1.4</v>
      </c>
      <c r="P228" s="13"/>
    </row>
    <row r="229" spans="1:16">
      <c r="A229" s="13"/>
      <c r="B229" s="13"/>
      <c r="C229" s="299">
        <v>0.58333333333333337</v>
      </c>
      <c r="D229" s="164">
        <f t="shared" si="20"/>
        <v>39843.583333333336</v>
      </c>
      <c r="E229" s="13" t="s">
        <v>56</v>
      </c>
      <c r="F229" s="13">
        <v>7</v>
      </c>
      <c r="G229" s="13">
        <v>106</v>
      </c>
      <c r="H229" s="13">
        <v>10</v>
      </c>
      <c r="I229" s="13">
        <v>3.31</v>
      </c>
      <c r="J229" s="13" t="s">
        <v>137</v>
      </c>
      <c r="K229" s="13">
        <v>5</v>
      </c>
      <c r="L229" s="13">
        <v>16</v>
      </c>
      <c r="M229" s="13" t="s">
        <v>32</v>
      </c>
      <c r="N229" s="13">
        <v>4</v>
      </c>
      <c r="O229" s="13">
        <v>1.5</v>
      </c>
      <c r="P229" s="13"/>
    </row>
    <row r="230" spans="1:16">
      <c r="A230" s="13"/>
      <c r="B230" s="13"/>
      <c r="C230" s="299">
        <v>0.68194444444444446</v>
      </c>
      <c r="D230" s="164">
        <f t="shared" si="20"/>
        <v>39843.681944444441</v>
      </c>
      <c r="E230" s="13" t="s">
        <v>56</v>
      </c>
      <c r="F230" s="13">
        <v>7</v>
      </c>
      <c r="G230" s="13">
        <v>106</v>
      </c>
      <c r="H230" s="13">
        <v>10</v>
      </c>
      <c r="I230" s="13">
        <v>2.38</v>
      </c>
      <c r="J230" s="13" t="s">
        <v>137</v>
      </c>
      <c r="K230" s="13">
        <v>5</v>
      </c>
      <c r="L230" s="13">
        <v>16</v>
      </c>
      <c r="M230" s="13" t="s">
        <v>32</v>
      </c>
      <c r="N230" s="13">
        <v>4</v>
      </c>
      <c r="O230" s="13">
        <v>1.5</v>
      </c>
      <c r="P230" s="13"/>
    </row>
    <row r="231" spans="1:16">
      <c r="A231" s="13"/>
      <c r="B231" s="13"/>
      <c r="C231" s="299">
        <v>0.82638888888888884</v>
      </c>
      <c r="D231" s="164">
        <f t="shared" si="20"/>
        <v>39843.826388888891</v>
      </c>
      <c r="E231" s="13" t="s">
        <v>56</v>
      </c>
      <c r="F231" s="13">
        <v>8</v>
      </c>
      <c r="G231" s="13">
        <v>116</v>
      </c>
      <c r="H231" s="13">
        <v>10</v>
      </c>
      <c r="I231" s="13">
        <v>2.35</v>
      </c>
      <c r="J231" s="13" t="s">
        <v>137</v>
      </c>
      <c r="K231" s="13">
        <v>5</v>
      </c>
      <c r="L231" s="13">
        <v>16</v>
      </c>
      <c r="M231" s="13" t="s">
        <v>32</v>
      </c>
      <c r="N231" s="13">
        <v>4</v>
      </c>
      <c r="O231" s="13">
        <v>1.5</v>
      </c>
      <c r="P231" s="13"/>
    </row>
    <row r="232" spans="1:16" ht="13.5" thickBot="1">
      <c r="A232" s="27"/>
      <c r="B232" s="27"/>
      <c r="C232" s="305">
        <v>0.99652777777777779</v>
      </c>
      <c r="D232" s="167">
        <f t="shared" si="20"/>
        <v>39843.996527777781</v>
      </c>
      <c r="E232" s="27" t="s">
        <v>56</v>
      </c>
      <c r="F232" s="27">
        <v>8</v>
      </c>
      <c r="G232" s="27">
        <v>116</v>
      </c>
      <c r="H232" s="27">
        <v>10</v>
      </c>
      <c r="I232" s="27">
        <v>2.77</v>
      </c>
      <c r="J232" s="27" t="s">
        <v>137</v>
      </c>
      <c r="K232" s="27">
        <v>5</v>
      </c>
      <c r="L232" s="27">
        <v>16</v>
      </c>
      <c r="M232" s="27" t="s">
        <v>32</v>
      </c>
      <c r="N232" s="27">
        <v>4</v>
      </c>
      <c r="O232" s="27">
        <v>1.5</v>
      </c>
      <c r="P232" s="27"/>
    </row>
    <row r="233" spans="1:16">
      <c r="A233" s="17">
        <v>31</v>
      </c>
      <c r="B233" s="17" t="s">
        <v>29</v>
      </c>
      <c r="C233" s="300">
        <v>0.23958333333333334</v>
      </c>
      <c r="D233" s="172">
        <f t="shared" ref="D233:D273" si="22">FLOOR(D232,1)+C233+IF(A233&gt;0,1,0)</f>
        <v>39844.239583333336</v>
      </c>
      <c r="E233" s="8" t="s">
        <v>56</v>
      </c>
      <c r="F233" s="17">
        <v>8</v>
      </c>
      <c r="G233" s="17">
        <v>116</v>
      </c>
      <c r="H233" s="17">
        <v>14</v>
      </c>
      <c r="I233" s="17">
        <v>2.81</v>
      </c>
      <c r="J233" s="17" t="s">
        <v>137</v>
      </c>
      <c r="K233" s="8">
        <v>5</v>
      </c>
      <c r="L233" s="104">
        <v>16</v>
      </c>
      <c r="M233" s="17" t="s">
        <v>32</v>
      </c>
      <c r="N233" s="17">
        <v>4</v>
      </c>
      <c r="O233" s="17">
        <v>1.4</v>
      </c>
      <c r="P233" s="17"/>
    </row>
    <row r="234" spans="1:16">
      <c r="A234" s="13"/>
      <c r="B234" s="13"/>
      <c r="C234" s="299">
        <v>0.31597222222222221</v>
      </c>
      <c r="D234" s="164">
        <f t="shared" si="22"/>
        <v>39844.315972222219</v>
      </c>
      <c r="E234" s="13" t="s">
        <v>56</v>
      </c>
      <c r="F234" s="13">
        <v>8</v>
      </c>
      <c r="G234" s="17">
        <v>116</v>
      </c>
      <c r="H234" s="13">
        <v>12</v>
      </c>
      <c r="I234" s="13">
        <v>2.96</v>
      </c>
      <c r="J234" s="13" t="s">
        <v>137</v>
      </c>
      <c r="K234" s="13">
        <v>5</v>
      </c>
      <c r="L234" s="13">
        <v>16</v>
      </c>
      <c r="M234" s="13" t="s">
        <v>32</v>
      </c>
      <c r="N234" s="13">
        <v>4</v>
      </c>
      <c r="O234" s="17">
        <v>1.4</v>
      </c>
      <c r="P234" s="13"/>
    </row>
    <row r="235" spans="1:16">
      <c r="A235" s="13"/>
      <c r="B235" s="13"/>
      <c r="C235" s="299">
        <v>0.3923611111111111</v>
      </c>
      <c r="D235" s="164">
        <f t="shared" si="22"/>
        <v>39844.392361111109</v>
      </c>
      <c r="E235" s="13" t="s">
        <v>56</v>
      </c>
      <c r="F235" s="13">
        <v>8</v>
      </c>
      <c r="G235" s="17">
        <v>116</v>
      </c>
      <c r="H235" s="13">
        <v>12</v>
      </c>
      <c r="I235" s="13">
        <v>2.89</v>
      </c>
      <c r="J235" s="13" t="s">
        <v>137</v>
      </c>
      <c r="K235" s="13">
        <v>5</v>
      </c>
      <c r="L235" s="13">
        <v>16</v>
      </c>
      <c r="M235" s="13" t="s">
        <v>32</v>
      </c>
      <c r="N235" s="13">
        <v>4</v>
      </c>
      <c r="O235" s="17">
        <v>1.4</v>
      </c>
      <c r="P235" s="13"/>
    </row>
    <row r="236" spans="1:16">
      <c r="A236" s="13"/>
      <c r="B236" s="13"/>
      <c r="C236" s="299">
        <v>0.52430555555555558</v>
      </c>
      <c r="D236" s="164">
        <f t="shared" si="22"/>
        <v>39844.524305555555</v>
      </c>
      <c r="E236" s="13" t="s">
        <v>56</v>
      </c>
      <c r="F236" s="13">
        <v>3</v>
      </c>
      <c r="G236" s="13">
        <v>52</v>
      </c>
      <c r="H236" s="13">
        <v>16</v>
      </c>
      <c r="I236" s="13">
        <v>1.1499999999999999</v>
      </c>
      <c r="J236" s="13" t="s">
        <v>137</v>
      </c>
      <c r="K236" s="13">
        <v>2</v>
      </c>
      <c r="L236" s="13">
        <v>8</v>
      </c>
      <c r="M236" s="13" t="s">
        <v>32</v>
      </c>
      <c r="N236" s="13">
        <v>3</v>
      </c>
      <c r="O236" s="13">
        <v>1.5</v>
      </c>
      <c r="P236" s="13"/>
    </row>
    <row r="237" spans="1:16">
      <c r="A237" s="13"/>
      <c r="B237" s="13"/>
      <c r="C237" s="299">
        <v>0.63541666666666663</v>
      </c>
      <c r="D237" s="164">
        <f t="shared" si="22"/>
        <v>39844.635416666664</v>
      </c>
      <c r="E237" s="13" t="s">
        <v>56</v>
      </c>
      <c r="F237" s="13">
        <v>3</v>
      </c>
      <c r="G237" s="13">
        <v>52</v>
      </c>
      <c r="H237" s="13">
        <v>15</v>
      </c>
      <c r="I237" s="13">
        <v>1.06</v>
      </c>
      <c r="J237" s="13" t="s">
        <v>137</v>
      </c>
      <c r="K237" s="13">
        <v>2</v>
      </c>
      <c r="L237" s="13">
        <v>8</v>
      </c>
      <c r="M237" s="13" t="s">
        <v>32</v>
      </c>
      <c r="N237" s="13">
        <v>3</v>
      </c>
      <c r="O237" s="13">
        <v>1.5</v>
      </c>
      <c r="P237" s="13"/>
    </row>
    <row r="238" spans="1:16">
      <c r="A238" s="13"/>
      <c r="B238" s="13"/>
      <c r="C238" s="299">
        <v>0.77083333333333337</v>
      </c>
      <c r="D238" s="164">
        <f t="shared" si="22"/>
        <v>39844.770833333336</v>
      </c>
      <c r="E238" s="13" t="s">
        <v>56</v>
      </c>
      <c r="F238" s="13">
        <v>3</v>
      </c>
      <c r="G238" s="13">
        <v>52</v>
      </c>
      <c r="H238" s="13">
        <v>15</v>
      </c>
      <c r="I238" s="13">
        <v>1.19</v>
      </c>
      <c r="J238" s="13" t="s">
        <v>137</v>
      </c>
      <c r="K238" s="13">
        <v>2</v>
      </c>
      <c r="L238" s="13">
        <v>8</v>
      </c>
      <c r="M238" s="13" t="s">
        <v>32</v>
      </c>
      <c r="N238" s="13">
        <v>3</v>
      </c>
      <c r="O238" s="13">
        <v>1.5</v>
      </c>
      <c r="P238" s="13"/>
    </row>
    <row r="239" spans="1:16">
      <c r="A239" s="13"/>
      <c r="B239" s="13"/>
      <c r="C239" s="299">
        <v>0.88541666666666663</v>
      </c>
      <c r="D239" s="164">
        <f t="shared" si="22"/>
        <v>39844.885416666664</v>
      </c>
      <c r="E239" s="13" t="s">
        <v>56</v>
      </c>
      <c r="F239" s="13">
        <v>3</v>
      </c>
      <c r="G239" s="13">
        <v>52</v>
      </c>
      <c r="H239" s="13">
        <v>15</v>
      </c>
      <c r="I239" s="13">
        <v>1.07</v>
      </c>
      <c r="J239" s="13" t="s">
        <v>137</v>
      </c>
      <c r="K239" s="13">
        <v>2</v>
      </c>
      <c r="L239" s="13">
        <v>8</v>
      </c>
      <c r="M239" s="13" t="s">
        <v>32</v>
      </c>
      <c r="N239" s="13">
        <v>3</v>
      </c>
      <c r="O239" s="13">
        <v>1.5</v>
      </c>
      <c r="P239" s="13"/>
    </row>
    <row r="240" spans="1:16" ht="13.5" thickBot="1">
      <c r="A240" s="27"/>
      <c r="B240" s="27"/>
      <c r="C240" s="305">
        <v>0.99305555555555547</v>
      </c>
      <c r="D240" s="167">
        <f t="shared" si="22"/>
        <v>39844.993055555555</v>
      </c>
      <c r="E240" s="27" t="s">
        <v>56</v>
      </c>
      <c r="F240" s="27">
        <v>3</v>
      </c>
      <c r="G240" s="27">
        <v>52</v>
      </c>
      <c r="H240" s="27">
        <v>15</v>
      </c>
      <c r="I240" s="27">
        <v>1.32</v>
      </c>
      <c r="J240" s="27" t="s">
        <v>137</v>
      </c>
      <c r="K240" s="27">
        <v>2</v>
      </c>
      <c r="L240" s="27">
        <v>8</v>
      </c>
      <c r="M240" s="27" t="s">
        <v>32</v>
      </c>
      <c r="N240" s="27">
        <v>3</v>
      </c>
      <c r="O240" s="27">
        <v>1.5</v>
      </c>
      <c r="P240" s="27"/>
    </row>
    <row r="241" spans="1:16">
      <c r="A241" s="8" t="s">
        <v>138</v>
      </c>
      <c r="B241" s="8"/>
      <c r="C241" s="301"/>
      <c r="D241" s="172"/>
      <c r="E241" s="8"/>
      <c r="F241" s="8"/>
      <c r="G241" s="8"/>
      <c r="H241" s="104"/>
      <c r="I241" s="8"/>
      <c r="J241" s="8"/>
      <c r="K241" s="8"/>
      <c r="L241" s="8"/>
      <c r="M241" s="8"/>
      <c r="N241" s="8"/>
      <c r="O241" s="8"/>
      <c r="P241" s="8"/>
    </row>
    <row r="242" spans="1:16">
      <c r="A242" s="13">
        <v>1</v>
      </c>
      <c r="B242" s="13" t="s">
        <v>129</v>
      </c>
      <c r="C242" s="299">
        <v>0.25</v>
      </c>
      <c r="D242" s="164">
        <f>FLOOR(D240,1)+C242+IF(A242&gt;0,1,0)</f>
        <v>39845.25</v>
      </c>
      <c r="E242" s="13" t="s">
        <v>56</v>
      </c>
      <c r="F242" s="13">
        <v>5</v>
      </c>
      <c r="G242" s="13">
        <v>82</v>
      </c>
      <c r="H242" s="17">
        <v>14</v>
      </c>
      <c r="I242" s="13">
        <v>0.7</v>
      </c>
      <c r="J242" s="13" t="s">
        <v>137</v>
      </c>
      <c r="K242" s="13">
        <v>4</v>
      </c>
      <c r="L242" s="13">
        <v>12</v>
      </c>
      <c r="M242" s="13" t="s">
        <v>32</v>
      </c>
      <c r="N242" s="13">
        <v>3</v>
      </c>
      <c r="O242" s="13">
        <v>1.1000000000000001</v>
      </c>
      <c r="P242" s="13"/>
    </row>
    <row r="243" spans="1:16">
      <c r="A243" s="13"/>
      <c r="B243" s="13"/>
      <c r="C243" s="299">
        <v>0.3888888888888889</v>
      </c>
      <c r="D243" s="164">
        <f t="shared" si="22"/>
        <v>39845.388888888891</v>
      </c>
      <c r="E243" s="13" t="s">
        <v>56</v>
      </c>
      <c r="F243" s="13">
        <v>5</v>
      </c>
      <c r="G243" s="13">
        <v>82</v>
      </c>
      <c r="H243" s="17">
        <v>14</v>
      </c>
      <c r="I243" s="13">
        <v>0.44</v>
      </c>
      <c r="J243" s="13" t="s">
        <v>137</v>
      </c>
      <c r="K243" s="13">
        <v>4</v>
      </c>
      <c r="L243" s="13">
        <v>17</v>
      </c>
      <c r="M243" s="13" t="s">
        <v>32</v>
      </c>
      <c r="N243" s="13">
        <v>3</v>
      </c>
      <c r="O243" s="13">
        <v>1.5</v>
      </c>
      <c r="P243" s="13"/>
    </row>
    <row r="244" spans="1:16">
      <c r="A244" s="13"/>
      <c r="B244" s="13"/>
      <c r="C244" s="299">
        <v>0.52083333333333337</v>
      </c>
      <c r="D244" s="164">
        <f t="shared" si="22"/>
        <v>39845.520833333336</v>
      </c>
      <c r="E244" s="13" t="s">
        <v>56</v>
      </c>
      <c r="F244" s="13">
        <v>5</v>
      </c>
      <c r="G244" s="13">
        <v>82</v>
      </c>
      <c r="H244" s="17">
        <v>14</v>
      </c>
      <c r="I244" s="13">
        <v>0.01</v>
      </c>
      <c r="J244" s="13" t="s">
        <v>137</v>
      </c>
      <c r="K244" s="13">
        <v>4</v>
      </c>
      <c r="L244" s="13">
        <v>17</v>
      </c>
      <c r="M244" s="13" t="s">
        <v>32</v>
      </c>
      <c r="N244" s="13">
        <v>3</v>
      </c>
      <c r="O244" s="13">
        <v>1.5</v>
      </c>
      <c r="P244" s="13"/>
    </row>
    <row r="245" spans="1:16">
      <c r="A245" s="13"/>
      <c r="B245" s="13"/>
      <c r="C245" s="299">
        <v>0.625</v>
      </c>
      <c r="D245" s="164">
        <f t="shared" si="22"/>
        <v>39845.625</v>
      </c>
      <c r="E245" s="13" t="s">
        <v>56</v>
      </c>
      <c r="F245" s="13">
        <v>5</v>
      </c>
      <c r="G245" s="13">
        <v>82</v>
      </c>
      <c r="H245" s="17">
        <v>14</v>
      </c>
      <c r="I245" s="13">
        <v>1.53</v>
      </c>
      <c r="J245" s="13" t="s">
        <v>137</v>
      </c>
      <c r="K245" s="13">
        <v>4</v>
      </c>
      <c r="L245" s="13">
        <v>17</v>
      </c>
      <c r="M245" s="13" t="s">
        <v>32</v>
      </c>
      <c r="N245" s="13">
        <v>3</v>
      </c>
      <c r="O245" s="13">
        <v>1.5</v>
      </c>
      <c r="P245" s="13"/>
    </row>
    <row r="246" spans="1:16">
      <c r="A246" s="13"/>
      <c r="B246" s="13"/>
      <c r="C246" s="299">
        <v>0.76249999999999996</v>
      </c>
      <c r="D246" s="164">
        <f t="shared" si="22"/>
        <v>39845.762499999997</v>
      </c>
      <c r="E246" s="13" t="s">
        <v>56</v>
      </c>
      <c r="F246" s="13">
        <v>5</v>
      </c>
      <c r="G246" s="13">
        <v>82</v>
      </c>
      <c r="H246" s="17">
        <v>14</v>
      </c>
      <c r="I246" s="13">
        <v>1.4</v>
      </c>
      <c r="J246" s="13" t="s">
        <v>137</v>
      </c>
      <c r="K246" s="13">
        <v>4</v>
      </c>
      <c r="L246" s="13">
        <v>17</v>
      </c>
      <c r="M246" s="13" t="s">
        <v>32</v>
      </c>
      <c r="N246" s="13">
        <v>3</v>
      </c>
      <c r="O246" s="13">
        <v>1.5</v>
      </c>
      <c r="P246" s="13"/>
    </row>
    <row r="247" spans="1:16">
      <c r="A247" s="13"/>
      <c r="B247" s="13"/>
      <c r="C247" s="299">
        <v>0.8208333333333333</v>
      </c>
      <c r="D247" s="164">
        <f t="shared" si="22"/>
        <v>39845.820833333331</v>
      </c>
      <c r="E247" s="13" t="s">
        <v>56</v>
      </c>
      <c r="F247" s="13">
        <v>5</v>
      </c>
      <c r="G247" s="13">
        <v>82</v>
      </c>
      <c r="H247" s="17">
        <v>14</v>
      </c>
      <c r="I247" s="13">
        <v>1.2</v>
      </c>
      <c r="J247" s="13" t="s">
        <v>137</v>
      </c>
      <c r="K247" s="13">
        <v>4</v>
      </c>
      <c r="L247" s="13">
        <v>17</v>
      </c>
      <c r="M247" s="13" t="s">
        <v>32</v>
      </c>
      <c r="N247" s="13">
        <v>3</v>
      </c>
      <c r="O247" s="13">
        <v>1.5</v>
      </c>
      <c r="P247" s="13"/>
    </row>
    <row r="248" spans="1:16">
      <c r="A248" s="13"/>
      <c r="B248" s="13"/>
      <c r="C248" s="299">
        <v>0.88541666666666663</v>
      </c>
      <c r="D248" s="164">
        <f t="shared" si="22"/>
        <v>39845.885416666664</v>
      </c>
      <c r="E248" s="13" t="s">
        <v>56</v>
      </c>
      <c r="F248" s="13">
        <v>5</v>
      </c>
      <c r="G248" s="13">
        <v>82</v>
      </c>
      <c r="H248" s="13">
        <v>15</v>
      </c>
      <c r="I248" s="13">
        <v>1.08</v>
      </c>
      <c r="J248" s="13" t="s">
        <v>137</v>
      </c>
      <c r="K248" s="13">
        <v>4</v>
      </c>
      <c r="L248" s="13">
        <v>17</v>
      </c>
      <c r="M248" s="13" t="s">
        <v>32</v>
      </c>
      <c r="N248" s="13">
        <v>3</v>
      </c>
      <c r="O248" s="13">
        <v>1.5</v>
      </c>
      <c r="P248" s="13"/>
    </row>
    <row r="249" spans="1:16" ht="13.5" thickBot="1">
      <c r="A249" s="27"/>
      <c r="B249" s="27"/>
      <c r="C249" s="305">
        <v>0.99652777777777779</v>
      </c>
      <c r="D249" s="167">
        <f t="shared" si="22"/>
        <v>39845.996527777781</v>
      </c>
      <c r="E249" s="27" t="s">
        <v>56</v>
      </c>
      <c r="F249" s="27">
        <v>5</v>
      </c>
      <c r="G249" s="27">
        <v>82</v>
      </c>
      <c r="H249" s="27">
        <v>15</v>
      </c>
      <c r="I249" s="27">
        <v>1.72</v>
      </c>
      <c r="J249" s="27" t="s">
        <v>137</v>
      </c>
      <c r="K249" s="27">
        <v>4</v>
      </c>
      <c r="L249" s="27">
        <v>17</v>
      </c>
      <c r="M249" s="27" t="s">
        <v>32</v>
      </c>
      <c r="N249" s="27">
        <v>3</v>
      </c>
      <c r="O249" s="27">
        <v>1.5</v>
      </c>
      <c r="P249" s="27"/>
    </row>
    <row r="250" spans="1:16">
      <c r="A250" s="17">
        <v>2</v>
      </c>
      <c r="B250" s="17" t="s">
        <v>111</v>
      </c>
      <c r="C250" s="300">
        <v>0.25</v>
      </c>
      <c r="D250" s="172">
        <f t="shared" si="22"/>
        <v>39846.25</v>
      </c>
      <c r="E250" s="104" t="s">
        <v>56</v>
      </c>
      <c r="F250" s="17">
        <v>5</v>
      </c>
      <c r="G250" s="17">
        <v>82</v>
      </c>
      <c r="H250" s="17">
        <v>14</v>
      </c>
      <c r="I250" s="17">
        <v>2.09</v>
      </c>
      <c r="J250" s="17" t="s">
        <v>137</v>
      </c>
      <c r="K250" s="17">
        <v>4</v>
      </c>
      <c r="L250" s="17">
        <v>17</v>
      </c>
      <c r="M250" s="17" t="s">
        <v>32</v>
      </c>
      <c r="N250" s="17">
        <v>3</v>
      </c>
      <c r="O250" s="17">
        <v>1.5</v>
      </c>
      <c r="P250" s="17"/>
    </row>
    <row r="251" spans="1:16">
      <c r="A251" s="13"/>
      <c r="B251" s="13"/>
      <c r="C251" s="299">
        <v>0.34375</v>
      </c>
      <c r="D251" s="164">
        <f t="shared" si="22"/>
        <v>39846.34375</v>
      </c>
      <c r="E251" s="13" t="s">
        <v>56</v>
      </c>
      <c r="F251" s="13">
        <v>5</v>
      </c>
      <c r="G251" s="13">
        <v>82</v>
      </c>
      <c r="H251" s="13">
        <v>14</v>
      </c>
      <c r="I251" s="13">
        <v>2.1800000000000002</v>
      </c>
      <c r="J251" s="13" t="s">
        <v>137</v>
      </c>
      <c r="K251" s="13">
        <v>4</v>
      </c>
      <c r="L251" s="13">
        <v>17</v>
      </c>
      <c r="M251" s="13" t="s">
        <v>32</v>
      </c>
      <c r="N251" s="13">
        <v>3</v>
      </c>
      <c r="O251" s="13">
        <v>1.5</v>
      </c>
      <c r="P251" s="13"/>
    </row>
    <row r="252" spans="1:16">
      <c r="A252" s="13"/>
      <c r="B252" s="13"/>
      <c r="C252" s="299">
        <v>0.3923611111111111</v>
      </c>
      <c r="D252" s="164">
        <f t="shared" si="22"/>
        <v>39846.392361111109</v>
      </c>
      <c r="E252" s="13" t="s">
        <v>56</v>
      </c>
      <c r="F252" s="13">
        <v>5</v>
      </c>
      <c r="G252" s="13">
        <v>82</v>
      </c>
      <c r="H252" s="13">
        <v>15</v>
      </c>
      <c r="I252" s="13">
        <v>1.26</v>
      </c>
      <c r="J252" s="13" t="s">
        <v>137</v>
      </c>
      <c r="K252" s="13">
        <v>4</v>
      </c>
      <c r="L252" s="13">
        <v>17</v>
      </c>
      <c r="M252" s="13" t="s">
        <v>32</v>
      </c>
      <c r="N252" s="13">
        <v>3</v>
      </c>
      <c r="O252" s="13">
        <v>1.5</v>
      </c>
      <c r="P252" s="13"/>
    </row>
    <row r="253" spans="1:16">
      <c r="A253" s="13"/>
      <c r="B253" s="13"/>
      <c r="C253" s="299">
        <v>0.5</v>
      </c>
      <c r="D253" s="164">
        <f t="shared" si="22"/>
        <v>39846.5</v>
      </c>
      <c r="E253" s="13" t="s">
        <v>56</v>
      </c>
      <c r="F253" s="13">
        <v>5</v>
      </c>
      <c r="G253" s="13">
        <v>82</v>
      </c>
      <c r="H253" s="13">
        <v>14</v>
      </c>
      <c r="I253" s="13">
        <v>1.77</v>
      </c>
      <c r="J253" s="13" t="s">
        <v>137</v>
      </c>
      <c r="K253" s="13">
        <v>4</v>
      </c>
      <c r="L253" s="13">
        <v>17</v>
      </c>
      <c r="M253" s="13" t="s">
        <v>32</v>
      </c>
      <c r="N253" s="13">
        <v>3</v>
      </c>
      <c r="O253" s="13">
        <v>1.5</v>
      </c>
      <c r="P253" s="13"/>
    </row>
    <row r="254" spans="1:16">
      <c r="A254" s="13"/>
      <c r="B254" s="13"/>
      <c r="C254" s="299">
        <v>0.60416666666666663</v>
      </c>
      <c r="D254" s="164">
        <f t="shared" si="22"/>
        <v>39846.604166666664</v>
      </c>
      <c r="E254" s="13" t="s">
        <v>56</v>
      </c>
      <c r="F254" s="13">
        <v>5</v>
      </c>
      <c r="G254" s="13">
        <v>82</v>
      </c>
      <c r="H254" s="13">
        <v>14</v>
      </c>
      <c r="I254" s="13">
        <v>1.79</v>
      </c>
      <c r="J254" s="13" t="s">
        <v>137</v>
      </c>
      <c r="K254" s="13">
        <v>4</v>
      </c>
      <c r="L254" s="13">
        <v>17</v>
      </c>
      <c r="M254" s="13" t="s">
        <v>32</v>
      </c>
      <c r="N254" s="13">
        <v>3</v>
      </c>
      <c r="O254" s="13">
        <v>1.5</v>
      </c>
      <c r="P254" s="13"/>
    </row>
    <row r="255" spans="1:16">
      <c r="A255" s="13"/>
      <c r="B255" s="13"/>
      <c r="C255" s="299">
        <v>0.6791666666666667</v>
      </c>
      <c r="D255" s="164">
        <f t="shared" si="22"/>
        <v>39846.679166666669</v>
      </c>
      <c r="E255" s="13" t="s">
        <v>56</v>
      </c>
      <c r="F255" s="13">
        <v>5</v>
      </c>
      <c r="G255" s="13">
        <v>82</v>
      </c>
      <c r="H255" s="13">
        <v>14</v>
      </c>
      <c r="I255" s="13">
        <v>1.05</v>
      </c>
      <c r="J255" s="13" t="s">
        <v>137</v>
      </c>
      <c r="K255" s="13">
        <v>4</v>
      </c>
      <c r="L255" s="13">
        <v>17</v>
      </c>
      <c r="M255" s="13" t="s">
        <v>32</v>
      </c>
      <c r="N255" s="13">
        <v>3</v>
      </c>
      <c r="O255" s="13">
        <v>1.5</v>
      </c>
      <c r="P255" s="13"/>
    </row>
    <row r="256" spans="1:16">
      <c r="A256" s="13"/>
      <c r="B256" s="13"/>
      <c r="C256" s="314">
        <v>0.81597222222222221</v>
      </c>
      <c r="D256" s="164">
        <f t="shared" si="22"/>
        <v>39846.815972222219</v>
      </c>
      <c r="E256" s="13" t="s">
        <v>56</v>
      </c>
      <c r="F256" s="13">
        <v>5</v>
      </c>
      <c r="G256" s="13">
        <v>82</v>
      </c>
      <c r="H256" s="13">
        <v>15</v>
      </c>
      <c r="I256" s="13">
        <v>1.94</v>
      </c>
      <c r="J256" s="13" t="s">
        <v>137</v>
      </c>
      <c r="K256" s="13">
        <v>4</v>
      </c>
      <c r="L256" s="13">
        <v>17</v>
      </c>
      <c r="M256" s="13" t="s">
        <v>32</v>
      </c>
      <c r="N256" s="13">
        <v>3</v>
      </c>
      <c r="O256" s="13">
        <v>1.5</v>
      </c>
      <c r="P256" s="13"/>
    </row>
    <row r="257" spans="1:16" ht="13.5" thickBot="1">
      <c r="A257" s="27"/>
      <c r="B257" s="27"/>
      <c r="C257" s="305">
        <v>0.99305555555555547</v>
      </c>
      <c r="D257" s="167">
        <f t="shared" si="22"/>
        <v>39846.993055555555</v>
      </c>
      <c r="E257" s="27" t="s">
        <v>56</v>
      </c>
      <c r="F257" s="27">
        <v>5</v>
      </c>
      <c r="G257" s="27">
        <v>82</v>
      </c>
      <c r="H257" s="27">
        <v>15</v>
      </c>
      <c r="I257" s="27">
        <v>1.0900000000000001</v>
      </c>
      <c r="J257" s="27" t="s">
        <v>137</v>
      </c>
      <c r="K257" s="27">
        <v>4</v>
      </c>
      <c r="L257" s="27">
        <v>17</v>
      </c>
      <c r="M257" s="27" t="s">
        <v>32</v>
      </c>
      <c r="N257" s="27">
        <v>3</v>
      </c>
      <c r="O257" s="27">
        <v>1.5</v>
      </c>
      <c r="P257" s="27"/>
    </row>
    <row r="258" spans="1:16" ht="13.5" thickBot="1">
      <c r="A258" s="17">
        <v>3</v>
      </c>
      <c r="B258" s="17" t="s">
        <v>112</v>
      </c>
      <c r="C258" s="300">
        <v>0.25</v>
      </c>
      <c r="D258" s="168">
        <f t="shared" si="22"/>
        <v>39847.25</v>
      </c>
      <c r="E258" s="17" t="s">
        <v>56</v>
      </c>
      <c r="F258" s="17">
        <v>5</v>
      </c>
      <c r="G258" s="17">
        <v>82</v>
      </c>
      <c r="H258" s="17">
        <v>11</v>
      </c>
      <c r="I258" s="17">
        <v>0.67</v>
      </c>
      <c r="J258" s="27" t="s">
        <v>137</v>
      </c>
      <c r="K258" s="17">
        <v>3</v>
      </c>
      <c r="L258" s="17">
        <v>13</v>
      </c>
      <c r="M258" s="17" t="s">
        <v>61</v>
      </c>
      <c r="N258" s="17">
        <v>3</v>
      </c>
      <c r="O258" s="17">
        <v>1.5</v>
      </c>
      <c r="P258" s="17"/>
    </row>
    <row r="259" spans="1:16" ht="13.5" thickBot="1">
      <c r="A259" s="13"/>
      <c r="B259" s="13"/>
      <c r="C259" s="299">
        <v>0.42499999999999999</v>
      </c>
      <c r="D259" s="164">
        <f t="shared" si="22"/>
        <v>39847.425000000003</v>
      </c>
      <c r="E259" s="13" t="s">
        <v>56</v>
      </c>
      <c r="F259" s="13">
        <v>10</v>
      </c>
      <c r="G259" s="13">
        <v>133</v>
      </c>
      <c r="H259" s="13">
        <v>9</v>
      </c>
      <c r="I259" s="13">
        <v>4.6399999999999997</v>
      </c>
      <c r="J259" s="27" t="s">
        <v>137</v>
      </c>
      <c r="K259" s="13">
        <v>5</v>
      </c>
      <c r="L259" s="13">
        <v>13</v>
      </c>
      <c r="M259" s="17" t="s">
        <v>61</v>
      </c>
      <c r="N259" s="13">
        <v>3</v>
      </c>
      <c r="O259" s="13">
        <v>0.9</v>
      </c>
      <c r="P259" s="13"/>
    </row>
    <row r="260" spans="1:16" ht="13.5" thickBot="1">
      <c r="A260" s="13"/>
      <c r="B260" s="13"/>
      <c r="C260" s="299">
        <v>0.4375</v>
      </c>
      <c r="D260" s="164">
        <f t="shared" si="22"/>
        <v>39847.4375</v>
      </c>
      <c r="E260" s="13" t="s">
        <v>56</v>
      </c>
      <c r="F260" s="13">
        <v>12</v>
      </c>
      <c r="G260" s="13">
        <v>149</v>
      </c>
      <c r="H260" s="13">
        <v>10</v>
      </c>
      <c r="I260" s="13">
        <v>3.55</v>
      </c>
      <c r="J260" s="27" t="s">
        <v>137</v>
      </c>
      <c r="K260" s="13">
        <v>6</v>
      </c>
      <c r="L260" s="13">
        <v>14</v>
      </c>
      <c r="M260" s="17" t="s">
        <v>61</v>
      </c>
      <c r="N260" s="13">
        <v>5</v>
      </c>
      <c r="O260" s="13">
        <v>1.4</v>
      </c>
      <c r="P260" s="13"/>
    </row>
    <row r="261" spans="1:16" ht="13.5" thickBot="1">
      <c r="A261" s="13"/>
      <c r="B261" s="13"/>
      <c r="C261" s="299">
        <v>0.52083333333333337</v>
      </c>
      <c r="D261" s="164">
        <f t="shared" si="22"/>
        <v>39847.520833333336</v>
      </c>
      <c r="E261" s="13" t="s">
        <v>56</v>
      </c>
      <c r="F261" s="13">
        <v>12</v>
      </c>
      <c r="G261" s="13">
        <v>149</v>
      </c>
      <c r="H261" s="13">
        <v>7</v>
      </c>
      <c r="I261" s="13">
        <v>1.73</v>
      </c>
      <c r="J261" s="27" t="s">
        <v>137</v>
      </c>
      <c r="K261" s="13">
        <v>4</v>
      </c>
      <c r="L261" s="13">
        <v>9</v>
      </c>
      <c r="M261" s="17" t="s">
        <v>61</v>
      </c>
      <c r="N261" s="13">
        <v>5</v>
      </c>
      <c r="O261" s="13">
        <v>1.4</v>
      </c>
      <c r="P261" s="13"/>
    </row>
    <row r="262" spans="1:16" ht="13.5" thickBot="1">
      <c r="A262" s="13"/>
      <c r="B262" s="13"/>
      <c r="C262" s="299">
        <v>0.60416666666666663</v>
      </c>
      <c r="D262" s="164">
        <f t="shared" si="22"/>
        <v>39847.604166666664</v>
      </c>
      <c r="E262" s="13" t="s">
        <v>56</v>
      </c>
      <c r="F262" s="13">
        <v>12</v>
      </c>
      <c r="G262" s="13">
        <v>149</v>
      </c>
      <c r="H262" s="13">
        <v>7</v>
      </c>
      <c r="I262" s="13">
        <v>4.28</v>
      </c>
      <c r="J262" s="27" t="s">
        <v>137</v>
      </c>
      <c r="K262" s="13">
        <v>4</v>
      </c>
      <c r="L262" s="13">
        <v>9</v>
      </c>
      <c r="M262" s="17" t="s">
        <v>61</v>
      </c>
      <c r="N262" s="13">
        <v>5</v>
      </c>
      <c r="O262" s="13">
        <v>1.4</v>
      </c>
      <c r="P262" s="13"/>
    </row>
    <row r="263" spans="1:16" ht="13.5" thickBot="1">
      <c r="A263" s="13"/>
      <c r="B263" s="13"/>
      <c r="C263" s="299">
        <v>0.70138888888888884</v>
      </c>
      <c r="D263" s="164">
        <f t="shared" si="22"/>
        <v>39847.701388888891</v>
      </c>
      <c r="E263" s="13" t="s">
        <v>56</v>
      </c>
      <c r="F263" s="13">
        <v>12</v>
      </c>
      <c r="G263" s="13">
        <v>149</v>
      </c>
      <c r="H263" s="13">
        <v>8</v>
      </c>
      <c r="I263" s="13">
        <v>3.06</v>
      </c>
      <c r="J263" s="27" t="s">
        <v>137</v>
      </c>
      <c r="K263" s="13">
        <v>5</v>
      </c>
      <c r="L263" s="13">
        <v>12</v>
      </c>
      <c r="M263" s="17" t="s">
        <v>61</v>
      </c>
      <c r="N263" s="13">
        <v>5</v>
      </c>
      <c r="O263" s="13">
        <v>1.4</v>
      </c>
      <c r="P263" s="13"/>
    </row>
    <row r="264" spans="1:16" ht="13.5" thickBot="1">
      <c r="A264" s="13"/>
      <c r="B264" s="13"/>
      <c r="C264" s="299">
        <v>0.80208333333333337</v>
      </c>
      <c r="D264" s="164">
        <f t="shared" si="22"/>
        <v>39847.802083333336</v>
      </c>
      <c r="E264" s="13" t="s">
        <v>56</v>
      </c>
      <c r="F264" s="13">
        <v>12</v>
      </c>
      <c r="G264" s="13">
        <v>149</v>
      </c>
      <c r="H264" s="13">
        <v>8</v>
      </c>
      <c r="I264" s="13">
        <v>3.03</v>
      </c>
      <c r="J264" s="27" t="s">
        <v>137</v>
      </c>
      <c r="K264" s="13">
        <v>5</v>
      </c>
      <c r="L264" s="13">
        <v>12</v>
      </c>
      <c r="M264" s="17" t="s">
        <v>61</v>
      </c>
      <c r="N264" s="13">
        <v>5</v>
      </c>
      <c r="O264" s="13">
        <v>1.4</v>
      </c>
      <c r="P264" s="13"/>
    </row>
    <row r="265" spans="1:16" ht="13.5" thickBot="1">
      <c r="A265" s="27"/>
      <c r="B265" s="27"/>
      <c r="C265" s="305">
        <v>0.95833333333333337</v>
      </c>
      <c r="D265" s="167">
        <f t="shared" si="22"/>
        <v>39847.958333333336</v>
      </c>
      <c r="E265" s="27" t="s">
        <v>56</v>
      </c>
      <c r="F265" s="27">
        <v>12</v>
      </c>
      <c r="G265" s="27">
        <v>149</v>
      </c>
      <c r="H265" s="27">
        <v>8</v>
      </c>
      <c r="I265" s="27">
        <v>3.08</v>
      </c>
      <c r="J265" s="27" t="s">
        <v>137</v>
      </c>
      <c r="K265" s="27">
        <v>5</v>
      </c>
      <c r="L265" s="27">
        <v>12</v>
      </c>
      <c r="M265" s="113" t="s">
        <v>61</v>
      </c>
      <c r="N265" s="27">
        <v>5</v>
      </c>
      <c r="O265" s="27">
        <v>1.4</v>
      </c>
      <c r="P265" s="27"/>
    </row>
    <row r="266" spans="1:16">
      <c r="A266" s="17">
        <v>4</v>
      </c>
      <c r="B266" s="17" t="s">
        <v>113</v>
      </c>
      <c r="C266" s="300">
        <v>0.25</v>
      </c>
      <c r="D266" s="172">
        <f t="shared" si="22"/>
        <v>39848.25</v>
      </c>
      <c r="E266" s="8" t="s">
        <v>56</v>
      </c>
      <c r="F266" s="8">
        <v>12</v>
      </c>
      <c r="G266" s="8">
        <v>149</v>
      </c>
      <c r="H266" s="316">
        <v>0.32847222222222222</v>
      </c>
      <c r="I266" s="104">
        <v>3.35</v>
      </c>
      <c r="J266" s="8" t="s">
        <v>137</v>
      </c>
      <c r="K266" s="17">
        <v>6</v>
      </c>
      <c r="L266" s="17">
        <v>14</v>
      </c>
      <c r="M266" s="17" t="s">
        <v>61</v>
      </c>
      <c r="N266" s="17">
        <v>5</v>
      </c>
      <c r="O266" s="17">
        <v>1.4</v>
      </c>
      <c r="P266" s="17"/>
    </row>
    <row r="267" spans="1:16">
      <c r="A267" s="13"/>
      <c r="B267" s="13"/>
      <c r="C267" s="299">
        <v>0.33819444444444446</v>
      </c>
      <c r="D267" s="164">
        <f t="shared" si="22"/>
        <v>39848.338194444441</v>
      </c>
      <c r="E267" s="13" t="s">
        <v>56</v>
      </c>
      <c r="F267" s="13">
        <v>12</v>
      </c>
      <c r="G267" s="13">
        <v>149</v>
      </c>
      <c r="H267" s="299">
        <v>0.32500000000000001</v>
      </c>
      <c r="I267" s="13">
        <v>3.28</v>
      </c>
      <c r="J267" s="13" t="s">
        <v>137</v>
      </c>
      <c r="K267" s="17">
        <v>6</v>
      </c>
      <c r="L267" s="17">
        <v>14</v>
      </c>
      <c r="M267" s="13" t="s">
        <v>61</v>
      </c>
      <c r="N267" s="13">
        <v>5</v>
      </c>
      <c r="O267" s="13">
        <v>1.4</v>
      </c>
      <c r="P267" s="13"/>
    </row>
    <row r="268" spans="1:16">
      <c r="A268" s="13"/>
      <c r="B268" s="13"/>
      <c r="C268" s="299">
        <v>0.4375</v>
      </c>
      <c r="D268" s="164">
        <f t="shared" si="22"/>
        <v>39848.4375</v>
      </c>
      <c r="E268" s="13" t="s">
        <v>56</v>
      </c>
      <c r="F268" s="13">
        <v>12</v>
      </c>
      <c r="G268" s="13">
        <v>149</v>
      </c>
      <c r="H268" s="315">
        <v>9</v>
      </c>
      <c r="I268" s="13">
        <v>3.68</v>
      </c>
      <c r="J268" s="13" t="s">
        <v>137</v>
      </c>
      <c r="K268" s="17">
        <v>6</v>
      </c>
      <c r="L268" s="17">
        <v>14</v>
      </c>
      <c r="M268" s="13" t="s">
        <v>61</v>
      </c>
      <c r="N268" s="13">
        <v>5</v>
      </c>
      <c r="O268" s="13">
        <v>1.4</v>
      </c>
      <c r="P268" s="13"/>
    </row>
    <row r="269" spans="1:16">
      <c r="A269" s="13"/>
      <c r="B269" s="13"/>
      <c r="C269" s="299">
        <v>0.5</v>
      </c>
      <c r="D269" s="164">
        <f t="shared" si="22"/>
        <v>39848.5</v>
      </c>
      <c r="E269" s="13" t="s">
        <v>56</v>
      </c>
      <c r="F269" s="13">
        <v>12</v>
      </c>
      <c r="G269" s="13">
        <v>149</v>
      </c>
      <c r="H269" s="13">
        <v>10</v>
      </c>
      <c r="I269" s="13">
        <v>4.88</v>
      </c>
      <c r="J269" s="13" t="s">
        <v>137</v>
      </c>
      <c r="K269" s="17">
        <v>6</v>
      </c>
      <c r="L269" s="17">
        <v>14</v>
      </c>
      <c r="M269" s="13" t="s">
        <v>61</v>
      </c>
      <c r="N269" s="13">
        <v>5</v>
      </c>
      <c r="O269" s="13">
        <v>1.4</v>
      </c>
      <c r="P269" s="13"/>
    </row>
    <row r="270" spans="1:16">
      <c r="A270" s="13"/>
      <c r="B270" s="13"/>
      <c r="C270" s="299">
        <v>0.62152777777777779</v>
      </c>
      <c r="D270" s="164">
        <f t="shared" si="22"/>
        <v>39848.621527777781</v>
      </c>
      <c r="E270" s="13" t="s">
        <v>56</v>
      </c>
      <c r="F270" s="13">
        <v>12</v>
      </c>
      <c r="G270" s="13">
        <v>149</v>
      </c>
      <c r="H270" s="13">
        <v>8</v>
      </c>
      <c r="I270" s="13">
        <v>3.58</v>
      </c>
      <c r="J270" s="13" t="s">
        <v>137</v>
      </c>
      <c r="K270" s="13">
        <v>5</v>
      </c>
      <c r="L270" s="13">
        <v>12</v>
      </c>
      <c r="M270" s="13" t="s">
        <v>61</v>
      </c>
      <c r="N270" s="13">
        <v>5</v>
      </c>
      <c r="O270" s="13">
        <v>1.4</v>
      </c>
      <c r="P270" s="13"/>
    </row>
    <row r="271" spans="1:16">
      <c r="A271" s="13"/>
      <c r="B271" s="13"/>
      <c r="C271" s="299">
        <v>0.70833333333333337</v>
      </c>
      <c r="D271" s="164">
        <f t="shared" si="22"/>
        <v>39848.708333333336</v>
      </c>
      <c r="E271" s="13" t="s">
        <v>56</v>
      </c>
      <c r="F271" s="13">
        <v>12</v>
      </c>
      <c r="G271" s="13">
        <v>149</v>
      </c>
      <c r="H271" s="13">
        <v>8</v>
      </c>
      <c r="I271" s="13">
        <v>3.44</v>
      </c>
      <c r="J271" s="13" t="s">
        <v>137</v>
      </c>
      <c r="K271" s="13">
        <v>5</v>
      </c>
      <c r="L271" s="13">
        <v>12</v>
      </c>
      <c r="M271" s="13" t="s">
        <v>61</v>
      </c>
      <c r="N271" s="13">
        <v>5</v>
      </c>
      <c r="O271" s="13">
        <v>1.4</v>
      </c>
      <c r="P271" s="13"/>
    </row>
    <row r="272" spans="1:16">
      <c r="A272" s="13"/>
      <c r="B272" s="13"/>
      <c r="C272" s="299">
        <v>0.84027777777777779</v>
      </c>
      <c r="D272" s="164">
        <f t="shared" si="22"/>
        <v>39848.840277777781</v>
      </c>
      <c r="E272" s="13" t="s">
        <v>56</v>
      </c>
      <c r="F272" s="13">
        <v>13</v>
      </c>
      <c r="G272" s="13">
        <v>156</v>
      </c>
      <c r="H272" s="13">
        <v>8</v>
      </c>
      <c r="I272" s="13">
        <v>5.96</v>
      </c>
      <c r="J272" s="13" t="s">
        <v>137</v>
      </c>
      <c r="K272" s="13">
        <v>5</v>
      </c>
      <c r="L272" s="13">
        <v>11</v>
      </c>
      <c r="M272" s="13" t="s">
        <v>61</v>
      </c>
      <c r="N272" s="13">
        <v>5</v>
      </c>
      <c r="O272" s="13">
        <v>1.3</v>
      </c>
      <c r="P272" s="13"/>
    </row>
    <row r="273" spans="1:17" ht="13.5" thickBot="1">
      <c r="A273" s="27"/>
      <c r="B273" s="27"/>
      <c r="C273" s="305">
        <v>0.99652777777777779</v>
      </c>
      <c r="D273" s="167">
        <f t="shared" si="22"/>
        <v>39848.996527777781</v>
      </c>
      <c r="E273" s="27" t="s">
        <v>56</v>
      </c>
      <c r="F273" s="27">
        <v>13</v>
      </c>
      <c r="G273" s="27">
        <v>156</v>
      </c>
      <c r="H273" s="27">
        <v>8</v>
      </c>
      <c r="I273" s="27">
        <v>5.98</v>
      </c>
      <c r="J273" s="27" t="s">
        <v>137</v>
      </c>
      <c r="K273" s="27">
        <v>5</v>
      </c>
      <c r="L273" s="27">
        <v>11</v>
      </c>
      <c r="M273" s="27" t="s">
        <v>61</v>
      </c>
      <c r="N273" s="27">
        <v>5</v>
      </c>
      <c r="O273" s="27">
        <v>1.3</v>
      </c>
      <c r="P273" s="27"/>
      <c r="Q273" s="260"/>
    </row>
    <row r="274" spans="1:17">
      <c r="A274" s="17">
        <v>5</v>
      </c>
      <c r="B274" s="17" t="s">
        <v>127</v>
      </c>
      <c r="C274" s="300">
        <v>0.25</v>
      </c>
      <c r="D274" s="172">
        <f t="shared" ref="D274:D280" si="23">FLOOR(D273,1)+C274+IF(A274&gt;0,1,0)</f>
        <v>39849.25</v>
      </c>
      <c r="E274" s="8" t="s">
        <v>56</v>
      </c>
      <c r="F274" s="17">
        <v>12</v>
      </c>
      <c r="G274" s="17">
        <v>149</v>
      </c>
      <c r="H274" s="17">
        <v>7</v>
      </c>
      <c r="I274" s="17">
        <v>2.2799999999999998</v>
      </c>
      <c r="J274" s="17" t="s">
        <v>137</v>
      </c>
      <c r="K274" s="17">
        <v>5</v>
      </c>
      <c r="L274" s="17">
        <v>11</v>
      </c>
      <c r="M274" s="17" t="s">
        <v>61</v>
      </c>
      <c r="N274" s="8">
        <v>5</v>
      </c>
      <c r="O274" s="17">
        <v>1.4</v>
      </c>
      <c r="P274" s="17"/>
    </row>
    <row r="275" spans="1:17">
      <c r="A275" s="13"/>
      <c r="B275" s="13"/>
      <c r="C275" s="299">
        <v>0.3611111111111111</v>
      </c>
      <c r="D275" s="164">
        <f t="shared" si="23"/>
        <v>39849.361111111109</v>
      </c>
      <c r="E275" s="13" t="s">
        <v>56</v>
      </c>
      <c r="F275" s="17">
        <v>12</v>
      </c>
      <c r="G275" s="17">
        <v>149</v>
      </c>
      <c r="H275" s="17">
        <v>7</v>
      </c>
      <c r="I275" s="17">
        <v>2.02</v>
      </c>
      <c r="J275" s="17" t="s">
        <v>137</v>
      </c>
      <c r="K275" s="13">
        <v>5</v>
      </c>
      <c r="L275" s="13">
        <v>11</v>
      </c>
      <c r="M275" s="13" t="s">
        <v>61</v>
      </c>
      <c r="N275" s="13">
        <v>5</v>
      </c>
      <c r="O275" s="13">
        <v>1.4</v>
      </c>
      <c r="P275" s="13"/>
    </row>
    <row r="276" spans="1:17">
      <c r="A276" s="13"/>
      <c r="B276" s="13"/>
      <c r="C276" s="299">
        <v>0.4826388888888889</v>
      </c>
      <c r="D276" s="164">
        <f t="shared" si="23"/>
        <v>39849.482638888891</v>
      </c>
      <c r="E276" s="13" t="s">
        <v>56</v>
      </c>
      <c r="F276" s="17">
        <v>12</v>
      </c>
      <c r="G276" s="17">
        <v>149</v>
      </c>
      <c r="H276" s="13">
        <v>9</v>
      </c>
      <c r="I276" s="13">
        <v>2.23</v>
      </c>
      <c r="J276" s="17" t="s">
        <v>137</v>
      </c>
      <c r="K276" s="13">
        <v>5</v>
      </c>
      <c r="L276" s="13">
        <v>11</v>
      </c>
      <c r="M276" s="13" t="s">
        <v>61</v>
      </c>
      <c r="N276" s="13">
        <v>5</v>
      </c>
      <c r="O276" s="13">
        <v>1.4</v>
      </c>
      <c r="P276" s="13"/>
    </row>
    <row r="277" spans="1:17">
      <c r="A277" s="13"/>
      <c r="B277" s="13"/>
      <c r="C277" s="299">
        <v>0.5708333333333333</v>
      </c>
      <c r="D277" s="164">
        <f t="shared" si="23"/>
        <v>39849.570833333331</v>
      </c>
      <c r="E277" s="13" t="s">
        <v>56</v>
      </c>
      <c r="F277" s="17">
        <v>12</v>
      </c>
      <c r="G277" s="17">
        <v>149</v>
      </c>
      <c r="H277" s="13">
        <v>9</v>
      </c>
      <c r="I277" s="13">
        <v>2.2000000000000002</v>
      </c>
      <c r="J277" s="17" t="s">
        <v>137</v>
      </c>
      <c r="K277" s="13">
        <v>5</v>
      </c>
      <c r="L277" s="13">
        <v>11</v>
      </c>
      <c r="M277" s="13" t="s">
        <v>61</v>
      </c>
      <c r="N277" s="13">
        <v>5</v>
      </c>
      <c r="O277" s="13">
        <v>1.4</v>
      </c>
      <c r="P277" s="13"/>
    </row>
    <row r="278" spans="1:17">
      <c r="A278" s="13"/>
      <c r="B278" s="13"/>
      <c r="C278" s="299">
        <v>0.66666666666666663</v>
      </c>
      <c r="D278" s="164">
        <f t="shared" si="23"/>
        <v>39849.666666666664</v>
      </c>
      <c r="E278" s="13" t="s">
        <v>56</v>
      </c>
      <c r="F278" s="17">
        <v>12</v>
      </c>
      <c r="G278" s="17">
        <v>149</v>
      </c>
      <c r="H278" s="13">
        <v>8</v>
      </c>
      <c r="I278" s="13">
        <v>5.0199999999999996</v>
      </c>
      <c r="J278" s="17" t="s">
        <v>137</v>
      </c>
      <c r="K278" s="13">
        <v>5</v>
      </c>
      <c r="L278" s="13">
        <v>11</v>
      </c>
      <c r="M278" s="13" t="s">
        <v>61</v>
      </c>
      <c r="N278" s="13">
        <v>5</v>
      </c>
      <c r="O278" s="13">
        <v>1.4</v>
      </c>
      <c r="P278" s="13"/>
    </row>
    <row r="279" spans="1:17">
      <c r="A279" s="13"/>
      <c r="B279" s="13"/>
      <c r="C279" s="299">
        <v>0.75555555555555554</v>
      </c>
      <c r="D279" s="164">
        <f t="shared" si="23"/>
        <v>39849.755555555559</v>
      </c>
      <c r="E279" s="13" t="s">
        <v>56</v>
      </c>
      <c r="F279" s="17">
        <v>12</v>
      </c>
      <c r="G279" s="17">
        <v>149</v>
      </c>
      <c r="H279" s="13">
        <v>8</v>
      </c>
      <c r="I279" s="13">
        <v>5.19</v>
      </c>
      <c r="J279" s="17" t="s">
        <v>137</v>
      </c>
      <c r="K279" s="13">
        <v>5</v>
      </c>
      <c r="L279" s="13">
        <v>11</v>
      </c>
      <c r="M279" s="13" t="s">
        <v>61</v>
      </c>
      <c r="N279" s="13">
        <v>5</v>
      </c>
      <c r="O279" s="13">
        <v>1.4</v>
      </c>
      <c r="P279" s="13"/>
    </row>
    <row r="280" spans="1:17" ht="13.5" thickBot="1">
      <c r="A280" s="27"/>
      <c r="B280" s="27"/>
      <c r="C280" s="305">
        <v>0.8340277777777777</v>
      </c>
      <c r="D280" s="172">
        <f t="shared" si="23"/>
        <v>39849.834027777775</v>
      </c>
      <c r="E280" s="8" t="s">
        <v>56</v>
      </c>
      <c r="F280" s="8">
        <v>12</v>
      </c>
      <c r="G280" s="8">
        <v>149</v>
      </c>
      <c r="H280" s="27">
        <v>8</v>
      </c>
      <c r="I280" s="27">
        <v>3.72</v>
      </c>
      <c r="J280" s="27" t="s">
        <v>137</v>
      </c>
      <c r="K280" s="27">
        <v>5</v>
      </c>
      <c r="L280" s="27">
        <v>11</v>
      </c>
      <c r="M280" s="27" t="s">
        <v>61</v>
      </c>
      <c r="N280" s="27">
        <v>5</v>
      </c>
      <c r="O280" s="27">
        <v>1.4</v>
      </c>
      <c r="P280" s="27"/>
    </row>
    <row r="281" spans="1:17">
      <c r="A281" s="17">
        <v>6</v>
      </c>
      <c r="B281" s="17" t="s">
        <v>115</v>
      </c>
      <c r="C281" s="300">
        <v>0.22569444444444445</v>
      </c>
      <c r="D281" s="164">
        <f t="shared" ref="D281:D288" si="24">FLOOR(D280,1)+C281+IF(A281&gt;0,1,0)</f>
        <v>39850.225694444445</v>
      </c>
      <c r="E281" s="13" t="s">
        <v>56</v>
      </c>
      <c r="F281" s="13">
        <v>12</v>
      </c>
      <c r="G281" s="13">
        <v>149</v>
      </c>
      <c r="H281" s="17">
        <v>7</v>
      </c>
      <c r="I281" s="17">
        <v>1.39</v>
      </c>
      <c r="J281" s="17" t="s">
        <v>137</v>
      </c>
      <c r="K281" s="17">
        <v>4</v>
      </c>
      <c r="L281" s="17">
        <v>9</v>
      </c>
      <c r="M281" s="17" t="s">
        <v>61</v>
      </c>
      <c r="N281" s="17">
        <v>5</v>
      </c>
      <c r="O281" s="17">
        <v>1.4</v>
      </c>
      <c r="P281" s="17"/>
    </row>
    <row r="282" spans="1:17">
      <c r="A282" s="13"/>
      <c r="B282" s="13"/>
      <c r="C282" s="299">
        <v>0.29722222222222222</v>
      </c>
      <c r="D282" s="164">
        <f t="shared" si="24"/>
        <v>39850.297222222223</v>
      </c>
      <c r="E282" s="13" t="s">
        <v>56</v>
      </c>
      <c r="F282" s="13">
        <v>12</v>
      </c>
      <c r="G282" s="13">
        <v>149</v>
      </c>
      <c r="H282" s="17">
        <v>7</v>
      </c>
      <c r="I282" s="13">
        <v>1.42</v>
      </c>
      <c r="J282" s="13" t="s">
        <v>137</v>
      </c>
      <c r="K282" s="17">
        <v>4</v>
      </c>
      <c r="L282" s="17">
        <v>9</v>
      </c>
      <c r="M282" s="17" t="s">
        <v>61</v>
      </c>
      <c r="N282" s="13">
        <v>5</v>
      </c>
      <c r="O282" s="13">
        <v>1.4</v>
      </c>
      <c r="P282" s="13"/>
    </row>
    <row r="283" spans="1:17">
      <c r="A283" s="13"/>
      <c r="B283" s="13"/>
      <c r="C283" s="299">
        <v>0.375</v>
      </c>
      <c r="D283" s="164">
        <f t="shared" si="24"/>
        <v>39850.375</v>
      </c>
      <c r="E283" s="13" t="s">
        <v>56</v>
      </c>
      <c r="F283" s="13">
        <v>12</v>
      </c>
      <c r="G283" s="13">
        <v>149</v>
      </c>
      <c r="H283" s="17">
        <v>7</v>
      </c>
      <c r="I283" s="13">
        <v>0.66</v>
      </c>
      <c r="J283" s="13" t="s">
        <v>137</v>
      </c>
      <c r="K283" s="17">
        <v>4</v>
      </c>
      <c r="L283" s="17">
        <v>9</v>
      </c>
      <c r="M283" s="17" t="s">
        <v>61</v>
      </c>
      <c r="N283" s="13">
        <v>5</v>
      </c>
      <c r="O283" s="13">
        <v>1.4</v>
      </c>
      <c r="P283" s="13" t="s">
        <v>139</v>
      </c>
    </row>
    <row r="284" spans="1:17">
      <c r="A284" s="13"/>
      <c r="B284" s="13"/>
      <c r="C284" s="299">
        <v>0.66666666666666663</v>
      </c>
      <c r="D284" s="164">
        <f t="shared" si="24"/>
        <v>39850.666666666664</v>
      </c>
      <c r="E284" s="13" t="s">
        <v>56</v>
      </c>
      <c r="F284" s="13">
        <v>12</v>
      </c>
      <c r="G284" s="13">
        <v>149</v>
      </c>
      <c r="H284" s="17">
        <v>7</v>
      </c>
      <c r="I284" s="13">
        <v>3.28</v>
      </c>
      <c r="J284" s="13" t="s">
        <v>137</v>
      </c>
      <c r="K284" s="13">
        <v>5</v>
      </c>
      <c r="L284" s="13">
        <v>12</v>
      </c>
      <c r="M284" s="13" t="s">
        <v>61</v>
      </c>
      <c r="N284" s="13">
        <v>5</v>
      </c>
      <c r="O284" s="13">
        <v>1.4</v>
      </c>
      <c r="P284" s="13"/>
    </row>
    <row r="285" spans="1:17">
      <c r="A285" s="13"/>
      <c r="B285" s="13"/>
      <c r="C285" s="299">
        <v>0.82638888888888884</v>
      </c>
      <c r="D285" s="164">
        <f t="shared" si="24"/>
        <v>39850.826388888891</v>
      </c>
      <c r="E285" s="13" t="s">
        <v>56</v>
      </c>
      <c r="F285" s="13">
        <v>12</v>
      </c>
      <c r="G285" s="13">
        <v>149</v>
      </c>
      <c r="H285" s="17">
        <v>7</v>
      </c>
      <c r="I285" s="13">
        <v>3.1</v>
      </c>
      <c r="J285" s="13" t="s">
        <v>137</v>
      </c>
      <c r="K285" s="13">
        <v>5</v>
      </c>
      <c r="L285" s="13">
        <v>12</v>
      </c>
      <c r="M285" s="13" t="s">
        <v>61</v>
      </c>
      <c r="N285" s="13">
        <v>5</v>
      </c>
      <c r="O285" s="13">
        <v>1.4</v>
      </c>
      <c r="P285" s="13"/>
    </row>
    <row r="286" spans="1:17">
      <c r="A286" s="13"/>
      <c r="B286" s="13"/>
      <c r="C286" s="299">
        <v>0.88541666666666663</v>
      </c>
      <c r="D286" s="164">
        <f t="shared" si="24"/>
        <v>39850.885416666664</v>
      </c>
      <c r="E286" s="13" t="s">
        <v>56</v>
      </c>
      <c r="F286" s="13">
        <v>12</v>
      </c>
      <c r="G286" s="13">
        <v>149</v>
      </c>
      <c r="H286" s="17">
        <v>7</v>
      </c>
      <c r="I286" s="13">
        <v>3.19</v>
      </c>
      <c r="J286" s="13" t="s">
        <v>137</v>
      </c>
      <c r="K286" s="13">
        <v>5</v>
      </c>
      <c r="L286" s="13">
        <v>12</v>
      </c>
      <c r="M286" s="13" t="s">
        <v>61</v>
      </c>
      <c r="N286" s="13">
        <v>5</v>
      </c>
      <c r="O286" s="13">
        <v>1.4</v>
      </c>
      <c r="P286" s="13"/>
    </row>
    <row r="287" spans="1:17">
      <c r="A287" s="13"/>
      <c r="B287" s="13"/>
      <c r="C287" s="299">
        <v>0.46180555555555558</v>
      </c>
      <c r="D287" s="164">
        <f t="shared" si="24"/>
        <v>39850.461805555555</v>
      </c>
      <c r="E287" s="13" t="s">
        <v>56</v>
      </c>
      <c r="F287" s="13">
        <v>12</v>
      </c>
      <c r="G287" s="13">
        <v>149</v>
      </c>
      <c r="H287" s="17">
        <v>7</v>
      </c>
      <c r="I287" s="13">
        <v>3.69</v>
      </c>
      <c r="J287" s="13" t="s">
        <v>137</v>
      </c>
      <c r="K287" s="13">
        <v>5</v>
      </c>
      <c r="L287" s="13">
        <v>12</v>
      </c>
      <c r="M287" s="13" t="s">
        <v>61</v>
      </c>
      <c r="N287" s="13">
        <v>5</v>
      </c>
      <c r="O287" s="13">
        <v>1.4</v>
      </c>
      <c r="P287" s="13"/>
    </row>
    <row r="288" spans="1:17" ht="13.5" thickBot="1">
      <c r="A288" s="27"/>
      <c r="B288" s="27"/>
      <c r="C288" s="305">
        <v>0.5</v>
      </c>
      <c r="D288" s="167">
        <f t="shared" si="24"/>
        <v>39850.5</v>
      </c>
      <c r="E288" s="27" t="s">
        <v>56</v>
      </c>
      <c r="F288" s="27">
        <v>12</v>
      </c>
      <c r="G288" s="27">
        <v>149</v>
      </c>
      <c r="H288" s="27">
        <v>7</v>
      </c>
      <c r="I288" s="27">
        <v>2.1800000000000002</v>
      </c>
      <c r="J288" s="27" t="s">
        <v>137</v>
      </c>
      <c r="K288" s="27">
        <v>5</v>
      </c>
      <c r="L288" s="27">
        <v>12</v>
      </c>
      <c r="M288" s="27" t="s">
        <v>61</v>
      </c>
      <c r="N288" s="27">
        <v>5</v>
      </c>
      <c r="O288" s="27">
        <v>1.4</v>
      </c>
      <c r="P288" s="27"/>
    </row>
    <row r="289" spans="1:16">
      <c r="A289" s="17">
        <v>7</v>
      </c>
      <c r="B289" s="17" t="s">
        <v>29</v>
      </c>
      <c r="C289" s="300">
        <v>0.25</v>
      </c>
      <c r="D289" s="168">
        <f t="shared" ref="D289:D296" si="25">FLOOR(D288,1)+C289+IF(A289&gt;0,1,0)</f>
        <v>39851.25</v>
      </c>
      <c r="E289" s="17" t="s">
        <v>56</v>
      </c>
      <c r="F289" s="17">
        <v>10</v>
      </c>
      <c r="G289" s="17">
        <v>133</v>
      </c>
      <c r="H289" s="17">
        <v>5</v>
      </c>
      <c r="I289" s="17">
        <v>2.0299999999999998</v>
      </c>
      <c r="J289" s="17" t="s">
        <v>137</v>
      </c>
      <c r="K289" s="17">
        <v>5</v>
      </c>
      <c r="L289" s="17">
        <v>12</v>
      </c>
      <c r="M289" s="17" t="s">
        <v>61</v>
      </c>
      <c r="N289" s="17">
        <v>6</v>
      </c>
      <c r="O289" s="17">
        <v>1.8</v>
      </c>
      <c r="P289" s="17"/>
    </row>
    <row r="290" spans="1:16">
      <c r="A290" s="13"/>
      <c r="B290" s="13"/>
      <c r="C290" s="299">
        <v>0.35416666666666669</v>
      </c>
      <c r="D290" s="164">
        <f t="shared" si="25"/>
        <v>39851.354166666664</v>
      </c>
      <c r="E290" s="13" t="s">
        <v>56</v>
      </c>
      <c r="F290" s="13">
        <v>12</v>
      </c>
      <c r="G290" s="13">
        <v>149</v>
      </c>
      <c r="H290" s="13">
        <v>6</v>
      </c>
      <c r="I290" s="13">
        <v>2.1</v>
      </c>
      <c r="J290" s="13" t="s">
        <v>137</v>
      </c>
      <c r="K290" s="13">
        <v>5</v>
      </c>
      <c r="L290" s="13">
        <v>12</v>
      </c>
      <c r="M290" s="13" t="s">
        <v>61</v>
      </c>
      <c r="N290" s="13">
        <v>6</v>
      </c>
      <c r="O290" s="13">
        <v>1.6</v>
      </c>
      <c r="P290" s="13"/>
    </row>
    <row r="291" spans="1:16">
      <c r="A291" s="13"/>
      <c r="B291" s="13"/>
      <c r="C291" s="299">
        <v>0.41666666666666669</v>
      </c>
      <c r="D291" s="164">
        <f t="shared" si="25"/>
        <v>39851.416666666664</v>
      </c>
      <c r="E291" s="13" t="s">
        <v>56</v>
      </c>
      <c r="F291" s="13">
        <v>12</v>
      </c>
      <c r="G291" s="13">
        <v>149</v>
      </c>
      <c r="H291" s="13">
        <v>7</v>
      </c>
      <c r="I291" s="13">
        <v>2.54</v>
      </c>
      <c r="J291" s="13" t="s">
        <v>137</v>
      </c>
      <c r="K291" s="13">
        <v>5</v>
      </c>
      <c r="L291" s="13">
        <v>12</v>
      </c>
      <c r="M291" s="13" t="s">
        <v>61</v>
      </c>
      <c r="N291" s="13">
        <v>6</v>
      </c>
      <c r="O291" s="13">
        <v>1.6</v>
      </c>
      <c r="P291" s="13"/>
    </row>
    <row r="292" spans="1:16">
      <c r="A292" s="13"/>
      <c r="B292" s="13"/>
      <c r="C292" s="299">
        <v>0.5</v>
      </c>
      <c r="D292" s="164">
        <f t="shared" si="25"/>
        <v>39851.5</v>
      </c>
      <c r="E292" s="13" t="s">
        <v>56</v>
      </c>
      <c r="F292" s="13">
        <v>12</v>
      </c>
      <c r="G292" s="13">
        <v>149</v>
      </c>
      <c r="H292" s="13">
        <v>7</v>
      </c>
      <c r="I292" s="13">
        <v>2.71</v>
      </c>
      <c r="J292" s="13" t="s">
        <v>137</v>
      </c>
      <c r="K292" s="13">
        <v>5</v>
      </c>
      <c r="L292" s="13">
        <v>12</v>
      </c>
      <c r="M292" s="13" t="s">
        <v>61</v>
      </c>
      <c r="N292" s="13">
        <v>6</v>
      </c>
      <c r="O292" s="13">
        <v>1.6</v>
      </c>
      <c r="P292" s="13"/>
    </row>
    <row r="293" spans="1:16">
      <c r="A293" s="13"/>
      <c r="B293" s="13"/>
      <c r="C293" s="299">
        <v>0.59027777777777779</v>
      </c>
      <c r="D293" s="164">
        <f t="shared" si="25"/>
        <v>39851.590277777781</v>
      </c>
      <c r="E293" s="13" t="s">
        <v>56</v>
      </c>
      <c r="F293" s="13">
        <v>12</v>
      </c>
      <c r="G293" s="13">
        <v>149</v>
      </c>
      <c r="H293" s="13">
        <v>7</v>
      </c>
      <c r="I293" s="13">
        <v>2.1800000000000002</v>
      </c>
      <c r="J293" s="13" t="s">
        <v>137</v>
      </c>
      <c r="K293" s="13">
        <v>5</v>
      </c>
      <c r="L293" s="13">
        <v>12</v>
      </c>
      <c r="M293" s="13" t="s">
        <v>61</v>
      </c>
      <c r="N293" s="13">
        <v>6</v>
      </c>
      <c r="O293" s="13">
        <v>1.6</v>
      </c>
      <c r="P293" s="13"/>
    </row>
    <row r="294" spans="1:16">
      <c r="A294" s="13"/>
      <c r="B294" s="13"/>
      <c r="C294" s="299">
        <v>0.68402777777777779</v>
      </c>
      <c r="D294" s="164">
        <f t="shared" si="25"/>
        <v>39851.684027777781</v>
      </c>
      <c r="E294" s="13" t="s">
        <v>56</v>
      </c>
      <c r="F294" s="13">
        <v>12</v>
      </c>
      <c r="G294" s="13">
        <v>149</v>
      </c>
      <c r="H294" s="13">
        <v>7</v>
      </c>
      <c r="I294" s="13">
        <v>2.25</v>
      </c>
      <c r="J294" s="13" t="s">
        <v>137</v>
      </c>
      <c r="K294" s="13">
        <v>5</v>
      </c>
      <c r="L294" s="13">
        <v>12</v>
      </c>
      <c r="M294" s="13" t="s">
        <v>61</v>
      </c>
      <c r="N294" s="13">
        <v>6</v>
      </c>
      <c r="O294" s="13">
        <v>1.6</v>
      </c>
      <c r="P294" s="13"/>
    </row>
    <row r="295" spans="1:16">
      <c r="A295" s="13"/>
      <c r="B295" s="13"/>
      <c r="C295" s="299">
        <v>0.3611111111111111</v>
      </c>
      <c r="D295" s="164">
        <f t="shared" si="25"/>
        <v>39851.361111111109</v>
      </c>
      <c r="E295" s="13" t="s">
        <v>56</v>
      </c>
      <c r="F295" s="13">
        <v>12</v>
      </c>
      <c r="G295" s="13">
        <v>149</v>
      </c>
      <c r="H295" s="13">
        <v>7</v>
      </c>
      <c r="I295" s="13">
        <v>2.5299999999999998</v>
      </c>
      <c r="J295" s="13" t="s">
        <v>137</v>
      </c>
      <c r="K295" s="13">
        <v>5</v>
      </c>
      <c r="L295" s="13">
        <v>12</v>
      </c>
      <c r="M295" s="13" t="s">
        <v>61</v>
      </c>
      <c r="N295" s="13">
        <v>6</v>
      </c>
      <c r="O295" s="13">
        <v>1.6</v>
      </c>
      <c r="P295" s="13"/>
    </row>
    <row r="296" spans="1:16" ht="13.5" thickBot="1">
      <c r="A296" s="27"/>
      <c r="B296" s="27"/>
      <c r="C296" s="305">
        <v>0.49305555555555558</v>
      </c>
      <c r="D296" s="172">
        <f t="shared" si="25"/>
        <v>39851.493055555555</v>
      </c>
      <c r="E296" s="8" t="s">
        <v>56</v>
      </c>
      <c r="F296" s="8">
        <v>12</v>
      </c>
      <c r="G296" s="8">
        <v>149</v>
      </c>
      <c r="H296" s="27">
        <v>7</v>
      </c>
      <c r="I296" s="27">
        <v>2.35</v>
      </c>
      <c r="J296" s="27" t="s">
        <v>137</v>
      </c>
      <c r="K296" s="27">
        <v>5</v>
      </c>
      <c r="L296" s="27">
        <v>12</v>
      </c>
      <c r="M296" s="27" t="s">
        <v>61</v>
      </c>
      <c r="N296" s="27">
        <v>6</v>
      </c>
      <c r="O296" s="27">
        <v>1.6</v>
      </c>
      <c r="P296" s="27"/>
    </row>
    <row r="297" spans="1:16">
      <c r="A297" s="17">
        <v>8</v>
      </c>
      <c r="B297" s="17" t="s">
        <v>129</v>
      </c>
      <c r="C297" s="300">
        <v>0.26041666666666669</v>
      </c>
      <c r="D297" s="164">
        <f t="shared" ref="D297:D304" si="26">FLOOR(D296,1)+C297+IF(A297&gt;0,1,0)</f>
        <v>39852.260416666664</v>
      </c>
      <c r="E297" s="13" t="s">
        <v>56</v>
      </c>
      <c r="F297" s="13">
        <v>12</v>
      </c>
      <c r="G297" s="13">
        <v>149</v>
      </c>
      <c r="H297" s="17">
        <v>7</v>
      </c>
      <c r="I297" s="17">
        <v>1.65</v>
      </c>
      <c r="J297" s="17" t="s">
        <v>137</v>
      </c>
      <c r="K297" s="17">
        <v>5</v>
      </c>
      <c r="L297" s="17">
        <v>12</v>
      </c>
      <c r="M297" s="17" t="s">
        <v>61</v>
      </c>
      <c r="N297" s="17">
        <v>6</v>
      </c>
      <c r="O297" s="17">
        <v>1.6</v>
      </c>
      <c r="P297" s="17"/>
    </row>
    <row r="298" spans="1:16">
      <c r="A298" s="13"/>
      <c r="B298" s="13"/>
      <c r="C298" s="299">
        <v>0.3611111111111111</v>
      </c>
      <c r="D298" s="164">
        <f t="shared" si="26"/>
        <v>39852.361111111109</v>
      </c>
      <c r="E298" s="13" t="s">
        <v>56</v>
      </c>
      <c r="F298" s="13">
        <v>12</v>
      </c>
      <c r="G298" s="13">
        <v>149</v>
      </c>
      <c r="H298" s="13">
        <v>7</v>
      </c>
      <c r="I298" s="13">
        <v>1.78</v>
      </c>
      <c r="J298" s="13" t="s">
        <v>137</v>
      </c>
      <c r="K298" s="13">
        <v>5</v>
      </c>
      <c r="L298" s="13">
        <v>12</v>
      </c>
      <c r="M298" s="13" t="s">
        <v>61</v>
      </c>
      <c r="N298" s="13">
        <v>6</v>
      </c>
      <c r="O298" s="13">
        <v>1.6</v>
      </c>
      <c r="P298" s="13"/>
    </row>
    <row r="299" spans="1:16">
      <c r="A299" s="13"/>
      <c r="B299" s="13"/>
      <c r="C299" s="299">
        <v>0.47569444444444442</v>
      </c>
      <c r="D299" s="164">
        <f t="shared" si="26"/>
        <v>39852.475694444445</v>
      </c>
      <c r="E299" s="13" t="s">
        <v>56</v>
      </c>
      <c r="F299" s="13">
        <v>12</v>
      </c>
      <c r="G299" s="13">
        <v>149</v>
      </c>
      <c r="H299" s="13">
        <v>8</v>
      </c>
      <c r="I299" s="13">
        <v>4.41</v>
      </c>
      <c r="J299" s="13" t="s">
        <v>137</v>
      </c>
      <c r="K299" s="13">
        <v>5</v>
      </c>
      <c r="L299" s="13">
        <v>12</v>
      </c>
      <c r="M299" s="13" t="s">
        <v>61</v>
      </c>
      <c r="N299" s="13">
        <v>6</v>
      </c>
      <c r="O299" s="13">
        <v>1.6</v>
      </c>
      <c r="P299" s="13"/>
    </row>
    <row r="300" spans="1:16">
      <c r="A300" s="13"/>
      <c r="B300" s="13"/>
      <c r="C300" s="299">
        <v>0.59027777777777779</v>
      </c>
      <c r="D300" s="164">
        <f t="shared" si="26"/>
        <v>39852.590277777781</v>
      </c>
      <c r="E300" s="13" t="s">
        <v>56</v>
      </c>
      <c r="F300" s="13">
        <v>12</v>
      </c>
      <c r="G300" s="13">
        <v>149</v>
      </c>
      <c r="H300" s="13">
        <v>8</v>
      </c>
      <c r="I300" s="13">
        <v>3.47</v>
      </c>
      <c r="J300" s="13" t="s">
        <v>137</v>
      </c>
      <c r="K300" s="13">
        <v>5</v>
      </c>
      <c r="L300" s="13">
        <v>12</v>
      </c>
      <c r="M300" s="13" t="s">
        <v>61</v>
      </c>
      <c r="N300" s="13">
        <v>6</v>
      </c>
      <c r="O300" s="13">
        <v>1.6</v>
      </c>
      <c r="P300" s="13"/>
    </row>
    <row r="301" spans="1:16">
      <c r="A301" s="13"/>
      <c r="B301" s="13"/>
      <c r="C301" s="299">
        <v>0.72569444444444453</v>
      </c>
      <c r="D301" s="164">
        <f t="shared" si="26"/>
        <v>39852.725694444445</v>
      </c>
      <c r="E301" s="13" t="s">
        <v>56</v>
      </c>
      <c r="F301" s="13">
        <v>12</v>
      </c>
      <c r="G301" s="13">
        <v>149</v>
      </c>
      <c r="H301" s="13">
        <v>8</v>
      </c>
      <c r="I301" s="13">
        <v>3.52</v>
      </c>
      <c r="J301" s="13" t="s">
        <v>137</v>
      </c>
      <c r="K301" s="13">
        <v>5</v>
      </c>
      <c r="L301" s="13">
        <v>12</v>
      </c>
      <c r="M301" s="13" t="s">
        <v>61</v>
      </c>
      <c r="N301" s="13">
        <v>6</v>
      </c>
      <c r="O301" s="13">
        <v>1.6</v>
      </c>
      <c r="P301" s="13"/>
    </row>
    <row r="302" spans="1:16">
      <c r="A302" s="13"/>
      <c r="B302" s="13"/>
      <c r="C302" s="299">
        <v>0.79722222222222217</v>
      </c>
      <c r="D302" s="164">
        <f t="shared" si="26"/>
        <v>39852.797222222223</v>
      </c>
      <c r="E302" s="13" t="s">
        <v>56</v>
      </c>
      <c r="F302" s="13">
        <v>12</v>
      </c>
      <c r="G302" s="13">
        <v>149</v>
      </c>
      <c r="H302" s="13">
        <v>8</v>
      </c>
      <c r="I302" s="13">
        <v>3.44</v>
      </c>
      <c r="J302" s="13" t="s">
        <v>137</v>
      </c>
      <c r="K302" s="13">
        <v>5</v>
      </c>
      <c r="L302" s="13">
        <v>12</v>
      </c>
      <c r="M302" s="13" t="s">
        <v>61</v>
      </c>
      <c r="N302" s="13">
        <v>6</v>
      </c>
      <c r="O302" s="13">
        <v>1.6</v>
      </c>
      <c r="P302" s="13"/>
    </row>
    <row r="303" spans="1:16">
      <c r="A303" s="13"/>
      <c r="B303" s="13"/>
      <c r="C303" s="299">
        <v>0.90972222222222221</v>
      </c>
      <c r="D303" s="164">
        <f t="shared" si="26"/>
        <v>39852.909722222219</v>
      </c>
      <c r="E303" s="13" t="s">
        <v>56</v>
      </c>
      <c r="F303" s="13">
        <v>12</v>
      </c>
      <c r="G303" s="13">
        <v>149</v>
      </c>
      <c r="H303" s="13">
        <v>8</v>
      </c>
      <c r="I303" s="13">
        <v>2.2999999999999998</v>
      </c>
      <c r="J303" s="13" t="s">
        <v>137</v>
      </c>
      <c r="K303" s="13">
        <v>5</v>
      </c>
      <c r="L303" s="13">
        <v>12</v>
      </c>
      <c r="M303" s="13" t="s">
        <v>61</v>
      </c>
      <c r="N303" s="13">
        <v>6</v>
      </c>
      <c r="O303" s="13">
        <v>1.6</v>
      </c>
      <c r="P303" s="13"/>
    </row>
    <row r="304" spans="1:16" ht="13.5" thickBot="1">
      <c r="A304" s="27"/>
      <c r="B304" s="27"/>
      <c r="C304" s="305">
        <v>0.49861111111111112</v>
      </c>
      <c r="D304" s="167">
        <f t="shared" si="26"/>
        <v>39852.498611111114</v>
      </c>
      <c r="E304" s="27" t="s">
        <v>56</v>
      </c>
      <c r="F304" s="27">
        <v>12</v>
      </c>
      <c r="G304" s="27">
        <v>149</v>
      </c>
      <c r="H304" s="27">
        <v>8</v>
      </c>
      <c r="I304" s="27">
        <v>2.25</v>
      </c>
      <c r="J304" s="27" t="s">
        <v>137</v>
      </c>
      <c r="K304" s="27">
        <v>5</v>
      </c>
      <c r="L304" s="27">
        <v>12</v>
      </c>
      <c r="M304" s="27" t="s">
        <v>61</v>
      </c>
      <c r="N304" s="27">
        <v>6</v>
      </c>
      <c r="O304" s="27">
        <v>1.6</v>
      </c>
      <c r="P304" s="27"/>
    </row>
    <row r="305" spans="1:16">
      <c r="A305" s="17">
        <v>9</v>
      </c>
      <c r="B305" s="17" t="s">
        <v>111</v>
      </c>
      <c r="C305" s="300">
        <v>0.25</v>
      </c>
      <c r="D305" s="168">
        <f t="shared" ref="D305:D310" si="27">FLOOR(D304,1)+C305+IF(A305&gt;0,1,0)</f>
        <v>39853.25</v>
      </c>
      <c r="E305" s="17" t="s">
        <v>56</v>
      </c>
      <c r="F305" s="17">
        <v>11</v>
      </c>
      <c r="G305" s="17">
        <v>141</v>
      </c>
      <c r="H305" s="17">
        <v>7</v>
      </c>
      <c r="I305" s="17">
        <v>7.45</v>
      </c>
      <c r="J305" s="17" t="s">
        <v>137</v>
      </c>
      <c r="K305" s="17">
        <v>5</v>
      </c>
      <c r="L305" s="17">
        <v>12</v>
      </c>
      <c r="M305" s="17" t="s">
        <v>61</v>
      </c>
      <c r="N305" s="17">
        <v>6</v>
      </c>
      <c r="O305" s="17">
        <v>1.7</v>
      </c>
      <c r="P305" s="17"/>
    </row>
    <row r="306" spans="1:16">
      <c r="A306" s="13"/>
      <c r="B306" s="13"/>
      <c r="C306" s="299">
        <v>0.33333333333333331</v>
      </c>
      <c r="D306" s="164">
        <f t="shared" si="27"/>
        <v>39853.333333333336</v>
      </c>
      <c r="E306" s="13" t="s">
        <v>56</v>
      </c>
      <c r="F306" s="13">
        <v>11</v>
      </c>
      <c r="G306" s="13">
        <v>141</v>
      </c>
      <c r="H306" s="13">
        <v>7</v>
      </c>
      <c r="I306" s="13">
        <v>6.74</v>
      </c>
      <c r="J306" s="13" t="s">
        <v>137</v>
      </c>
      <c r="K306" s="13">
        <v>5</v>
      </c>
      <c r="L306" s="13">
        <v>12</v>
      </c>
      <c r="M306" s="13" t="s">
        <v>61</v>
      </c>
      <c r="N306" s="13">
        <v>6</v>
      </c>
      <c r="O306" s="13">
        <v>1.7</v>
      </c>
      <c r="P306" s="13"/>
    </row>
    <row r="307" spans="1:16">
      <c r="A307" s="13"/>
      <c r="B307" s="13"/>
      <c r="C307" s="299">
        <v>0.3888888888888889</v>
      </c>
      <c r="D307" s="164">
        <f t="shared" si="27"/>
        <v>39853.388888888891</v>
      </c>
      <c r="E307" s="13" t="s">
        <v>56</v>
      </c>
      <c r="F307" s="13">
        <v>11</v>
      </c>
      <c r="G307" s="13">
        <v>141</v>
      </c>
      <c r="H307" s="13">
        <v>7</v>
      </c>
      <c r="I307" s="13">
        <v>3.89</v>
      </c>
      <c r="J307" s="13" t="s">
        <v>137</v>
      </c>
      <c r="K307" s="13">
        <v>5</v>
      </c>
      <c r="L307" s="13">
        <v>12</v>
      </c>
      <c r="M307" s="13" t="s">
        <v>61</v>
      </c>
      <c r="N307" s="13">
        <v>6</v>
      </c>
      <c r="O307" s="13">
        <v>1.7</v>
      </c>
      <c r="P307" s="13"/>
    </row>
    <row r="308" spans="1:16">
      <c r="A308" s="13"/>
      <c r="B308" s="13"/>
      <c r="C308" s="299">
        <v>0.61944444444444446</v>
      </c>
      <c r="D308" s="164">
        <f t="shared" si="27"/>
        <v>39853.619444444441</v>
      </c>
      <c r="E308" s="13" t="s">
        <v>56</v>
      </c>
      <c r="F308" s="13">
        <v>11</v>
      </c>
      <c r="G308" s="13">
        <v>141</v>
      </c>
      <c r="H308" s="18">
        <v>8</v>
      </c>
      <c r="I308" s="18">
        <v>3.06</v>
      </c>
      <c r="J308" s="13" t="s">
        <v>137</v>
      </c>
      <c r="K308" s="13">
        <v>5</v>
      </c>
      <c r="L308" s="13">
        <v>12</v>
      </c>
      <c r="M308" s="13" t="s">
        <v>61</v>
      </c>
      <c r="N308" s="13">
        <v>6</v>
      </c>
      <c r="O308" s="13">
        <v>1.7</v>
      </c>
      <c r="P308" s="13"/>
    </row>
    <row r="309" spans="1:16">
      <c r="A309" s="13"/>
      <c r="B309" s="13"/>
      <c r="C309" s="299">
        <v>0.73611111111111116</v>
      </c>
      <c r="D309" s="164">
        <f t="shared" si="27"/>
        <v>39853.736111111109</v>
      </c>
      <c r="E309" s="13" t="s">
        <v>56</v>
      </c>
      <c r="F309" s="13">
        <v>11</v>
      </c>
      <c r="G309" s="13">
        <v>141</v>
      </c>
      <c r="H309" s="18">
        <v>8</v>
      </c>
      <c r="I309" s="18">
        <v>3.09</v>
      </c>
      <c r="J309" s="13" t="s">
        <v>137</v>
      </c>
      <c r="K309" s="13">
        <v>5</v>
      </c>
      <c r="L309" s="13">
        <v>12</v>
      </c>
      <c r="M309" s="13" t="s">
        <v>61</v>
      </c>
      <c r="N309" s="13">
        <v>6</v>
      </c>
      <c r="O309" s="13">
        <v>1.7</v>
      </c>
      <c r="P309" s="13"/>
    </row>
    <row r="310" spans="1:16">
      <c r="A310" s="13"/>
      <c r="B310" s="13"/>
      <c r="C310" s="299">
        <v>0.86805555555555547</v>
      </c>
      <c r="D310" s="164">
        <f t="shared" si="27"/>
        <v>39853.868055555555</v>
      </c>
      <c r="E310" s="13" t="s">
        <v>56</v>
      </c>
      <c r="F310" s="13">
        <v>11</v>
      </c>
      <c r="G310" s="13">
        <v>141</v>
      </c>
      <c r="H310" s="18">
        <v>8</v>
      </c>
      <c r="I310" s="18">
        <v>3.1</v>
      </c>
      <c r="J310" s="13" t="s">
        <v>137</v>
      </c>
      <c r="K310" s="13">
        <v>5</v>
      </c>
      <c r="L310" s="13">
        <v>12</v>
      </c>
      <c r="M310" s="13" t="s">
        <v>61</v>
      </c>
      <c r="N310" s="13">
        <v>6</v>
      </c>
      <c r="O310" s="13">
        <v>1.7</v>
      </c>
      <c r="P310" s="13"/>
    </row>
    <row r="311" spans="1:16" ht="13.5" thickBot="1">
      <c r="A311" s="27"/>
      <c r="B311" s="27"/>
      <c r="C311" s="305">
        <v>0.96666666666666667</v>
      </c>
      <c r="D311" s="167">
        <f>FLOOR(D310,1)+C311+IF(A311&gt;0,1,0)</f>
        <v>39853.966666666667</v>
      </c>
      <c r="E311" s="27" t="s">
        <v>56</v>
      </c>
      <c r="F311" s="27">
        <v>11</v>
      </c>
      <c r="G311" s="27">
        <v>141</v>
      </c>
      <c r="H311" s="210">
        <v>9</v>
      </c>
      <c r="I311" s="210">
        <v>3.06</v>
      </c>
      <c r="J311" s="27" t="s">
        <v>137</v>
      </c>
      <c r="K311" s="27">
        <v>5</v>
      </c>
      <c r="L311" s="27">
        <v>12</v>
      </c>
      <c r="M311" s="27" t="s">
        <v>61</v>
      </c>
      <c r="N311" s="27">
        <v>6</v>
      </c>
      <c r="O311" s="27">
        <v>1.7</v>
      </c>
      <c r="P311" s="27"/>
    </row>
    <row r="312" spans="1:16">
      <c r="A312" s="17">
        <v>10</v>
      </c>
      <c r="B312" s="17" t="s">
        <v>112</v>
      </c>
      <c r="C312" s="300">
        <v>0.22083333333333333</v>
      </c>
      <c r="D312" s="172">
        <f t="shared" ref="D312:D318" si="28">FLOOR(D311,1)+C312+IF(A312&gt;0,1,0)</f>
        <v>39854.220833333333</v>
      </c>
      <c r="E312" s="8" t="s">
        <v>56</v>
      </c>
      <c r="F312" s="17">
        <v>12</v>
      </c>
      <c r="G312" s="17">
        <v>149</v>
      </c>
      <c r="H312" s="17">
        <v>7</v>
      </c>
      <c r="I312" s="17">
        <v>1.41</v>
      </c>
      <c r="J312" s="17" t="s">
        <v>137</v>
      </c>
      <c r="K312" s="17">
        <v>5</v>
      </c>
      <c r="L312" s="17">
        <v>12</v>
      </c>
      <c r="M312" s="17" t="s">
        <v>61</v>
      </c>
      <c r="N312" s="17">
        <v>6</v>
      </c>
      <c r="O312" s="17">
        <v>1.6</v>
      </c>
      <c r="P312" s="17"/>
    </row>
    <row r="313" spans="1:16">
      <c r="A313" s="13"/>
      <c r="B313" s="13"/>
      <c r="C313" s="299">
        <v>0.29166666666666669</v>
      </c>
      <c r="D313" s="164">
        <f t="shared" si="28"/>
        <v>39854.291666666664</v>
      </c>
      <c r="E313" s="13" t="s">
        <v>56</v>
      </c>
      <c r="F313" s="17">
        <v>12</v>
      </c>
      <c r="G313" s="17">
        <v>149</v>
      </c>
      <c r="H313" s="17">
        <v>7</v>
      </c>
      <c r="I313" s="13">
        <v>1.19</v>
      </c>
      <c r="J313" s="13" t="s">
        <v>137</v>
      </c>
      <c r="K313" s="17">
        <v>5</v>
      </c>
      <c r="L313" s="13">
        <v>12</v>
      </c>
      <c r="M313" s="13" t="s">
        <v>61</v>
      </c>
      <c r="N313" s="17">
        <v>6</v>
      </c>
      <c r="O313" s="13">
        <v>1.6</v>
      </c>
      <c r="P313" s="13"/>
    </row>
    <row r="314" spans="1:16">
      <c r="A314" s="13"/>
      <c r="B314" s="13"/>
      <c r="C314" s="299">
        <v>0.39027777777777778</v>
      </c>
      <c r="D314" s="164">
        <f t="shared" si="28"/>
        <v>39854.390277777777</v>
      </c>
      <c r="E314" s="13" t="s">
        <v>56</v>
      </c>
      <c r="F314" s="17">
        <v>12</v>
      </c>
      <c r="G314" s="17">
        <v>149</v>
      </c>
      <c r="H314" s="17">
        <v>7</v>
      </c>
      <c r="I314" s="13">
        <v>1.33</v>
      </c>
      <c r="J314" s="13" t="s">
        <v>137</v>
      </c>
      <c r="K314" s="17">
        <v>5</v>
      </c>
      <c r="L314" s="13">
        <v>12</v>
      </c>
      <c r="M314" s="13" t="s">
        <v>61</v>
      </c>
      <c r="N314" s="17">
        <v>6</v>
      </c>
      <c r="O314" s="13">
        <v>1.6</v>
      </c>
      <c r="P314" s="13"/>
    </row>
    <row r="315" spans="1:16">
      <c r="A315" s="13"/>
      <c r="B315" s="13"/>
      <c r="C315" s="299">
        <v>0.45833333333333331</v>
      </c>
      <c r="D315" s="164">
        <f t="shared" si="28"/>
        <v>39854.458333333336</v>
      </c>
      <c r="E315" s="13" t="s">
        <v>56</v>
      </c>
      <c r="F315" s="13">
        <v>9</v>
      </c>
      <c r="G315" s="13">
        <v>125</v>
      </c>
      <c r="H315" s="17">
        <v>7</v>
      </c>
      <c r="I315" s="13">
        <v>2.78</v>
      </c>
      <c r="J315" s="13" t="s">
        <v>137</v>
      </c>
      <c r="K315" s="17">
        <v>5</v>
      </c>
      <c r="L315" s="13">
        <v>14</v>
      </c>
      <c r="M315" s="13" t="s">
        <v>61</v>
      </c>
      <c r="N315" s="17">
        <v>6</v>
      </c>
      <c r="O315" s="13">
        <v>2</v>
      </c>
      <c r="P315" s="13"/>
    </row>
    <row r="316" spans="1:16">
      <c r="A316" s="13"/>
      <c r="B316" s="13"/>
      <c r="C316" s="299">
        <v>0.5</v>
      </c>
      <c r="D316" s="164">
        <f t="shared" si="28"/>
        <v>39854.5</v>
      </c>
      <c r="E316" s="13" t="s">
        <v>56</v>
      </c>
      <c r="F316" s="13">
        <v>10</v>
      </c>
      <c r="G316" s="13">
        <v>133</v>
      </c>
      <c r="H316" s="13">
        <v>9</v>
      </c>
      <c r="I316" s="13">
        <v>2.19</v>
      </c>
      <c r="J316" s="13" t="s">
        <v>137</v>
      </c>
      <c r="K316" s="17">
        <v>5</v>
      </c>
      <c r="L316" s="13">
        <v>13</v>
      </c>
      <c r="M316" s="13" t="s">
        <v>61</v>
      </c>
      <c r="N316" s="17">
        <v>6</v>
      </c>
      <c r="O316" s="13">
        <v>1.8</v>
      </c>
      <c r="P316" s="13"/>
    </row>
    <row r="317" spans="1:16">
      <c r="A317" s="13"/>
      <c r="B317" s="13"/>
      <c r="C317" s="299">
        <v>0.58333333333333337</v>
      </c>
      <c r="D317" s="164">
        <f t="shared" si="28"/>
        <v>39854.583333333336</v>
      </c>
      <c r="E317" s="13" t="s">
        <v>56</v>
      </c>
      <c r="F317" s="13">
        <v>10</v>
      </c>
      <c r="G317" s="13">
        <v>133</v>
      </c>
      <c r="H317" s="13">
        <v>9</v>
      </c>
      <c r="I317" s="13">
        <v>2.4900000000000002</v>
      </c>
      <c r="J317" s="13" t="s">
        <v>137</v>
      </c>
      <c r="K317" s="17">
        <v>5</v>
      </c>
      <c r="L317" s="13">
        <v>13</v>
      </c>
      <c r="M317" s="13" t="s">
        <v>61</v>
      </c>
      <c r="N317" s="17">
        <v>6</v>
      </c>
      <c r="O317" s="13">
        <v>1.8</v>
      </c>
      <c r="P317" s="13"/>
    </row>
    <row r="318" spans="1:16">
      <c r="A318" s="13"/>
      <c r="B318" s="13"/>
      <c r="C318" s="299">
        <v>0.79861111111111116</v>
      </c>
      <c r="D318" s="164">
        <f t="shared" si="28"/>
        <v>39854.798611111109</v>
      </c>
      <c r="E318" s="13" t="s">
        <v>56</v>
      </c>
      <c r="F318" s="13">
        <v>10</v>
      </c>
      <c r="G318" s="13">
        <v>133</v>
      </c>
      <c r="H318" s="13">
        <v>9</v>
      </c>
      <c r="I318" s="13">
        <v>2.5</v>
      </c>
      <c r="J318" s="13" t="s">
        <v>137</v>
      </c>
      <c r="K318" s="17">
        <v>5</v>
      </c>
      <c r="L318" s="13">
        <v>13</v>
      </c>
      <c r="M318" s="13" t="s">
        <v>61</v>
      </c>
      <c r="N318" s="17">
        <v>6</v>
      </c>
      <c r="O318" s="13">
        <v>1.8</v>
      </c>
      <c r="P318" s="13"/>
    </row>
    <row r="319" spans="1:16" ht="13.5" thickBot="1">
      <c r="A319" s="27"/>
      <c r="B319" s="27"/>
      <c r="C319" s="305">
        <v>0.99305555555555547</v>
      </c>
      <c r="D319" s="167">
        <f>FLOOR(D318,1)+C319+IF(A319&gt;0,1,0)</f>
        <v>39854.993055555555</v>
      </c>
      <c r="E319" s="27" t="s">
        <v>56</v>
      </c>
      <c r="F319" s="27">
        <v>10</v>
      </c>
      <c r="G319" s="27">
        <v>133</v>
      </c>
      <c r="H319" s="27">
        <v>9</v>
      </c>
      <c r="I319" s="27">
        <v>2.0299999999999998</v>
      </c>
      <c r="J319" s="27" t="s">
        <v>137</v>
      </c>
      <c r="K319" s="27">
        <v>5</v>
      </c>
      <c r="L319" s="27">
        <v>13</v>
      </c>
      <c r="M319" s="27" t="s">
        <v>61</v>
      </c>
      <c r="N319" s="27">
        <v>6</v>
      </c>
      <c r="O319" s="27">
        <v>1.8</v>
      </c>
      <c r="P319" s="27"/>
    </row>
    <row r="320" spans="1:16">
      <c r="A320" s="17">
        <v>11</v>
      </c>
      <c r="B320" s="17" t="s">
        <v>113</v>
      </c>
      <c r="C320" s="300">
        <v>0.2638888888888889</v>
      </c>
      <c r="D320" s="172">
        <f t="shared" ref="D320:D325" si="29">FLOOR(D319,1)+C320+IF(A320&gt;0,1,0)</f>
        <v>39855.263888888891</v>
      </c>
      <c r="E320" s="8" t="s">
        <v>56</v>
      </c>
      <c r="F320" s="17">
        <v>10</v>
      </c>
      <c r="G320" s="8">
        <v>133</v>
      </c>
      <c r="H320" s="17">
        <v>7</v>
      </c>
      <c r="I320" s="17">
        <v>1.98</v>
      </c>
      <c r="J320" s="17"/>
      <c r="K320" s="17">
        <v>5</v>
      </c>
      <c r="L320" s="17">
        <v>13</v>
      </c>
      <c r="M320" s="17" t="s">
        <v>61</v>
      </c>
      <c r="N320" s="17">
        <v>6</v>
      </c>
      <c r="O320" s="17">
        <v>1.8</v>
      </c>
      <c r="P320" s="17"/>
    </row>
    <row r="321" spans="1:16">
      <c r="A321" s="13"/>
      <c r="B321" s="13"/>
      <c r="C321" s="299">
        <v>0.34027777777777773</v>
      </c>
      <c r="D321" s="164">
        <f t="shared" si="29"/>
        <v>39855.340277777781</v>
      </c>
      <c r="E321" s="13" t="s">
        <v>56</v>
      </c>
      <c r="F321" s="13">
        <v>10</v>
      </c>
      <c r="G321" s="13">
        <v>133</v>
      </c>
      <c r="H321" s="17">
        <v>7</v>
      </c>
      <c r="I321" s="13">
        <v>1.73</v>
      </c>
      <c r="J321" s="13"/>
      <c r="K321" s="13">
        <v>5</v>
      </c>
      <c r="L321" s="13">
        <v>13</v>
      </c>
      <c r="M321" s="17" t="s">
        <v>61</v>
      </c>
      <c r="N321" s="17">
        <v>6</v>
      </c>
      <c r="O321" s="13">
        <v>1.8</v>
      </c>
      <c r="P321" s="13"/>
    </row>
    <row r="322" spans="1:16">
      <c r="A322" s="13"/>
      <c r="B322" s="13"/>
      <c r="C322" s="299">
        <v>0.39583333333333331</v>
      </c>
      <c r="D322" s="164">
        <f t="shared" si="29"/>
        <v>39855.395833333336</v>
      </c>
      <c r="E322" s="13" t="s">
        <v>56</v>
      </c>
      <c r="F322" s="13">
        <v>9</v>
      </c>
      <c r="G322" s="17">
        <v>125</v>
      </c>
      <c r="H322" s="17">
        <v>8</v>
      </c>
      <c r="I322" s="13">
        <v>2.76</v>
      </c>
      <c r="J322" s="13"/>
      <c r="K322" s="13">
        <v>5</v>
      </c>
      <c r="L322" s="13">
        <v>14</v>
      </c>
      <c r="M322" s="17" t="s">
        <v>61</v>
      </c>
      <c r="N322" s="17">
        <v>6</v>
      </c>
      <c r="O322" s="13">
        <v>2</v>
      </c>
      <c r="P322" s="13"/>
    </row>
    <row r="323" spans="1:16">
      <c r="A323" s="13"/>
      <c r="B323" s="13"/>
      <c r="C323" s="299">
        <v>0.5</v>
      </c>
      <c r="D323" s="164">
        <f t="shared" si="29"/>
        <v>39855.5</v>
      </c>
      <c r="E323" s="13" t="s">
        <v>56</v>
      </c>
      <c r="F323" s="13">
        <v>10</v>
      </c>
      <c r="G323" s="13">
        <v>133</v>
      </c>
      <c r="H323" s="13">
        <v>7</v>
      </c>
      <c r="I323" s="13">
        <v>2.33</v>
      </c>
      <c r="J323" s="13"/>
      <c r="K323" s="13">
        <v>5</v>
      </c>
      <c r="L323" s="13">
        <v>13</v>
      </c>
      <c r="M323" s="17" t="s">
        <v>61</v>
      </c>
      <c r="N323" s="17">
        <v>6</v>
      </c>
      <c r="O323" s="13">
        <v>1.8</v>
      </c>
      <c r="P323" s="13"/>
    </row>
    <row r="324" spans="1:16">
      <c r="A324" s="13"/>
      <c r="B324" s="13"/>
      <c r="C324" s="299">
        <v>0.58333333333333337</v>
      </c>
      <c r="D324" s="164">
        <f t="shared" si="29"/>
        <v>39855.583333333336</v>
      </c>
      <c r="E324" s="13" t="s">
        <v>56</v>
      </c>
      <c r="F324" s="13">
        <v>10</v>
      </c>
      <c r="G324" s="13">
        <v>133</v>
      </c>
      <c r="H324" s="13">
        <v>8</v>
      </c>
      <c r="I324" s="13">
        <v>2.14</v>
      </c>
      <c r="J324" s="13"/>
      <c r="K324" s="13">
        <v>5</v>
      </c>
      <c r="L324" s="13">
        <v>13</v>
      </c>
      <c r="M324" s="17" t="s">
        <v>61</v>
      </c>
      <c r="N324" s="17">
        <v>6</v>
      </c>
      <c r="O324" s="13">
        <v>1.8</v>
      </c>
      <c r="P324" s="13"/>
    </row>
    <row r="325" spans="1:16">
      <c r="A325" s="13"/>
      <c r="B325" s="13"/>
      <c r="C325" s="299">
        <v>0.68402777777777779</v>
      </c>
      <c r="D325" s="164">
        <f t="shared" si="29"/>
        <v>39855.684027777781</v>
      </c>
      <c r="E325" s="13" t="s">
        <v>56</v>
      </c>
      <c r="F325" s="13">
        <v>11</v>
      </c>
      <c r="G325" s="13">
        <v>141</v>
      </c>
      <c r="H325" s="13">
        <v>9</v>
      </c>
      <c r="I325" s="13">
        <v>2.64</v>
      </c>
      <c r="J325" s="13"/>
      <c r="K325" s="13">
        <v>5</v>
      </c>
      <c r="L325" s="13">
        <v>12</v>
      </c>
      <c r="M325" s="17" t="s">
        <v>61</v>
      </c>
      <c r="N325" s="17">
        <v>6</v>
      </c>
      <c r="O325" s="13">
        <v>1.7</v>
      </c>
      <c r="P325" s="13"/>
    </row>
    <row r="326" spans="1:16" ht="13.5" thickBot="1">
      <c r="A326" s="27"/>
      <c r="B326" s="27"/>
      <c r="C326" s="305">
        <v>0.77083333333333337</v>
      </c>
      <c r="D326" s="167">
        <f>FLOOR(D325,1)+C326+IF(A326&gt;0,1,0)</f>
        <v>39855.770833333336</v>
      </c>
      <c r="E326" s="27" t="s">
        <v>56</v>
      </c>
      <c r="F326" s="27">
        <v>11</v>
      </c>
      <c r="G326" s="27">
        <v>141</v>
      </c>
      <c r="H326" s="27">
        <v>9</v>
      </c>
      <c r="I326" s="27">
        <v>2.7</v>
      </c>
      <c r="J326" s="27"/>
      <c r="K326" s="27">
        <v>5</v>
      </c>
      <c r="L326" s="27">
        <v>12</v>
      </c>
      <c r="M326" s="27" t="s">
        <v>61</v>
      </c>
      <c r="N326" s="27">
        <v>6</v>
      </c>
      <c r="O326" s="27">
        <v>1.7</v>
      </c>
      <c r="P326" s="27"/>
    </row>
    <row r="327" spans="1:16">
      <c r="A327" s="17">
        <v>12</v>
      </c>
      <c r="B327" s="17" t="s">
        <v>127</v>
      </c>
      <c r="C327" s="300">
        <v>0.25763888888888892</v>
      </c>
      <c r="D327" s="168">
        <f t="shared" ref="D327:D334" si="30">FLOOR(D326,1)+C327+IF(A327&gt;0,1,0)</f>
        <v>39856.257638888892</v>
      </c>
      <c r="E327" s="17" t="s">
        <v>56</v>
      </c>
      <c r="F327" s="17">
        <v>11</v>
      </c>
      <c r="G327" s="17">
        <v>141</v>
      </c>
      <c r="H327" s="17">
        <v>7</v>
      </c>
      <c r="I327" s="17">
        <v>1.83</v>
      </c>
      <c r="J327" s="17"/>
      <c r="K327" s="17">
        <v>5</v>
      </c>
      <c r="L327" s="17">
        <v>12</v>
      </c>
      <c r="M327" s="17" t="s">
        <v>61</v>
      </c>
      <c r="N327" s="17">
        <v>6</v>
      </c>
      <c r="O327" s="17">
        <v>1.7</v>
      </c>
      <c r="P327" s="17"/>
    </row>
    <row r="328" spans="1:16">
      <c r="A328" s="13"/>
      <c r="B328" s="13"/>
      <c r="C328" s="299">
        <v>0.35416666666666669</v>
      </c>
      <c r="D328" s="164">
        <f t="shared" si="30"/>
        <v>39856.354166666664</v>
      </c>
      <c r="E328" s="13" t="s">
        <v>56</v>
      </c>
      <c r="F328" s="13">
        <v>11</v>
      </c>
      <c r="G328" s="13">
        <v>141</v>
      </c>
      <c r="H328" s="17">
        <v>7</v>
      </c>
      <c r="I328" s="13">
        <v>1.63</v>
      </c>
      <c r="J328" s="13"/>
      <c r="K328" s="13">
        <v>5</v>
      </c>
      <c r="L328" s="17">
        <v>12</v>
      </c>
      <c r="M328" s="13" t="s">
        <v>61</v>
      </c>
      <c r="N328" s="13">
        <v>6</v>
      </c>
      <c r="O328" s="13">
        <v>1.7</v>
      </c>
      <c r="P328" s="13"/>
    </row>
    <row r="329" spans="1:16">
      <c r="A329" s="13"/>
      <c r="B329" s="13"/>
      <c r="C329" s="299">
        <v>0.4375</v>
      </c>
      <c r="D329" s="164">
        <f t="shared" si="30"/>
        <v>39856.4375</v>
      </c>
      <c r="E329" s="13" t="s">
        <v>56</v>
      </c>
      <c r="F329" s="13">
        <v>11</v>
      </c>
      <c r="G329" s="13">
        <v>141</v>
      </c>
      <c r="H329" s="17">
        <v>7</v>
      </c>
      <c r="I329" s="13">
        <v>1.73</v>
      </c>
      <c r="J329" s="13"/>
      <c r="K329" s="13">
        <v>5</v>
      </c>
      <c r="L329" s="17">
        <v>12</v>
      </c>
      <c r="M329" s="13" t="s">
        <v>61</v>
      </c>
      <c r="N329" s="13">
        <v>6</v>
      </c>
      <c r="O329" s="13">
        <v>1.7</v>
      </c>
      <c r="P329" s="13"/>
    </row>
    <row r="330" spans="1:16">
      <c r="A330" s="13"/>
      <c r="B330" s="13"/>
      <c r="C330" s="299">
        <v>0.51736111111111105</v>
      </c>
      <c r="D330" s="164">
        <f t="shared" si="30"/>
        <v>39856.517361111109</v>
      </c>
      <c r="E330" s="13" t="s">
        <v>56</v>
      </c>
      <c r="F330" s="13">
        <v>11</v>
      </c>
      <c r="G330" s="13">
        <v>141</v>
      </c>
      <c r="H330" s="17">
        <v>7</v>
      </c>
      <c r="I330" s="13">
        <v>1.67</v>
      </c>
      <c r="J330" s="13"/>
      <c r="K330" s="13">
        <v>5</v>
      </c>
      <c r="L330" s="17">
        <v>12</v>
      </c>
      <c r="M330" s="13" t="s">
        <v>61</v>
      </c>
      <c r="N330" s="13">
        <v>6</v>
      </c>
      <c r="O330" s="13">
        <v>1.7</v>
      </c>
      <c r="P330" s="13"/>
    </row>
    <row r="331" spans="1:16">
      <c r="A331" s="13"/>
      <c r="B331" s="13"/>
      <c r="C331" s="299">
        <v>0.59791666666666665</v>
      </c>
      <c r="D331" s="164">
        <f t="shared" si="30"/>
        <v>39856.597916666666</v>
      </c>
      <c r="E331" s="13" t="s">
        <v>56</v>
      </c>
      <c r="F331" s="13">
        <v>11</v>
      </c>
      <c r="G331" s="13">
        <v>141</v>
      </c>
      <c r="H331" s="17">
        <v>7</v>
      </c>
      <c r="I331" s="13">
        <v>1.06</v>
      </c>
      <c r="J331" s="13"/>
      <c r="K331" s="13">
        <v>5</v>
      </c>
      <c r="L331" s="17">
        <v>12</v>
      </c>
      <c r="M331" s="13" t="s">
        <v>61</v>
      </c>
      <c r="N331" s="13">
        <v>6</v>
      </c>
      <c r="O331" s="13">
        <v>1.7</v>
      </c>
      <c r="P331" s="13"/>
    </row>
    <row r="332" spans="1:16">
      <c r="A332" s="13"/>
      <c r="B332" s="13"/>
      <c r="C332" s="299">
        <v>0.70138888888888884</v>
      </c>
      <c r="D332" s="164">
        <f t="shared" si="30"/>
        <v>39856.701388888891</v>
      </c>
      <c r="E332" s="13" t="s">
        <v>56</v>
      </c>
      <c r="F332" s="13">
        <v>11</v>
      </c>
      <c r="G332" s="13">
        <v>141</v>
      </c>
      <c r="H332" s="17">
        <v>7</v>
      </c>
      <c r="I332" s="13">
        <v>1.37</v>
      </c>
      <c r="J332" s="13"/>
      <c r="K332" s="13">
        <v>4</v>
      </c>
      <c r="L332" s="17">
        <v>12</v>
      </c>
      <c r="M332" s="13" t="s">
        <v>61</v>
      </c>
      <c r="N332" s="13">
        <v>6</v>
      </c>
      <c r="O332" s="13">
        <v>1.7</v>
      </c>
      <c r="P332" s="13"/>
    </row>
    <row r="333" spans="1:16">
      <c r="A333" s="13"/>
      <c r="B333" s="13"/>
      <c r="C333" s="299">
        <v>0.84027777777777779</v>
      </c>
      <c r="D333" s="164">
        <f t="shared" si="30"/>
        <v>39856.840277777781</v>
      </c>
      <c r="E333" s="13" t="s">
        <v>56</v>
      </c>
      <c r="F333" s="13">
        <v>11</v>
      </c>
      <c r="G333" s="13">
        <v>141</v>
      </c>
      <c r="H333" s="17">
        <v>7</v>
      </c>
      <c r="I333" s="13">
        <v>1.48</v>
      </c>
      <c r="J333" s="13"/>
      <c r="K333" s="13">
        <v>5</v>
      </c>
      <c r="L333" s="17">
        <v>12</v>
      </c>
      <c r="M333" s="13" t="s">
        <v>61</v>
      </c>
      <c r="N333" s="13">
        <v>6</v>
      </c>
      <c r="O333" s="13">
        <v>1.7</v>
      </c>
      <c r="P333" s="13"/>
    </row>
    <row r="334" spans="1:16" ht="13.5" thickBot="1">
      <c r="A334" s="27"/>
      <c r="B334" s="27"/>
      <c r="C334" s="305">
        <v>0.99722222222222223</v>
      </c>
      <c r="D334" s="167">
        <f t="shared" si="30"/>
        <v>39856.99722222222</v>
      </c>
      <c r="E334" s="27" t="s">
        <v>56</v>
      </c>
      <c r="F334" s="27">
        <v>11</v>
      </c>
      <c r="G334" s="27">
        <v>141</v>
      </c>
      <c r="H334" s="27">
        <v>7</v>
      </c>
      <c r="I334" s="27">
        <v>1.73</v>
      </c>
      <c r="J334" s="27"/>
      <c r="K334" s="27">
        <v>5</v>
      </c>
      <c r="L334" s="17">
        <v>12</v>
      </c>
      <c r="M334" s="27" t="s">
        <v>61</v>
      </c>
      <c r="N334" s="27">
        <v>6</v>
      </c>
      <c r="O334" s="27">
        <v>1.7</v>
      </c>
      <c r="P334" s="27"/>
    </row>
    <row r="335" spans="1:16">
      <c r="A335" s="17">
        <v>13</v>
      </c>
      <c r="B335" s="17" t="s">
        <v>115</v>
      </c>
      <c r="C335" s="300">
        <v>0.25</v>
      </c>
      <c r="D335" s="168">
        <f t="shared" ref="D335:D342" si="31">FLOOR(D334,1)+C335+IF(A335&gt;0,1,0)</f>
        <v>39857.25</v>
      </c>
      <c r="E335" s="17" t="s">
        <v>56</v>
      </c>
      <c r="F335" s="17">
        <v>12</v>
      </c>
      <c r="G335" s="17">
        <v>149</v>
      </c>
      <c r="H335" s="17">
        <v>7</v>
      </c>
      <c r="I335" s="17">
        <v>3.32</v>
      </c>
      <c r="J335" s="17"/>
      <c r="K335" s="17">
        <v>5</v>
      </c>
      <c r="L335" s="17">
        <v>12</v>
      </c>
      <c r="M335" s="17" t="s">
        <v>61</v>
      </c>
      <c r="N335" s="17">
        <v>6</v>
      </c>
      <c r="O335" s="17">
        <v>1.6</v>
      </c>
      <c r="P335" s="17"/>
    </row>
    <row r="336" spans="1:16">
      <c r="A336" s="13"/>
      <c r="B336" s="13"/>
      <c r="C336" s="299">
        <v>0.34027777777777773</v>
      </c>
      <c r="D336" s="164">
        <f t="shared" si="31"/>
        <v>39857.340277777781</v>
      </c>
      <c r="E336" s="13" t="s">
        <v>56</v>
      </c>
      <c r="F336" s="13">
        <v>12</v>
      </c>
      <c r="G336" s="13">
        <v>149</v>
      </c>
      <c r="H336" s="13">
        <v>7</v>
      </c>
      <c r="I336" s="13">
        <v>2.2799999999999998</v>
      </c>
      <c r="J336" s="13"/>
      <c r="K336" s="13">
        <v>5</v>
      </c>
      <c r="L336" s="13">
        <v>12</v>
      </c>
      <c r="M336" s="13" t="s">
        <v>61</v>
      </c>
      <c r="N336" s="13">
        <v>6</v>
      </c>
      <c r="O336" s="13">
        <v>1.6</v>
      </c>
      <c r="P336" s="13"/>
    </row>
    <row r="337" spans="1:16">
      <c r="A337" s="13"/>
      <c r="B337" s="13"/>
      <c r="C337" s="299">
        <v>0.45833333333333331</v>
      </c>
      <c r="D337" s="164">
        <f t="shared" si="31"/>
        <v>39857.458333333336</v>
      </c>
      <c r="E337" s="13" t="s">
        <v>56</v>
      </c>
      <c r="F337" s="13">
        <v>9</v>
      </c>
      <c r="G337" s="13">
        <v>125</v>
      </c>
      <c r="H337" s="13">
        <v>7</v>
      </c>
      <c r="I337" s="13">
        <v>2.88</v>
      </c>
      <c r="J337" s="13"/>
      <c r="K337" s="13">
        <v>5</v>
      </c>
      <c r="L337" s="13">
        <v>14</v>
      </c>
      <c r="M337" s="13" t="s">
        <v>61</v>
      </c>
      <c r="N337" s="13">
        <v>5</v>
      </c>
      <c r="O337" s="13">
        <v>2</v>
      </c>
      <c r="P337" s="13"/>
    </row>
    <row r="338" spans="1:16">
      <c r="A338" s="13"/>
      <c r="B338" s="13"/>
      <c r="C338" s="299">
        <v>0.51527777777777783</v>
      </c>
      <c r="D338" s="164">
        <f t="shared" si="31"/>
        <v>39857.515277777777</v>
      </c>
      <c r="E338" s="13" t="s">
        <v>56</v>
      </c>
      <c r="F338" s="13">
        <v>10</v>
      </c>
      <c r="G338" s="13">
        <v>133</v>
      </c>
      <c r="H338" s="13">
        <v>7</v>
      </c>
      <c r="I338" s="13">
        <v>3.46</v>
      </c>
      <c r="J338" s="13"/>
      <c r="K338" s="13">
        <v>5</v>
      </c>
      <c r="L338" s="13">
        <v>13</v>
      </c>
      <c r="M338" s="13" t="s">
        <v>61</v>
      </c>
      <c r="N338" s="13">
        <v>5</v>
      </c>
      <c r="O338" s="13">
        <v>1.5</v>
      </c>
      <c r="P338" s="13"/>
    </row>
    <row r="339" spans="1:16">
      <c r="A339" s="13"/>
      <c r="B339" s="13"/>
      <c r="C339" s="299">
        <v>0.64097222222222217</v>
      </c>
      <c r="D339" s="164">
        <f t="shared" si="31"/>
        <v>39857.640972222223</v>
      </c>
      <c r="E339" s="13" t="s">
        <v>56</v>
      </c>
      <c r="F339" s="13">
        <v>10</v>
      </c>
      <c r="G339" s="13">
        <v>133</v>
      </c>
      <c r="H339" s="13">
        <v>7</v>
      </c>
      <c r="I339" s="13">
        <v>2.0699999999999998</v>
      </c>
      <c r="J339" s="13"/>
      <c r="K339" s="13">
        <v>5</v>
      </c>
      <c r="L339" s="13">
        <v>13</v>
      </c>
      <c r="M339" s="13" t="s">
        <v>61</v>
      </c>
      <c r="N339" s="13">
        <v>5</v>
      </c>
      <c r="O339" s="13">
        <v>1.5</v>
      </c>
      <c r="P339" s="13"/>
    </row>
    <row r="340" spans="1:16">
      <c r="A340" s="13"/>
      <c r="B340" s="13"/>
      <c r="C340" s="299">
        <v>0.75624999999999998</v>
      </c>
      <c r="D340" s="164">
        <f t="shared" si="31"/>
        <v>39857.756249999999</v>
      </c>
      <c r="E340" s="13" t="s">
        <v>56</v>
      </c>
      <c r="F340" s="13">
        <v>10</v>
      </c>
      <c r="G340" s="13">
        <v>133</v>
      </c>
      <c r="H340" s="13">
        <v>7</v>
      </c>
      <c r="I340" s="13">
        <v>2.58</v>
      </c>
      <c r="J340" s="13"/>
      <c r="K340" s="13">
        <v>5</v>
      </c>
      <c r="L340" s="13">
        <v>13</v>
      </c>
      <c r="M340" s="13" t="s">
        <v>61</v>
      </c>
      <c r="N340" s="13">
        <v>5</v>
      </c>
      <c r="O340" s="13">
        <v>1.5</v>
      </c>
      <c r="P340" s="13"/>
    </row>
    <row r="341" spans="1:16">
      <c r="A341" s="13"/>
      <c r="B341" s="13"/>
      <c r="C341" s="299">
        <v>0.88263888888888886</v>
      </c>
      <c r="D341" s="164">
        <f t="shared" si="31"/>
        <v>39857.882638888892</v>
      </c>
      <c r="E341" s="13" t="s">
        <v>56</v>
      </c>
      <c r="F341" s="13">
        <v>10</v>
      </c>
      <c r="G341" s="13">
        <v>133</v>
      </c>
      <c r="H341" s="13">
        <v>7</v>
      </c>
      <c r="I341" s="13">
        <v>2.13</v>
      </c>
      <c r="J341" s="13"/>
      <c r="K341" s="13">
        <v>5</v>
      </c>
      <c r="L341" s="13">
        <v>13</v>
      </c>
      <c r="M341" s="13" t="s">
        <v>61</v>
      </c>
      <c r="N341" s="13">
        <v>5</v>
      </c>
      <c r="O341" s="13">
        <v>1.5</v>
      </c>
      <c r="P341" s="13"/>
    </row>
    <row r="342" spans="1:16" ht="13.5" thickBot="1">
      <c r="A342" s="27"/>
      <c r="B342" s="27"/>
      <c r="C342" s="305">
        <v>0.99305555555555547</v>
      </c>
      <c r="D342" s="167">
        <f t="shared" si="31"/>
        <v>39857.993055555555</v>
      </c>
      <c r="E342" s="27" t="s">
        <v>56</v>
      </c>
      <c r="F342" s="27">
        <v>10</v>
      </c>
      <c r="G342" s="27">
        <v>133</v>
      </c>
      <c r="H342" s="27">
        <v>7</v>
      </c>
      <c r="I342" s="27">
        <v>2.09</v>
      </c>
      <c r="J342" s="27"/>
      <c r="K342" s="27">
        <v>5</v>
      </c>
      <c r="L342" s="27">
        <v>13</v>
      </c>
      <c r="M342" s="27" t="s">
        <v>61</v>
      </c>
      <c r="N342" s="27">
        <v>5</v>
      </c>
      <c r="O342" s="27">
        <v>1.5</v>
      </c>
      <c r="P342" s="27"/>
    </row>
    <row r="343" spans="1:16">
      <c r="A343" s="17">
        <v>14</v>
      </c>
      <c r="B343" s="17" t="s">
        <v>29</v>
      </c>
      <c r="C343" s="300">
        <v>0.22569444444444445</v>
      </c>
      <c r="D343" s="168">
        <f t="shared" ref="D343:D350" si="32">FLOOR(D342,1)+C343+IF(A343&gt;0,1,0)</f>
        <v>39858.225694444445</v>
      </c>
      <c r="E343" s="17" t="s">
        <v>56</v>
      </c>
      <c r="F343" s="17">
        <v>10</v>
      </c>
      <c r="G343" s="17">
        <v>133</v>
      </c>
      <c r="H343" s="17">
        <v>6</v>
      </c>
      <c r="I343" s="17">
        <v>2.15</v>
      </c>
      <c r="J343" s="17"/>
      <c r="K343" s="17">
        <v>5</v>
      </c>
      <c r="L343" s="17">
        <v>13</v>
      </c>
      <c r="M343" s="17" t="s">
        <v>61</v>
      </c>
      <c r="N343" s="17">
        <v>5</v>
      </c>
      <c r="O343" s="17">
        <v>1.5</v>
      </c>
      <c r="P343" s="17"/>
    </row>
    <row r="344" spans="1:16">
      <c r="A344" s="13"/>
      <c r="B344" s="13"/>
      <c r="C344" s="299">
        <v>0.29166666666666669</v>
      </c>
      <c r="D344" s="164">
        <f t="shared" si="32"/>
        <v>39858.291666666664</v>
      </c>
      <c r="E344" s="13" t="s">
        <v>56</v>
      </c>
      <c r="F344" s="13">
        <v>10</v>
      </c>
      <c r="G344" s="13">
        <v>133</v>
      </c>
      <c r="H344" s="17">
        <v>6</v>
      </c>
      <c r="I344" s="13">
        <v>2.44</v>
      </c>
      <c r="J344" s="13"/>
      <c r="K344" s="17">
        <v>5</v>
      </c>
      <c r="L344" s="17">
        <v>13</v>
      </c>
      <c r="M344" s="13" t="s">
        <v>61</v>
      </c>
      <c r="N344" s="13">
        <v>5</v>
      </c>
      <c r="O344" s="13">
        <v>1.5</v>
      </c>
      <c r="P344" s="13"/>
    </row>
    <row r="345" spans="1:16">
      <c r="A345" s="13"/>
      <c r="B345" s="13"/>
      <c r="C345" s="299">
        <v>0.40972222222222227</v>
      </c>
      <c r="D345" s="164">
        <f t="shared" si="32"/>
        <v>39858.409722222219</v>
      </c>
      <c r="E345" s="13" t="s">
        <v>56</v>
      </c>
      <c r="F345" s="13">
        <v>10</v>
      </c>
      <c r="G345" s="13">
        <v>133</v>
      </c>
      <c r="H345" s="17">
        <v>6</v>
      </c>
      <c r="I345" s="13">
        <v>2.81</v>
      </c>
      <c r="J345" s="13"/>
      <c r="K345" s="17">
        <v>5</v>
      </c>
      <c r="L345" s="17">
        <v>13</v>
      </c>
      <c r="M345" s="13" t="s">
        <v>61</v>
      </c>
      <c r="N345" s="13">
        <v>5</v>
      </c>
      <c r="O345" s="13">
        <v>1.5</v>
      </c>
      <c r="P345" s="13"/>
    </row>
    <row r="346" spans="1:16">
      <c r="A346" s="13"/>
      <c r="B346" s="13"/>
      <c r="C346" s="299">
        <v>0.5</v>
      </c>
      <c r="D346" s="164">
        <f t="shared" si="32"/>
        <v>39858.5</v>
      </c>
      <c r="E346" s="13" t="s">
        <v>56</v>
      </c>
      <c r="F346" s="13">
        <v>10</v>
      </c>
      <c r="G346" s="13">
        <v>133</v>
      </c>
      <c r="H346" s="17">
        <v>6</v>
      </c>
      <c r="I346" s="13">
        <v>1.01</v>
      </c>
      <c r="J346" s="13"/>
      <c r="K346" s="17">
        <v>5</v>
      </c>
      <c r="L346" s="17">
        <v>13</v>
      </c>
      <c r="M346" s="13" t="s">
        <v>61</v>
      </c>
      <c r="N346" s="13">
        <v>5</v>
      </c>
      <c r="O346" s="13">
        <v>1.5</v>
      </c>
      <c r="P346" s="13"/>
    </row>
    <row r="347" spans="1:16">
      <c r="A347" s="13"/>
      <c r="B347" s="13"/>
      <c r="C347" s="299">
        <v>0.6875</v>
      </c>
      <c r="D347" s="164">
        <f t="shared" si="32"/>
        <v>39858.6875</v>
      </c>
      <c r="E347" s="13" t="s">
        <v>56</v>
      </c>
      <c r="F347" s="13">
        <v>10</v>
      </c>
      <c r="G347" s="13">
        <v>133</v>
      </c>
      <c r="H347" s="13">
        <v>7</v>
      </c>
      <c r="I347" s="13">
        <v>5.69</v>
      </c>
      <c r="J347" s="13"/>
      <c r="K347" s="13">
        <v>4</v>
      </c>
      <c r="L347" s="13">
        <v>10</v>
      </c>
      <c r="M347" s="13" t="s">
        <v>61</v>
      </c>
      <c r="N347" s="13">
        <v>5</v>
      </c>
      <c r="O347" s="13">
        <v>1.5</v>
      </c>
      <c r="P347" s="13"/>
    </row>
    <row r="348" spans="1:16">
      <c r="A348" s="13"/>
      <c r="B348" s="13"/>
      <c r="C348" s="299">
        <v>0.79722222222222217</v>
      </c>
      <c r="D348" s="164">
        <f t="shared" si="32"/>
        <v>39858.797222222223</v>
      </c>
      <c r="E348" s="13" t="s">
        <v>56</v>
      </c>
      <c r="F348" s="13">
        <v>10</v>
      </c>
      <c r="G348" s="13">
        <v>133</v>
      </c>
      <c r="H348" s="13">
        <v>7</v>
      </c>
      <c r="I348" s="13">
        <v>4.57</v>
      </c>
      <c r="J348" s="13"/>
      <c r="K348" s="13">
        <v>5</v>
      </c>
      <c r="L348" s="13">
        <v>13</v>
      </c>
      <c r="M348" s="13" t="s">
        <v>61</v>
      </c>
      <c r="N348" s="13">
        <v>5</v>
      </c>
      <c r="O348" s="13">
        <v>1.5</v>
      </c>
      <c r="P348" s="13"/>
    </row>
    <row r="349" spans="1:16">
      <c r="A349" s="13"/>
      <c r="B349" s="13"/>
      <c r="C349" s="299">
        <v>0.88263888888888886</v>
      </c>
      <c r="D349" s="164">
        <f t="shared" si="32"/>
        <v>39858.882638888892</v>
      </c>
      <c r="E349" s="13" t="s">
        <v>56</v>
      </c>
      <c r="F349" s="13">
        <v>10</v>
      </c>
      <c r="G349" s="13">
        <v>133</v>
      </c>
      <c r="H349" s="13">
        <v>7</v>
      </c>
      <c r="I349" s="13">
        <v>4.4800000000000004</v>
      </c>
      <c r="J349" s="13"/>
      <c r="K349" s="13">
        <v>5</v>
      </c>
      <c r="L349" s="13">
        <v>13</v>
      </c>
      <c r="M349" s="13" t="s">
        <v>61</v>
      </c>
      <c r="N349" s="13">
        <v>5</v>
      </c>
      <c r="O349" s="13">
        <v>1.5</v>
      </c>
      <c r="P349" s="13"/>
    </row>
    <row r="350" spans="1:16" ht="13.5" thickBot="1">
      <c r="A350" s="27"/>
      <c r="B350" s="27"/>
      <c r="C350" s="305">
        <v>0.95833333333333337</v>
      </c>
      <c r="D350" s="167">
        <f t="shared" si="32"/>
        <v>39858.958333333336</v>
      </c>
      <c r="E350" s="27" t="s">
        <v>56</v>
      </c>
      <c r="F350" s="27">
        <v>10</v>
      </c>
      <c r="G350" s="27">
        <v>133</v>
      </c>
      <c r="H350" s="27">
        <v>7</v>
      </c>
      <c r="I350" s="27">
        <v>4.97</v>
      </c>
      <c r="J350" s="27"/>
      <c r="K350" s="27">
        <v>5</v>
      </c>
      <c r="L350" s="27">
        <v>13</v>
      </c>
      <c r="M350" s="27" t="s">
        <v>61</v>
      </c>
      <c r="N350" s="27">
        <v>5</v>
      </c>
      <c r="O350" s="27">
        <v>1.5</v>
      </c>
      <c r="P350" s="27"/>
    </row>
    <row r="351" spans="1:16">
      <c r="A351" s="17">
        <v>15</v>
      </c>
      <c r="B351" s="17" t="s">
        <v>129</v>
      </c>
      <c r="C351" s="300">
        <v>0.27430555555555552</v>
      </c>
      <c r="D351" s="172">
        <f t="shared" ref="D351:D358" si="33">FLOOR(D350,1)+C351+IF(A351&gt;0,1,0)</f>
        <v>39859.274305555555</v>
      </c>
      <c r="E351" s="8" t="s">
        <v>56</v>
      </c>
      <c r="F351" s="17">
        <v>11</v>
      </c>
      <c r="G351" s="17">
        <v>141</v>
      </c>
      <c r="H351" s="17">
        <v>7</v>
      </c>
      <c r="I351" s="17">
        <v>2.5099999999999998</v>
      </c>
      <c r="J351" s="17"/>
      <c r="K351" s="17">
        <v>5</v>
      </c>
      <c r="L351" s="17">
        <v>12</v>
      </c>
      <c r="M351" s="17" t="s">
        <v>61</v>
      </c>
      <c r="N351" s="17">
        <v>5</v>
      </c>
      <c r="O351" s="17">
        <v>1.4</v>
      </c>
      <c r="P351" s="17"/>
    </row>
    <row r="352" spans="1:16">
      <c r="A352" s="13"/>
      <c r="B352" s="13"/>
      <c r="C352" s="299">
        <v>0.3611111111111111</v>
      </c>
      <c r="D352" s="164">
        <f t="shared" si="33"/>
        <v>39859.361111111109</v>
      </c>
      <c r="E352" s="13" t="s">
        <v>56</v>
      </c>
      <c r="F352" s="17">
        <v>11</v>
      </c>
      <c r="G352" s="17">
        <v>141</v>
      </c>
      <c r="H352" s="13">
        <v>7</v>
      </c>
      <c r="I352" s="13">
        <v>2.63</v>
      </c>
      <c r="J352" s="13"/>
      <c r="K352" s="17">
        <v>5</v>
      </c>
      <c r="L352" s="17">
        <v>12</v>
      </c>
      <c r="M352" s="17" t="s">
        <v>61</v>
      </c>
      <c r="N352" s="17">
        <v>5</v>
      </c>
      <c r="O352" s="17">
        <v>1.4</v>
      </c>
      <c r="P352" s="13"/>
    </row>
    <row r="353" spans="1:16">
      <c r="A353" s="13"/>
      <c r="B353" s="13"/>
      <c r="C353" s="299">
        <v>0.4375</v>
      </c>
      <c r="D353" s="164">
        <f t="shared" si="33"/>
        <v>39859.4375</v>
      </c>
      <c r="E353" s="13" t="s">
        <v>56</v>
      </c>
      <c r="F353" s="17">
        <v>11</v>
      </c>
      <c r="G353" s="17">
        <v>141</v>
      </c>
      <c r="H353" s="13">
        <v>7</v>
      </c>
      <c r="I353" s="13">
        <v>2.19</v>
      </c>
      <c r="J353" s="13"/>
      <c r="K353" s="17">
        <v>5</v>
      </c>
      <c r="L353" s="17">
        <v>12</v>
      </c>
      <c r="M353" s="17" t="s">
        <v>61</v>
      </c>
      <c r="N353" s="17">
        <v>5</v>
      </c>
      <c r="O353" s="17">
        <v>1.4</v>
      </c>
      <c r="P353" s="13"/>
    </row>
    <row r="354" spans="1:16">
      <c r="A354" s="13"/>
      <c r="B354" s="13"/>
      <c r="C354" s="299">
        <v>0.51388888888888895</v>
      </c>
      <c r="D354" s="164">
        <f t="shared" si="33"/>
        <v>39859.513888888891</v>
      </c>
      <c r="E354" s="13" t="s">
        <v>56</v>
      </c>
      <c r="F354" s="17">
        <v>11</v>
      </c>
      <c r="G354" s="17">
        <v>141</v>
      </c>
      <c r="H354" s="13">
        <v>7</v>
      </c>
      <c r="I354" s="13">
        <v>2.08</v>
      </c>
      <c r="J354" s="13"/>
      <c r="K354" s="17">
        <v>5</v>
      </c>
      <c r="L354" s="17">
        <v>12</v>
      </c>
      <c r="M354" s="17" t="s">
        <v>61</v>
      </c>
      <c r="N354" s="17">
        <v>5</v>
      </c>
      <c r="O354" s="17">
        <v>1.4</v>
      </c>
      <c r="P354" s="13"/>
    </row>
    <row r="355" spans="1:16">
      <c r="A355" s="13"/>
      <c r="B355" s="13"/>
      <c r="C355" s="299">
        <v>0.625</v>
      </c>
      <c r="D355" s="164">
        <f t="shared" si="33"/>
        <v>39859.625</v>
      </c>
      <c r="E355" s="13" t="s">
        <v>56</v>
      </c>
      <c r="F355" s="17">
        <v>11</v>
      </c>
      <c r="G355" s="17">
        <v>141</v>
      </c>
      <c r="H355" s="13">
        <v>7</v>
      </c>
      <c r="I355" s="13">
        <v>1.01</v>
      </c>
      <c r="J355" s="13"/>
      <c r="K355" s="17">
        <v>5</v>
      </c>
      <c r="L355" s="17">
        <v>12</v>
      </c>
      <c r="M355" s="17" t="s">
        <v>61</v>
      </c>
      <c r="N355" s="17">
        <v>5</v>
      </c>
      <c r="O355" s="17">
        <v>1.4</v>
      </c>
      <c r="P355" s="13"/>
    </row>
    <row r="356" spans="1:16">
      <c r="A356" s="13"/>
      <c r="B356" s="13"/>
      <c r="C356" s="299">
        <v>0.75694444444444453</v>
      </c>
      <c r="D356" s="164">
        <f t="shared" si="33"/>
        <v>39859.756944444445</v>
      </c>
      <c r="E356" s="13" t="s">
        <v>56</v>
      </c>
      <c r="F356" s="17">
        <v>11</v>
      </c>
      <c r="G356" s="17">
        <v>141</v>
      </c>
      <c r="H356" s="13">
        <v>7</v>
      </c>
      <c r="I356" s="13">
        <v>1.0900000000000001</v>
      </c>
      <c r="J356" s="13"/>
      <c r="K356" s="17">
        <v>5</v>
      </c>
      <c r="L356" s="17">
        <v>12</v>
      </c>
      <c r="M356" s="17" t="s">
        <v>61</v>
      </c>
      <c r="N356" s="17">
        <v>5</v>
      </c>
      <c r="O356" s="17">
        <v>1.4</v>
      </c>
      <c r="P356" s="13"/>
    </row>
    <row r="357" spans="1:16">
      <c r="A357" s="13"/>
      <c r="B357" s="13"/>
      <c r="C357" s="299">
        <v>0.875</v>
      </c>
      <c r="D357" s="164">
        <f t="shared" si="33"/>
        <v>39859.875</v>
      </c>
      <c r="E357" s="13" t="s">
        <v>56</v>
      </c>
      <c r="F357" s="17">
        <v>11</v>
      </c>
      <c r="G357" s="17">
        <v>141</v>
      </c>
      <c r="H357" s="13">
        <v>7</v>
      </c>
      <c r="I357" s="13">
        <v>1.1000000000000001</v>
      </c>
      <c r="J357" s="13"/>
      <c r="K357" s="17">
        <v>5</v>
      </c>
      <c r="L357" s="17">
        <v>12</v>
      </c>
      <c r="M357" s="17" t="s">
        <v>61</v>
      </c>
      <c r="N357" s="17">
        <v>5</v>
      </c>
      <c r="O357" s="17">
        <v>1.4</v>
      </c>
      <c r="P357" s="13"/>
    </row>
    <row r="358" spans="1:16" ht="13.5" thickBot="1">
      <c r="A358" s="27"/>
      <c r="B358" s="27"/>
      <c r="C358" s="305">
        <v>0.96388888888888891</v>
      </c>
      <c r="D358" s="167">
        <f t="shared" si="33"/>
        <v>39859.963888888888</v>
      </c>
      <c r="E358" s="27" t="s">
        <v>56</v>
      </c>
      <c r="F358" s="27">
        <v>11</v>
      </c>
      <c r="G358" s="27">
        <v>141</v>
      </c>
      <c r="H358" s="27">
        <v>7</v>
      </c>
      <c r="I358" s="27">
        <v>1.72</v>
      </c>
      <c r="J358" s="27"/>
      <c r="K358" s="27">
        <v>5</v>
      </c>
      <c r="L358" s="27">
        <v>12</v>
      </c>
      <c r="M358" s="27" t="s">
        <v>61</v>
      </c>
      <c r="N358" s="27">
        <v>5</v>
      </c>
      <c r="O358" s="27">
        <v>1.4</v>
      </c>
      <c r="P358" s="27"/>
    </row>
    <row r="359" spans="1:16">
      <c r="A359" s="104">
        <v>16</v>
      </c>
      <c r="B359" s="104" t="s">
        <v>111</v>
      </c>
      <c r="C359" s="316">
        <v>0.25</v>
      </c>
      <c r="D359" s="172">
        <f t="shared" ref="D359:D366" si="34">FLOOR(D358,1)+C359+IF(A359&gt;0,1,0)</f>
        <v>39860.25</v>
      </c>
      <c r="E359" s="8" t="s">
        <v>56</v>
      </c>
      <c r="F359" s="104">
        <v>14</v>
      </c>
      <c r="G359" s="104">
        <v>163</v>
      </c>
      <c r="H359" s="104">
        <v>6</v>
      </c>
      <c r="I359" s="104">
        <v>3.71</v>
      </c>
      <c r="J359" s="104"/>
      <c r="K359" s="8">
        <v>5</v>
      </c>
      <c r="L359" s="104">
        <v>11</v>
      </c>
      <c r="M359" s="104" t="s">
        <v>61</v>
      </c>
      <c r="N359" s="104">
        <v>6</v>
      </c>
      <c r="O359" s="104">
        <v>1.5</v>
      </c>
      <c r="P359" s="17"/>
    </row>
    <row r="360" spans="1:16">
      <c r="A360" s="13"/>
      <c r="B360" s="13"/>
      <c r="C360" s="299">
        <v>0.33333333333333331</v>
      </c>
      <c r="D360" s="164">
        <f t="shared" si="34"/>
        <v>39860.333333333336</v>
      </c>
      <c r="E360" s="13" t="s">
        <v>56</v>
      </c>
      <c r="F360" s="13">
        <v>14</v>
      </c>
      <c r="G360" s="13">
        <v>163</v>
      </c>
      <c r="H360" s="13">
        <v>6</v>
      </c>
      <c r="I360" s="13">
        <v>2.37</v>
      </c>
      <c r="J360" s="13"/>
      <c r="K360" s="13">
        <v>5</v>
      </c>
      <c r="L360" s="13">
        <v>11</v>
      </c>
      <c r="M360" s="13" t="s">
        <v>61</v>
      </c>
      <c r="N360" s="13">
        <v>6</v>
      </c>
      <c r="O360" s="13">
        <v>1.5</v>
      </c>
      <c r="P360" s="13"/>
    </row>
    <row r="361" spans="1:16">
      <c r="A361" s="13"/>
      <c r="B361" s="13"/>
      <c r="C361" s="299">
        <v>0.43055555555555558</v>
      </c>
      <c r="D361" s="164">
        <f t="shared" si="34"/>
        <v>39860.430555555555</v>
      </c>
      <c r="E361" s="13" t="s">
        <v>56</v>
      </c>
      <c r="F361" s="13">
        <v>14</v>
      </c>
      <c r="G361" s="13">
        <v>163</v>
      </c>
      <c r="H361" s="13">
        <v>6</v>
      </c>
      <c r="I361" s="13">
        <v>2.33</v>
      </c>
      <c r="J361" s="13"/>
      <c r="K361" s="13">
        <v>5</v>
      </c>
      <c r="L361" s="13">
        <v>11</v>
      </c>
      <c r="M361" s="13" t="s">
        <v>61</v>
      </c>
      <c r="N361" s="13">
        <v>6</v>
      </c>
      <c r="O361" s="13">
        <v>1.5</v>
      </c>
      <c r="P361" s="13"/>
    </row>
    <row r="362" spans="1:16">
      <c r="A362" s="13"/>
      <c r="B362" s="13"/>
      <c r="C362" s="299">
        <v>0.5</v>
      </c>
      <c r="D362" s="164">
        <f t="shared" si="34"/>
        <v>39860.5</v>
      </c>
      <c r="E362" s="13" t="s">
        <v>56</v>
      </c>
      <c r="F362" s="13">
        <v>15</v>
      </c>
      <c r="G362" s="13">
        <v>169</v>
      </c>
      <c r="H362" s="13">
        <v>8</v>
      </c>
      <c r="I362" s="13">
        <v>3.49</v>
      </c>
      <c r="J362" s="13"/>
      <c r="K362" s="13">
        <v>5</v>
      </c>
      <c r="L362" s="13">
        <v>10</v>
      </c>
      <c r="M362" s="13" t="s">
        <v>61</v>
      </c>
      <c r="N362" s="13">
        <v>6</v>
      </c>
      <c r="O362" s="13">
        <v>1.2</v>
      </c>
      <c r="P362" s="13"/>
    </row>
    <row r="363" spans="1:16">
      <c r="A363" s="13"/>
      <c r="B363" s="13"/>
      <c r="C363" s="299">
        <v>0.62708333333333333</v>
      </c>
      <c r="D363" s="164">
        <f t="shared" si="34"/>
        <v>39860.627083333333</v>
      </c>
      <c r="E363" s="13" t="s">
        <v>56</v>
      </c>
      <c r="F363" s="13">
        <v>15</v>
      </c>
      <c r="G363" s="13">
        <v>169</v>
      </c>
      <c r="H363" s="13">
        <v>8</v>
      </c>
      <c r="I363" s="13">
        <v>3.37</v>
      </c>
      <c r="J363" s="13"/>
      <c r="K363" s="13">
        <v>5</v>
      </c>
      <c r="L363" s="13">
        <v>10</v>
      </c>
      <c r="M363" s="13" t="s">
        <v>61</v>
      </c>
      <c r="N363" s="13">
        <v>6</v>
      </c>
      <c r="O363" s="13">
        <v>1.2</v>
      </c>
      <c r="P363" s="13"/>
    </row>
    <row r="364" spans="1:16">
      <c r="A364" s="13"/>
      <c r="B364" s="13"/>
      <c r="C364" s="299">
        <v>0.79722222222222217</v>
      </c>
      <c r="D364" s="164">
        <f t="shared" si="34"/>
        <v>39860.797222222223</v>
      </c>
      <c r="E364" s="13" t="s">
        <v>56</v>
      </c>
      <c r="F364" s="13">
        <v>15</v>
      </c>
      <c r="G364" s="13">
        <v>169</v>
      </c>
      <c r="H364" s="13">
        <v>8</v>
      </c>
      <c r="I364" s="13">
        <v>3.58</v>
      </c>
      <c r="J364" s="13"/>
      <c r="K364" s="13">
        <v>5</v>
      </c>
      <c r="L364" s="13">
        <v>10</v>
      </c>
      <c r="M364" s="13" t="s">
        <v>61</v>
      </c>
      <c r="N364" s="13">
        <v>6</v>
      </c>
      <c r="O364" s="13">
        <v>1.2</v>
      </c>
      <c r="P364" s="13"/>
    </row>
    <row r="365" spans="1:16">
      <c r="A365" s="13"/>
      <c r="B365" s="13"/>
      <c r="C365" s="299">
        <v>0.89583333333333337</v>
      </c>
      <c r="D365" s="164">
        <f t="shared" si="34"/>
        <v>39860.895833333336</v>
      </c>
      <c r="E365" s="13" t="s">
        <v>56</v>
      </c>
      <c r="F365" s="13">
        <v>14</v>
      </c>
      <c r="G365" s="13">
        <v>163</v>
      </c>
      <c r="H365" s="13">
        <v>6</v>
      </c>
      <c r="I365" s="13">
        <v>2.19</v>
      </c>
      <c r="J365" s="13"/>
      <c r="K365" s="13">
        <v>5</v>
      </c>
      <c r="L365" s="13">
        <v>11</v>
      </c>
      <c r="M365" s="13" t="s">
        <v>61</v>
      </c>
      <c r="N365" s="13">
        <v>6</v>
      </c>
      <c r="O365" s="13">
        <v>1.5</v>
      </c>
      <c r="P365" s="13"/>
    </row>
    <row r="366" spans="1:16" ht="13.5" thickBot="1">
      <c r="A366" s="27"/>
      <c r="B366" s="27"/>
      <c r="C366" s="305">
        <v>0.95833333333333337</v>
      </c>
      <c r="D366" s="167">
        <f t="shared" si="34"/>
        <v>39860.958333333336</v>
      </c>
      <c r="E366" s="27" t="s">
        <v>56</v>
      </c>
      <c r="F366" s="27">
        <v>14</v>
      </c>
      <c r="G366" s="27">
        <v>163</v>
      </c>
      <c r="H366" s="27">
        <v>6</v>
      </c>
      <c r="I366" s="27">
        <v>2.11</v>
      </c>
      <c r="J366" s="27"/>
      <c r="K366" s="27">
        <v>5</v>
      </c>
      <c r="L366" s="27">
        <v>11</v>
      </c>
      <c r="M366" s="27" t="s">
        <v>61</v>
      </c>
      <c r="N366" s="27">
        <v>6</v>
      </c>
      <c r="O366" s="27">
        <v>1.5</v>
      </c>
      <c r="P366" s="27"/>
    </row>
    <row r="367" spans="1:16">
      <c r="A367" s="17">
        <v>17</v>
      </c>
      <c r="B367" s="17" t="s">
        <v>112</v>
      </c>
      <c r="C367" s="300">
        <v>0.25</v>
      </c>
      <c r="D367" s="168">
        <f t="shared" ref="D367:D373" si="35">FLOOR(D366,1)+C367+IF(A367&gt;0,1,0)</f>
        <v>39861.25</v>
      </c>
      <c r="E367" s="17" t="s">
        <v>56</v>
      </c>
      <c r="F367" s="17">
        <v>15</v>
      </c>
      <c r="G367" s="17">
        <v>169</v>
      </c>
      <c r="H367" s="17">
        <v>6</v>
      </c>
      <c r="I367" s="17">
        <v>2.1</v>
      </c>
      <c r="J367" s="17"/>
      <c r="K367" s="17">
        <v>5</v>
      </c>
      <c r="L367" s="17">
        <v>10</v>
      </c>
      <c r="M367" s="17" t="s">
        <v>61</v>
      </c>
      <c r="N367" s="17">
        <v>6</v>
      </c>
      <c r="O367" s="17">
        <v>1.4</v>
      </c>
      <c r="P367" s="17"/>
    </row>
    <row r="368" spans="1:16">
      <c r="A368" s="13"/>
      <c r="B368" s="13"/>
      <c r="C368" s="299">
        <v>0.33680555555555558</v>
      </c>
      <c r="D368" s="164">
        <f t="shared" si="35"/>
        <v>39861.336805555555</v>
      </c>
      <c r="E368" s="13" t="s">
        <v>56</v>
      </c>
      <c r="F368" s="13">
        <v>15</v>
      </c>
      <c r="G368" s="13">
        <v>169</v>
      </c>
      <c r="H368" s="13">
        <v>6</v>
      </c>
      <c r="I368" s="13">
        <v>2.11</v>
      </c>
      <c r="J368" s="13"/>
      <c r="K368" s="13">
        <v>5</v>
      </c>
      <c r="L368" s="13">
        <v>10</v>
      </c>
      <c r="M368" s="13" t="s">
        <v>61</v>
      </c>
      <c r="N368" s="13">
        <v>6</v>
      </c>
      <c r="O368" s="13">
        <v>1.4</v>
      </c>
      <c r="P368" s="13"/>
    </row>
    <row r="369" spans="1:16">
      <c r="A369" s="13"/>
      <c r="B369" s="13"/>
      <c r="C369" s="299">
        <v>0.4201388888888889</v>
      </c>
      <c r="D369" s="164">
        <f t="shared" si="35"/>
        <v>39861.420138888891</v>
      </c>
      <c r="E369" s="13" t="s">
        <v>56</v>
      </c>
      <c r="F369" s="13">
        <v>14</v>
      </c>
      <c r="G369" s="13">
        <v>163</v>
      </c>
      <c r="H369" s="13">
        <v>7</v>
      </c>
      <c r="I369" s="13">
        <v>2.33</v>
      </c>
      <c r="J369" s="13"/>
      <c r="K369" s="13">
        <v>5</v>
      </c>
      <c r="L369" s="13">
        <v>11</v>
      </c>
      <c r="M369" s="13" t="s">
        <v>61</v>
      </c>
      <c r="N369" s="13">
        <v>6</v>
      </c>
      <c r="O369" s="13">
        <v>1.5</v>
      </c>
      <c r="P369" s="13"/>
    </row>
    <row r="370" spans="1:16">
      <c r="A370" s="13"/>
      <c r="B370" s="13"/>
      <c r="C370" s="299">
        <v>0.54374999999999996</v>
      </c>
      <c r="D370" s="164">
        <f t="shared" si="35"/>
        <v>39861.543749999997</v>
      </c>
      <c r="E370" s="13" t="s">
        <v>56</v>
      </c>
      <c r="F370" s="13">
        <v>14</v>
      </c>
      <c r="G370" s="13">
        <v>163</v>
      </c>
      <c r="H370" s="13">
        <v>7</v>
      </c>
      <c r="I370" s="13">
        <v>2.09</v>
      </c>
      <c r="J370" s="13"/>
      <c r="K370" s="13">
        <v>5</v>
      </c>
      <c r="L370" s="13">
        <v>11</v>
      </c>
      <c r="M370" s="13" t="s">
        <v>61</v>
      </c>
      <c r="N370" s="13">
        <v>6</v>
      </c>
      <c r="O370" s="13">
        <v>1.5</v>
      </c>
      <c r="P370" s="13"/>
    </row>
    <row r="371" spans="1:16">
      <c r="A371" s="13"/>
      <c r="B371" s="13"/>
      <c r="C371" s="299">
        <v>0.66666666666666663</v>
      </c>
      <c r="D371" s="164">
        <f t="shared" si="35"/>
        <v>39861.666666666664</v>
      </c>
      <c r="E371" s="13" t="s">
        <v>56</v>
      </c>
      <c r="F371" s="13">
        <v>14</v>
      </c>
      <c r="G371" s="13">
        <v>163</v>
      </c>
      <c r="H371" s="13">
        <v>7</v>
      </c>
      <c r="I371" s="13">
        <v>2.2799999999999998</v>
      </c>
      <c r="J371" s="13"/>
      <c r="K371" s="13">
        <v>5</v>
      </c>
      <c r="L371" s="13">
        <v>11</v>
      </c>
      <c r="M371" s="13" t="s">
        <v>61</v>
      </c>
      <c r="N371" s="13">
        <v>6</v>
      </c>
      <c r="O371" s="13">
        <v>1.5</v>
      </c>
      <c r="P371" s="13"/>
    </row>
    <row r="372" spans="1:16">
      <c r="A372" s="13"/>
      <c r="B372" s="13"/>
      <c r="C372" s="299">
        <v>0.82708333333333339</v>
      </c>
      <c r="D372" s="164">
        <f t="shared" si="35"/>
        <v>39861.82708333333</v>
      </c>
      <c r="E372" s="13" t="s">
        <v>56</v>
      </c>
      <c r="F372" s="13">
        <v>14</v>
      </c>
      <c r="G372" s="13">
        <v>163</v>
      </c>
      <c r="H372" s="13">
        <v>7</v>
      </c>
      <c r="I372" s="13">
        <v>2.91</v>
      </c>
      <c r="J372" s="13"/>
      <c r="K372" s="13">
        <v>5</v>
      </c>
      <c r="L372" s="13">
        <v>11</v>
      </c>
      <c r="M372" s="13" t="s">
        <v>61</v>
      </c>
      <c r="N372" s="13">
        <v>6</v>
      </c>
      <c r="O372" s="13">
        <v>1.5</v>
      </c>
      <c r="P372" s="13"/>
    </row>
    <row r="373" spans="1:16">
      <c r="A373" s="13"/>
      <c r="B373" s="13"/>
      <c r="C373" s="299">
        <v>0.91041666666666676</v>
      </c>
      <c r="D373" s="164">
        <f t="shared" si="35"/>
        <v>39861.910416666666</v>
      </c>
      <c r="E373" s="13" t="s">
        <v>56</v>
      </c>
      <c r="F373" s="13">
        <v>14</v>
      </c>
      <c r="G373" s="13">
        <v>163</v>
      </c>
      <c r="H373" s="13">
        <v>7</v>
      </c>
      <c r="I373" s="13">
        <v>2.5299999999999998</v>
      </c>
      <c r="J373" s="13"/>
      <c r="K373" s="13">
        <v>5</v>
      </c>
      <c r="L373" s="13">
        <v>11</v>
      </c>
      <c r="M373" s="13" t="s">
        <v>61</v>
      </c>
      <c r="N373" s="13">
        <v>6</v>
      </c>
      <c r="O373" s="13">
        <v>1.5</v>
      </c>
      <c r="P373" s="13"/>
    </row>
    <row r="374" spans="1:16" ht="13.5" thickBot="1">
      <c r="A374" s="27"/>
      <c r="B374" s="27"/>
      <c r="C374" s="305">
        <v>0.99861111111111101</v>
      </c>
      <c r="D374" s="167">
        <f>FLOOR(D373,1)+C374+IF(A374&gt;0,1,0)</f>
        <v>39861.998611111114</v>
      </c>
      <c r="E374" s="27" t="s">
        <v>56</v>
      </c>
      <c r="F374" s="27">
        <v>14</v>
      </c>
      <c r="G374" s="27">
        <v>163</v>
      </c>
      <c r="H374" s="27">
        <v>7</v>
      </c>
      <c r="I374" s="27">
        <v>2.83</v>
      </c>
      <c r="J374" s="27"/>
      <c r="K374" s="27">
        <v>5</v>
      </c>
      <c r="L374" s="27">
        <v>11</v>
      </c>
      <c r="M374" s="27" t="s">
        <v>61</v>
      </c>
      <c r="N374" s="27">
        <v>6</v>
      </c>
      <c r="O374" s="27">
        <v>1.5</v>
      </c>
      <c r="P374" s="27"/>
    </row>
    <row r="375" spans="1:16">
      <c r="A375" s="17">
        <v>18</v>
      </c>
      <c r="B375" s="17" t="s">
        <v>113</v>
      </c>
      <c r="C375" s="300">
        <v>0.25</v>
      </c>
      <c r="D375" s="168">
        <f t="shared" ref="D375:D382" si="36">FLOOR(D374,1)+C375+IF(A375&gt;0,1,0)</f>
        <v>39862.25</v>
      </c>
      <c r="E375" s="17" t="s">
        <v>56</v>
      </c>
      <c r="F375" s="17">
        <v>14</v>
      </c>
      <c r="G375" s="17">
        <v>163</v>
      </c>
      <c r="H375" s="17">
        <v>6</v>
      </c>
      <c r="I375" s="300">
        <v>5.36</v>
      </c>
      <c r="J375" s="17"/>
      <c r="K375" s="17">
        <v>5</v>
      </c>
      <c r="L375" s="17">
        <v>11</v>
      </c>
      <c r="M375" s="17" t="s">
        <v>61</v>
      </c>
      <c r="N375" s="17">
        <v>5</v>
      </c>
      <c r="O375" s="17">
        <v>1.2</v>
      </c>
      <c r="P375" s="17"/>
    </row>
    <row r="376" spans="1:16">
      <c r="A376" s="13"/>
      <c r="B376" s="13"/>
      <c r="C376" s="299">
        <v>0.3923611111111111</v>
      </c>
      <c r="D376" s="164">
        <f t="shared" si="36"/>
        <v>39862.392361111109</v>
      </c>
      <c r="E376" s="13" t="s">
        <v>56</v>
      </c>
      <c r="F376" s="13">
        <v>14</v>
      </c>
      <c r="G376" s="13">
        <v>163</v>
      </c>
      <c r="H376" s="13">
        <v>6</v>
      </c>
      <c r="I376" s="299">
        <v>5.28</v>
      </c>
      <c r="J376" s="13"/>
      <c r="K376" s="13">
        <v>5</v>
      </c>
      <c r="L376" s="13">
        <v>11</v>
      </c>
      <c r="M376" s="13" t="s">
        <v>61</v>
      </c>
      <c r="N376" s="13">
        <v>5</v>
      </c>
      <c r="O376" s="13">
        <v>1.2</v>
      </c>
      <c r="P376" s="13"/>
    </row>
    <row r="377" spans="1:16">
      <c r="A377" s="13"/>
      <c r="B377" s="13"/>
      <c r="C377" s="299">
        <v>0.5</v>
      </c>
      <c r="D377" s="164">
        <f t="shared" si="36"/>
        <v>39862.5</v>
      </c>
      <c r="E377" s="13" t="s">
        <v>56</v>
      </c>
      <c r="F377" s="13">
        <v>14</v>
      </c>
      <c r="G377" s="13">
        <v>163</v>
      </c>
      <c r="H377" s="13">
        <v>7</v>
      </c>
      <c r="I377" s="299">
        <v>2.38</v>
      </c>
      <c r="J377" s="13"/>
      <c r="K377" s="13">
        <v>5</v>
      </c>
      <c r="L377" s="13">
        <v>11</v>
      </c>
      <c r="M377" s="13" t="s">
        <v>61</v>
      </c>
      <c r="N377" s="13">
        <v>5</v>
      </c>
      <c r="O377" s="13">
        <v>1.2</v>
      </c>
      <c r="P377" s="13"/>
    </row>
    <row r="378" spans="1:16">
      <c r="A378" s="13"/>
      <c r="B378" s="13"/>
      <c r="C378" s="299">
        <v>0.58333333333333337</v>
      </c>
      <c r="D378" s="164">
        <f t="shared" si="36"/>
        <v>39862.583333333336</v>
      </c>
      <c r="E378" s="13" t="s">
        <v>56</v>
      </c>
      <c r="F378" s="13">
        <v>14</v>
      </c>
      <c r="G378" s="13">
        <v>163</v>
      </c>
      <c r="H378" s="13">
        <v>7</v>
      </c>
      <c r="I378" s="299">
        <v>2.23</v>
      </c>
      <c r="J378" s="13"/>
      <c r="K378" s="13">
        <v>5</v>
      </c>
      <c r="L378" s="13">
        <v>11</v>
      </c>
      <c r="M378" s="13" t="s">
        <v>61</v>
      </c>
      <c r="N378" s="13">
        <v>5</v>
      </c>
      <c r="O378" s="13">
        <v>1.2</v>
      </c>
      <c r="P378" s="13"/>
    </row>
    <row r="379" spans="1:16">
      <c r="A379" s="13"/>
      <c r="B379" s="13"/>
      <c r="C379" s="299">
        <v>0.71527777777777779</v>
      </c>
      <c r="D379" s="164">
        <f t="shared" si="36"/>
        <v>39862.715277777781</v>
      </c>
      <c r="E379" s="13" t="s">
        <v>56</v>
      </c>
      <c r="F379" s="13">
        <v>14</v>
      </c>
      <c r="G379" s="13">
        <v>163</v>
      </c>
      <c r="H379" s="13">
        <v>7</v>
      </c>
      <c r="I379" s="299">
        <v>1.19</v>
      </c>
      <c r="J379" s="13"/>
      <c r="K379" s="13">
        <v>5</v>
      </c>
      <c r="L379" s="13">
        <v>11</v>
      </c>
      <c r="M379" s="13" t="s">
        <v>61</v>
      </c>
      <c r="N379" s="13">
        <v>5</v>
      </c>
      <c r="O379" s="13">
        <v>1.2</v>
      </c>
      <c r="P379" s="13"/>
    </row>
    <row r="380" spans="1:16">
      <c r="A380" s="13"/>
      <c r="B380" s="13"/>
      <c r="C380" s="299">
        <v>0.79166666666666663</v>
      </c>
      <c r="D380" s="164">
        <f t="shared" si="36"/>
        <v>39862.791666666664</v>
      </c>
      <c r="E380" s="13" t="s">
        <v>56</v>
      </c>
      <c r="F380" s="13">
        <v>14</v>
      </c>
      <c r="G380" s="13">
        <v>163</v>
      </c>
      <c r="H380" s="13">
        <v>7</v>
      </c>
      <c r="I380" s="299">
        <v>1.23</v>
      </c>
      <c r="J380" s="13"/>
      <c r="K380" s="13">
        <v>5</v>
      </c>
      <c r="L380" s="13">
        <v>11</v>
      </c>
      <c r="M380" s="13" t="s">
        <v>61</v>
      </c>
      <c r="N380" s="13">
        <v>5</v>
      </c>
      <c r="O380" s="13">
        <v>1.2</v>
      </c>
      <c r="P380" s="13"/>
    </row>
    <row r="381" spans="1:16">
      <c r="A381" s="13"/>
      <c r="B381" s="13"/>
      <c r="C381" s="299">
        <v>0.88263888888888886</v>
      </c>
      <c r="D381" s="164">
        <f t="shared" si="36"/>
        <v>39862.882638888892</v>
      </c>
      <c r="E381" s="13" t="s">
        <v>56</v>
      </c>
      <c r="F381" s="13">
        <v>14</v>
      </c>
      <c r="G381" s="13">
        <v>163</v>
      </c>
      <c r="H381" s="13">
        <v>7</v>
      </c>
      <c r="I381" s="299">
        <v>1.42</v>
      </c>
      <c r="J381" s="13"/>
      <c r="K381" s="13">
        <v>5</v>
      </c>
      <c r="L381" s="13">
        <v>11</v>
      </c>
      <c r="M381" s="13" t="s">
        <v>61</v>
      </c>
      <c r="N381" s="13">
        <v>5</v>
      </c>
      <c r="O381" s="13">
        <v>1.2</v>
      </c>
      <c r="P381" s="13"/>
    </row>
    <row r="382" spans="1:16" ht="13.5" thickBot="1">
      <c r="A382" s="27"/>
      <c r="B382" s="27"/>
      <c r="C382" s="305">
        <v>0.99305555555555547</v>
      </c>
      <c r="D382" s="167">
        <f t="shared" si="36"/>
        <v>39862.993055555555</v>
      </c>
      <c r="E382" s="27" t="s">
        <v>56</v>
      </c>
      <c r="F382" s="27">
        <v>14</v>
      </c>
      <c r="G382" s="27">
        <v>163</v>
      </c>
      <c r="H382" s="27">
        <v>7</v>
      </c>
      <c r="I382" s="305">
        <v>1.63</v>
      </c>
      <c r="J382" s="27"/>
      <c r="K382" s="27">
        <v>5</v>
      </c>
      <c r="L382" s="27">
        <v>11</v>
      </c>
      <c r="M382" s="27" t="s">
        <v>61</v>
      </c>
      <c r="N382" s="27">
        <v>5</v>
      </c>
      <c r="O382" s="27">
        <v>1.2</v>
      </c>
      <c r="P382" s="27"/>
    </row>
    <row r="383" spans="1:16">
      <c r="A383" s="17">
        <v>19</v>
      </c>
      <c r="B383" s="17" t="s">
        <v>127</v>
      </c>
      <c r="C383" s="300">
        <v>0.2673611111111111</v>
      </c>
      <c r="D383" s="172">
        <f t="shared" ref="D383:D390" si="37">FLOOR(D382,1)+C383+IF(A383&gt;0,1,0)</f>
        <v>39863.267361111109</v>
      </c>
      <c r="E383" s="8" t="s">
        <v>56</v>
      </c>
      <c r="F383" s="17">
        <v>15</v>
      </c>
      <c r="G383" s="17">
        <v>169</v>
      </c>
      <c r="H383" s="17">
        <v>6</v>
      </c>
      <c r="I383" s="17">
        <v>5.56</v>
      </c>
      <c r="J383" s="17"/>
      <c r="K383" s="17">
        <v>5</v>
      </c>
      <c r="L383" s="17">
        <v>10</v>
      </c>
      <c r="M383" s="17" t="s">
        <v>61</v>
      </c>
      <c r="N383" s="17">
        <v>5</v>
      </c>
      <c r="O383" s="17">
        <v>1.2</v>
      </c>
      <c r="P383" s="17"/>
    </row>
    <row r="384" spans="1:16">
      <c r="A384" s="13"/>
      <c r="B384" s="13"/>
      <c r="C384" s="299">
        <v>0.34722222222222227</v>
      </c>
      <c r="D384" s="164">
        <f t="shared" si="37"/>
        <v>39863.347222222219</v>
      </c>
      <c r="E384" s="13" t="s">
        <v>56</v>
      </c>
      <c r="F384" s="17">
        <v>15</v>
      </c>
      <c r="G384" s="17">
        <v>169</v>
      </c>
      <c r="H384" s="17">
        <v>6</v>
      </c>
      <c r="I384" s="13">
        <v>2.96</v>
      </c>
      <c r="J384" s="13"/>
      <c r="K384" s="17">
        <v>5</v>
      </c>
      <c r="L384" s="17">
        <v>10</v>
      </c>
      <c r="M384" s="17" t="s">
        <v>61</v>
      </c>
      <c r="N384" s="17">
        <v>5</v>
      </c>
      <c r="O384" s="17">
        <v>1.2</v>
      </c>
      <c r="P384" s="13"/>
    </row>
    <row r="385" spans="1:16">
      <c r="A385" s="13"/>
      <c r="B385" s="13"/>
      <c r="C385" s="299">
        <v>0.41666666666666669</v>
      </c>
      <c r="D385" s="164">
        <f t="shared" si="37"/>
        <v>39863.416666666664</v>
      </c>
      <c r="E385" s="13" t="s">
        <v>56</v>
      </c>
      <c r="F385" s="17">
        <v>15</v>
      </c>
      <c r="G385" s="17">
        <v>169</v>
      </c>
      <c r="H385" s="17">
        <v>6</v>
      </c>
      <c r="I385" s="13">
        <v>2.81</v>
      </c>
      <c r="J385" s="13"/>
      <c r="K385" s="17">
        <v>5</v>
      </c>
      <c r="L385" s="17">
        <v>10</v>
      </c>
      <c r="M385" s="17" t="s">
        <v>61</v>
      </c>
      <c r="N385" s="17">
        <v>5</v>
      </c>
      <c r="O385" s="17">
        <v>1.2</v>
      </c>
      <c r="P385" s="13"/>
    </row>
    <row r="386" spans="1:16">
      <c r="A386" s="13"/>
      <c r="B386" s="13"/>
      <c r="C386" s="299">
        <v>0.53472222222222221</v>
      </c>
      <c r="D386" s="164">
        <f t="shared" si="37"/>
        <v>39863.534722222219</v>
      </c>
      <c r="E386" s="13" t="s">
        <v>56</v>
      </c>
      <c r="F386" s="17">
        <v>15</v>
      </c>
      <c r="G386" s="17">
        <v>169</v>
      </c>
      <c r="H386" s="17">
        <v>6</v>
      </c>
      <c r="I386" s="13">
        <v>2.99</v>
      </c>
      <c r="J386" s="13"/>
      <c r="K386" s="17">
        <v>5</v>
      </c>
      <c r="L386" s="17">
        <v>10</v>
      </c>
      <c r="M386" s="17" t="s">
        <v>61</v>
      </c>
      <c r="N386" s="17">
        <v>5</v>
      </c>
      <c r="O386" s="17">
        <v>1.2</v>
      </c>
      <c r="P386" s="13"/>
    </row>
    <row r="387" spans="1:16">
      <c r="A387" s="13"/>
      <c r="B387" s="13"/>
      <c r="C387" s="299">
        <v>0.51527777777777783</v>
      </c>
      <c r="D387" s="164">
        <f t="shared" si="37"/>
        <v>39863.515277777777</v>
      </c>
      <c r="E387" s="13" t="s">
        <v>56</v>
      </c>
      <c r="F387" s="17">
        <v>15</v>
      </c>
      <c r="G387" s="17">
        <v>169</v>
      </c>
      <c r="H387" s="17">
        <v>6</v>
      </c>
      <c r="I387" s="13">
        <v>1.72</v>
      </c>
      <c r="J387" s="13"/>
      <c r="K387" s="17">
        <v>5</v>
      </c>
      <c r="L387" s="17">
        <v>10</v>
      </c>
      <c r="M387" s="17" t="s">
        <v>61</v>
      </c>
      <c r="N387" s="17">
        <v>5</v>
      </c>
      <c r="O387" s="17">
        <v>1.2</v>
      </c>
      <c r="P387" s="13"/>
    </row>
    <row r="388" spans="1:16">
      <c r="A388" s="13"/>
      <c r="B388" s="13"/>
      <c r="C388" s="299">
        <v>0.72430555555555554</v>
      </c>
      <c r="D388" s="164">
        <f t="shared" si="37"/>
        <v>39863.724305555559</v>
      </c>
      <c r="E388" s="13" t="s">
        <v>56</v>
      </c>
      <c r="F388" s="17">
        <v>15</v>
      </c>
      <c r="G388" s="17">
        <v>169</v>
      </c>
      <c r="H388" s="17">
        <v>6</v>
      </c>
      <c r="I388" s="13">
        <v>1.77</v>
      </c>
      <c r="J388" s="13"/>
      <c r="K388" s="17">
        <v>5</v>
      </c>
      <c r="L388" s="17">
        <v>10</v>
      </c>
      <c r="M388" s="17" t="s">
        <v>61</v>
      </c>
      <c r="N388" s="17">
        <v>5</v>
      </c>
      <c r="O388" s="17">
        <v>1.2</v>
      </c>
      <c r="P388" s="13"/>
    </row>
    <row r="389" spans="1:16">
      <c r="A389" s="13"/>
      <c r="B389" s="13"/>
      <c r="C389" s="299">
        <v>0.86111111111111116</v>
      </c>
      <c r="D389" s="164">
        <f t="shared" si="37"/>
        <v>39863.861111111109</v>
      </c>
      <c r="E389" s="13" t="s">
        <v>56</v>
      </c>
      <c r="F389" s="17">
        <v>15</v>
      </c>
      <c r="G389" s="17">
        <v>169</v>
      </c>
      <c r="H389" s="17">
        <v>6</v>
      </c>
      <c r="I389" s="13">
        <v>1.78</v>
      </c>
      <c r="J389" s="13"/>
      <c r="K389" s="17">
        <v>5</v>
      </c>
      <c r="L389" s="17">
        <v>10</v>
      </c>
      <c r="M389" s="17" t="s">
        <v>61</v>
      </c>
      <c r="N389" s="17">
        <v>5</v>
      </c>
      <c r="O389" s="17">
        <v>1.2</v>
      </c>
      <c r="P389" s="13"/>
    </row>
    <row r="390" spans="1:16" ht="13.5" thickBot="1">
      <c r="A390" s="27"/>
      <c r="B390" s="27"/>
      <c r="C390" s="305">
        <v>0.95833333333333337</v>
      </c>
      <c r="D390" s="167">
        <f t="shared" si="37"/>
        <v>39863.958333333336</v>
      </c>
      <c r="E390" s="27" t="s">
        <v>56</v>
      </c>
      <c r="F390" s="27">
        <v>15</v>
      </c>
      <c r="G390" s="27">
        <v>169</v>
      </c>
      <c r="H390" s="27">
        <v>6</v>
      </c>
      <c r="I390" s="27">
        <v>1.8</v>
      </c>
      <c r="J390" s="27"/>
      <c r="K390" s="27">
        <v>5</v>
      </c>
      <c r="L390" s="27">
        <v>10</v>
      </c>
      <c r="M390" s="27" t="s">
        <v>61</v>
      </c>
      <c r="N390" s="27">
        <v>5</v>
      </c>
      <c r="O390" s="27">
        <v>1.2</v>
      </c>
      <c r="P390" s="27"/>
    </row>
    <row r="391" spans="1:16">
      <c r="A391" s="17">
        <v>20</v>
      </c>
      <c r="B391" s="17" t="s">
        <v>115</v>
      </c>
      <c r="C391" s="300">
        <v>0.25</v>
      </c>
      <c r="D391" s="172">
        <f t="shared" ref="D391:D398" si="38">FLOOR(D390,1)+C391+IF(A391&gt;0,1,0)</f>
        <v>39864.25</v>
      </c>
      <c r="E391" s="8" t="s">
        <v>56</v>
      </c>
      <c r="F391" s="8">
        <v>15</v>
      </c>
      <c r="G391" s="8">
        <v>169</v>
      </c>
      <c r="H391" s="17">
        <v>6</v>
      </c>
      <c r="I391" s="17">
        <v>3.01</v>
      </c>
      <c r="J391" s="17"/>
      <c r="K391" s="17">
        <v>5</v>
      </c>
      <c r="L391" s="17">
        <v>10</v>
      </c>
      <c r="M391" s="17" t="s">
        <v>61</v>
      </c>
      <c r="N391" s="17">
        <v>5</v>
      </c>
      <c r="O391" s="17">
        <v>1.2</v>
      </c>
      <c r="P391" s="17"/>
    </row>
    <row r="392" spans="1:16">
      <c r="A392" s="13"/>
      <c r="B392" s="13"/>
      <c r="C392" s="299">
        <v>0.34027777777777773</v>
      </c>
      <c r="D392" s="164">
        <f t="shared" si="38"/>
        <v>39864.340277777781</v>
      </c>
      <c r="E392" s="13" t="s">
        <v>56</v>
      </c>
      <c r="F392" s="13">
        <v>15</v>
      </c>
      <c r="G392" s="13">
        <v>169</v>
      </c>
      <c r="H392" s="13">
        <v>6</v>
      </c>
      <c r="I392" s="13">
        <v>3.01</v>
      </c>
      <c r="J392" s="13"/>
      <c r="K392" s="13">
        <v>5</v>
      </c>
      <c r="L392" s="13">
        <v>10</v>
      </c>
      <c r="M392" s="13" t="s">
        <v>61</v>
      </c>
      <c r="N392" s="13">
        <v>5</v>
      </c>
      <c r="O392" s="13">
        <v>1.2</v>
      </c>
      <c r="P392" s="13"/>
    </row>
    <row r="393" spans="1:16">
      <c r="A393" s="13"/>
      <c r="B393" s="13"/>
      <c r="C393" s="299">
        <v>0.43055555555555558</v>
      </c>
      <c r="D393" s="164">
        <f t="shared" si="38"/>
        <v>39864.430555555555</v>
      </c>
      <c r="E393" s="13" t="s">
        <v>56</v>
      </c>
      <c r="F393" s="13">
        <v>15</v>
      </c>
      <c r="G393" s="13">
        <v>169</v>
      </c>
      <c r="H393" s="13">
        <v>6</v>
      </c>
      <c r="I393" s="13">
        <v>3.65</v>
      </c>
      <c r="J393" s="13"/>
      <c r="K393" s="13">
        <v>5</v>
      </c>
      <c r="L393" s="13">
        <v>10</v>
      </c>
      <c r="M393" s="13" t="s">
        <v>61</v>
      </c>
      <c r="N393" s="13">
        <v>5</v>
      </c>
      <c r="O393" s="13">
        <v>1.2</v>
      </c>
      <c r="P393" s="13"/>
    </row>
    <row r="394" spans="1:16">
      <c r="A394" s="13"/>
      <c r="B394" s="13"/>
      <c r="C394" s="299">
        <v>0.52083333333333337</v>
      </c>
      <c r="D394" s="164">
        <f t="shared" si="38"/>
        <v>39864.520833333336</v>
      </c>
      <c r="E394" s="13" t="s">
        <v>56</v>
      </c>
      <c r="F394" s="13">
        <v>15</v>
      </c>
      <c r="G394" s="13">
        <v>169</v>
      </c>
      <c r="H394" s="13">
        <v>6</v>
      </c>
      <c r="I394" s="13">
        <v>3.39</v>
      </c>
      <c r="J394" s="13"/>
      <c r="K394" s="13">
        <v>5</v>
      </c>
      <c r="L394" s="13">
        <v>10</v>
      </c>
      <c r="M394" s="13" t="s">
        <v>61</v>
      </c>
      <c r="N394" s="13">
        <v>5</v>
      </c>
      <c r="O394" s="13">
        <v>1.2</v>
      </c>
      <c r="P394" s="13"/>
    </row>
    <row r="395" spans="1:16">
      <c r="A395" s="13"/>
      <c r="B395" s="13"/>
      <c r="C395" s="299">
        <v>0.58333333333333337</v>
      </c>
      <c r="D395" s="164">
        <f t="shared" si="38"/>
        <v>39864.583333333336</v>
      </c>
      <c r="E395" s="13" t="s">
        <v>56</v>
      </c>
      <c r="F395" s="13">
        <v>15</v>
      </c>
      <c r="G395" s="13">
        <v>169</v>
      </c>
      <c r="H395" s="13">
        <v>6</v>
      </c>
      <c r="I395" s="13">
        <v>3.94</v>
      </c>
      <c r="J395" s="13"/>
      <c r="K395" s="13">
        <v>5</v>
      </c>
      <c r="L395" s="13">
        <v>10</v>
      </c>
      <c r="M395" s="13" t="s">
        <v>61</v>
      </c>
      <c r="N395" s="13">
        <v>5</v>
      </c>
      <c r="O395" s="13">
        <v>1.2</v>
      </c>
      <c r="P395" s="13"/>
    </row>
    <row r="396" spans="1:16">
      <c r="A396" s="13"/>
      <c r="B396" s="13"/>
      <c r="C396" s="299">
        <v>0.71527777777777779</v>
      </c>
      <c r="D396" s="164">
        <f t="shared" si="38"/>
        <v>39864.715277777781</v>
      </c>
      <c r="E396" s="13" t="s">
        <v>56</v>
      </c>
      <c r="F396" s="13">
        <v>15</v>
      </c>
      <c r="G396" s="13">
        <v>169</v>
      </c>
      <c r="H396" s="13">
        <v>6</v>
      </c>
      <c r="I396" s="13">
        <v>2.2799999999999998</v>
      </c>
      <c r="J396" s="13"/>
      <c r="K396" s="13">
        <v>5</v>
      </c>
      <c r="L396" s="13">
        <v>10</v>
      </c>
      <c r="M396" s="13" t="s">
        <v>61</v>
      </c>
      <c r="N396" s="13">
        <v>5</v>
      </c>
      <c r="O396" s="13">
        <v>1.2</v>
      </c>
      <c r="P396" s="13"/>
    </row>
    <row r="397" spans="1:16">
      <c r="A397" s="13"/>
      <c r="B397" s="13"/>
      <c r="C397" s="299">
        <v>0.84097222222222223</v>
      </c>
      <c r="D397" s="164">
        <f t="shared" si="38"/>
        <v>39864.84097222222</v>
      </c>
      <c r="E397" s="13" t="s">
        <v>56</v>
      </c>
      <c r="F397" s="13">
        <v>15</v>
      </c>
      <c r="G397" s="13">
        <v>169</v>
      </c>
      <c r="H397" s="13">
        <v>6</v>
      </c>
      <c r="I397" s="13">
        <v>2.34</v>
      </c>
      <c r="J397" s="13"/>
      <c r="K397" s="13">
        <v>5</v>
      </c>
      <c r="L397" s="13">
        <v>10</v>
      </c>
      <c r="M397" s="13" t="s">
        <v>61</v>
      </c>
      <c r="N397" s="13">
        <v>5</v>
      </c>
      <c r="O397" s="13">
        <v>1.2</v>
      </c>
      <c r="P397" s="13"/>
    </row>
    <row r="398" spans="1:16" ht="13.5" thickBot="1">
      <c r="A398" s="27"/>
      <c r="B398" s="27"/>
      <c r="C398" s="305">
        <v>0.99305555555555547</v>
      </c>
      <c r="D398" s="167">
        <f t="shared" si="38"/>
        <v>39864.993055555555</v>
      </c>
      <c r="E398" s="27" t="s">
        <v>56</v>
      </c>
      <c r="F398" s="27">
        <v>15</v>
      </c>
      <c r="G398" s="27">
        <v>169</v>
      </c>
      <c r="H398" s="27">
        <v>6</v>
      </c>
      <c r="I398" s="27">
        <v>2.77</v>
      </c>
      <c r="J398" s="27"/>
      <c r="K398" s="27">
        <v>5</v>
      </c>
      <c r="L398" s="27">
        <v>10</v>
      </c>
      <c r="M398" s="27" t="s">
        <v>61</v>
      </c>
      <c r="N398" s="27">
        <v>5</v>
      </c>
      <c r="O398" s="27">
        <v>1.2</v>
      </c>
      <c r="P398" s="27"/>
    </row>
    <row r="399" spans="1:16">
      <c r="A399" s="17">
        <v>21</v>
      </c>
      <c r="B399" s="17" t="s">
        <v>29</v>
      </c>
      <c r="C399" s="300">
        <v>0.25</v>
      </c>
      <c r="D399" s="172">
        <f t="shared" ref="D399:D406" si="39">FLOOR(D398,1)+C399+IF(A399&gt;0,1,0)</f>
        <v>39865.25</v>
      </c>
      <c r="E399" s="8" t="s">
        <v>56</v>
      </c>
      <c r="F399" s="8">
        <v>15</v>
      </c>
      <c r="G399" s="8">
        <v>169</v>
      </c>
      <c r="H399" s="17">
        <v>6</v>
      </c>
      <c r="I399" s="17">
        <v>2.97</v>
      </c>
      <c r="J399" s="17"/>
      <c r="K399" s="17">
        <v>5</v>
      </c>
      <c r="L399" s="17">
        <v>10</v>
      </c>
      <c r="M399" s="17" t="s">
        <v>61</v>
      </c>
      <c r="N399" s="17">
        <v>5</v>
      </c>
      <c r="O399" s="17">
        <v>1.2</v>
      </c>
      <c r="P399" s="17"/>
    </row>
    <row r="400" spans="1:16">
      <c r="A400" s="13"/>
      <c r="B400" s="13"/>
      <c r="C400" s="299">
        <v>0.35416666666666669</v>
      </c>
      <c r="D400" s="164">
        <f t="shared" si="39"/>
        <v>39865.354166666664</v>
      </c>
      <c r="E400" s="13" t="s">
        <v>56</v>
      </c>
      <c r="F400" s="13">
        <v>15</v>
      </c>
      <c r="G400" s="13">
        <v>169</v>
      </c>
      <c r="H400" s="13">
        <v>6</v>
      </c>
      <c r="I400" s="13">
        <v>2.39</v>
      </c>
      <c r="J400" s="13"/>
      <c r="K400" s="13">
        <v>5</v>
      </c>
      <c r="L400" s="13">
        <v>10</v>
      </c>
      <c r="M400" s="13" t="s">
        <v>61</v>
      </c>
      <c r="N400" s="13">
        <v>5</v>
      </c>
      <c r="O400" s="13">
        <v>1.2</v>
      </c>
      <c r="P400" s="13"/>
    </row>
    <row r="401" spans="1:16">
      <c r="A401" s="13"/>
      <c r="B401" s="13"/>
      <c r="C401" s="299">
        <v>0.41666666666666669</v>
      </c>
      <c r="D401" s="164">
        <f t="shared" si="39"/>
        <v>39865.416666666664</v>
      </c>
      <c r="E401" s="13" t="s">
        <v>56</v>
      </c>
      <c r="F401" s="13">
        <v>15</v>
      </c>
      <c r="G401" s="13">
        <v>169</v>
      </c>
      <c r="H401" s="13">
        <v>8</v>
      </c>
      <c r="I401" s="13">
        <v>2.21</v>
      </c>
      <c r="J401" s="13"/>
      <c r="K401" s="13">
        <v>5</v>
      </c>
      <c r="L401" s="13">
        <v>10</v>
      </c>
      <c r="M401" s="13" t="s">
        <v>61</v>
      </c>
      <c r="N401" s="13">
        <v>5</v>
      </c>
      <c r="O401" s="13">
        <v>1.2</v>
      </c>
      <c r="P401" s="13"/>
    </row>
    <row r="402" spans="1:16">
      <c r="A402" s="13"/>
      <c r="B402" s="13"/>
      <c r="C402" s="299">
        <v>0.5</v>
      </c>
      <c r="D402" s="164">
        <f t="shared" si="39"/>
        <v>39865.5</v>
      </c>
      <c r="E402" s="13" t="s">
        <v>56</v>
      </c>
      <c r="F402" s="13">
        <v>15</v>
      </c>
      <c r="G402" s="13">
        <v>169</v>
      </c>
      <c r="H402" s="13">
        <v>8</v>
      </c>
      <c r="I402" s="13">
        <v>2.14</v>
      </c>
      <c r="J402" s="13"/>
      <c r="K402" s="13">
        <v>5</v>
      </c>
      <c r="L402" s="13">
        <v>10</v>
      </c>
      <c r="M402" s="13" t="s">
        <v>61</v>
      </c>
      <c r="N402" s="13">
        <v>5</v>
      </c>
      <c r="O402" s="13">
        <v>1.2</v>
      </c>
      <c r="P402" s="13"/>
    </row>
    <row r="403" spans="1:16">
      <c r="A403" s="13"/>
      <c r="B403" s="13"/>
      <c r="C403" s="299">
        <v>0.64583333333333337</v>
      </c>
      <c r="D403" s="164">
        <f t="shared" si="39"/>
        <v>39865.645833333336</v>
      </c>
      <c r="E403" s="13" t="s">
        <v>56</v>
      </c>
      <c r="F403" s="13">
        <v>15</v>
      </c>
      <c r="G403" s="13">
        <v>169</v>
      </c>
      <c r="H403" s="13">
        <v>8</v>
      </c>
      <c r="I403" s="13">
        <v>2.48</v>
      </c>
      <c r="J403" s="13"/>
      <c r="K403" s="13">
        <v>5</v>
      </c>
      <c r="L403" s="13">
        <v>10</v>
      </c>
      <c r="M403" s="13" t="s">
        <v>61</v>
      </c>
      <c r="N403" s="13">
        <v>5</v>
      </c>
      <c r="O403" s="13">
        <v>1.2</v>
      </c>
      <c r="P403" s="13"/>
    </row>
    <row r="404" spans="1:16">
      <c r="A404" s="13"/>
      <c r="B404" s="13"/>
      <c r="C404" s="299">
        <v>0.6875</v>
      </c>
      <c r="D404" s="164">
        <f t="shared" si="39"/>
        <v>39865.6875</v>
      </c>
      <c r="E404" s="13" t="s">
        <v>56</v>
      </c>
      <c r="F404" s="13">
        <v>15</v>
      </c>
      <c r="G404" s="13">
        <v>169</v>
      </c>
      <c r="H404" s="13">
        <v>8</v>
      </c>
      <c r="I404" s="13">
        <v>2.35</v>
      </c>
      <c r="J404" s="13"/>
      <c r="K404" s="13">
        <v>5</v>
      </c>
      <c r="L404" s="13">
        <v>10</v>
      </c>
      <c r="M404" s="13" t="s">
        <v>61</v>
      </c>
      <c r="N404" s="13">
        <v>5</v>
      </c>
      <c r="O404" s="13">
        <v>1.2</v>
      </c>
      <c r="P404" s="13"/>
    </row>
    <row r="405" spans="1:16">
      <c r="A405" s="13"/>
      <c r="B405" s="13"/>
      <c r="C405" s="299">
        <v>0.75</v>
      </c>
      <c r="D405" s="164">
        <f t="shared" si="39"/>
        <v>39865.75</v>
      </c>
      <c r="E405" s="13" t="s">
        <v>56</v>
      </c>
      <c r="F405" s="13">
        <v>15</v>
      </c>
      <c r="G405" s="13">
        <v>169</v>
      </c>
      <c r="H405" s="13">
        <v>8</v>
      </c>
      <c r="I405" s="13">
        <v>2.3199999999999998</v>
      </c>
      <c r="J405" s="13"/>
      <c r="K405" s="13">
        <v>5</v>
      </c>
      <c r="L405" s="13">
        <v>10</v>
      </c>
      <c r="M405" s="13" t="s">
        <v>61</v>
      </c>
      <c r="N405" s="13">
        <v>5</v>
      </c>
      <c r="O405" s="13">
        <v>1.2</v>
      </c>
      <c r="P405" s="13"/>
    </row>
    <row r="406" spans="1:16" ht="13.5" thickBot="1">
      <c r="A406" s="27"/>
      <c r="B406" s="27"/>
      <c r="C406" s="305">
        <v>0.875</v>
      </c>
      <c r="D406" s="167">
        <f t="shared" si="39"/>
        <v>39865.875</v>
      </c>
      <c r="E406" s="27" t="s">
        <v>56</v>
      </c>
      <c r="F406" s="27">
        <v>15</v>
      </c>
      <c r="G406" s="27">
        <v>169</v>
      </c>
      <c r="H406" s="27">
        <v>8</v>
      </c>
      <c r="I406" s="27">
        <v>2.1800000000000002</v>
      </c>
      <c r="J406" s="27"/>
      <c r="K406" s="27">
        <v>5</v>
      </c>
      <c r="L406" s="27">
        <v>10</v>
      </c>
      <c r="M406" s="27" t="s">
        <v>61</v>
      </c>
      <c r="N406" s="27">
        <v>5</v>
      </c>
      <c r="O406" s="27">
        <v>1.2</v>
      </c>
      <c r="P406" s="27"/>
    </row>
    <row r="407" spans="1:16">
      <c r="A407" s="17">
        <v>22</v>
      </c>
      <c r="B407" s="17" t="s">
        <v>129</v>
      </c>
      <c r="C407" s="300">
        <v>0.25555555555555559</v>
      </c>
      <c r="D407" s="172">
        <f t="shared" ref="D407:D414" si="40">FLOOR(D406,1)+C407+IF(A407&gt;0,1,0)</f>
        <v>39866.255555555559</v>
      </c>
      <c r="E407" s="8" t="s">
        <v>56</v>
      </c>
      <c r="F407" s="8">
        <v>15</v>
      </c>
      <c r="G407" s="8">
        <v>169</v>
      </c>
      <c r="H407" s="17">
        <v>9</v>
      </c>
      <c r="I407" s="17">
        <v>6.71</v>
      </c>
      <c r="J407" s="17"/>
      <c r="K407" s="17" t="s">
        <v>140</v>
      </c>
      <c r="L407" s="17"/>
      <c r="M407" s="17"/>
      <c r="N407" s="267">
        <v>5</v>
      </c>
      <c r="O407" s="17">
        <v>1.2</v>
      </c>
      <c r="P407" s="17"/>
    </row>
    <row r="408" spans="1:16">
      <c r="A408" s="13"/>
      <c r="B408" s="13"/>
      <c r="C408" s="299">
        <v>0.38541666666666669</v>
      </c>
      <c r="D408" s="164">
        <f t="shared" si="40"/>
        <v>39866.385416666664</v>
      </c>
      <c r="E408" s="13" t="s">
        <v>56</v>
      </c>
      <c r="F408" s="13">
        <v>15</v>
      </c>
      <c r="G408" s="13">
        <v>169</v>
      </c>
      <c r="H408" s="17">
        <v>9</v>
      </c>
      <c r="I408" s="13">
        <v>6.67</v>
      </c>
      <c r="J408" s="13"/>
      <c r="K408" s="17" t="s">
        <v>140</v>
      </c>
      <c r="L408" s="13"/>
      <c r="M408" s="13"/>
      <c r="N408" s="13">
        <v>5</v>
      </c>
      <c r="O408" s="13">
        <v>1.2</v>
      </c>
      <c r="P408" s="13"/>
    </row>
    <row r="409" spans="1:16">
      <c r="A409" s="13"/>
      <c r="B409" s="13"/>
      <c r="C409" s="299">
        <v>0.47916666666666669</v>
      </c>
      <c r="D409" s="164">
        <f t="shared" si="40"/>
        <v>39866.479166666664</v>
      </c>
      <c r="E409" s="13" t="s">
        <v>56</v>
      </c>
      <c r="F409" s="13">
        <v>15</v>
      </c>
      <c r="G409" s="13">
        <v>169</v>
      </c>
      <c r="H409" s="17">
        <v>9</v>
      </c>
      <c r="I409" s="13">
        <v>6.91</v>
      </c>
      <c r="J409" s="13"/>
      <c r="K409" s="17" t="s">
        <v>140</v>
      </c>
      <c r="L409" s="13"/>
      <c r="M409" s="13"/>
      <c r="N409" s="13">
        <v>5</v>
      </c>
      <c r="O409" s="13">
        <v>1.2</v>
      </c>
      <c r="P409" s="13"/>
    </row>
    <row r="410" spans="1:16">
      <c r="A410" s="13"/>
      <c r="B410" s="13"/>
      <c r="C410" s="299">
        <v>0.58333333333333337</v>
      </c>
      <c r="D410" s="164">
        <f t="shared" si="40"/>
        <v>39866.583333333336</v>
      </c>
      <c r="E410" s="13" t="s">
        <v>56</v>
      </c>
      <c r="F410" s="13">
        <v>15</v>
      </c>
      <c r="G410" s="13">
        <v>169</v>
      </c>
      <c r="H410" s="17">
        <v>9</v>
      </c>
      <c r="I410" s="13">
        <v>6.64</v>
      </c>
      <c r="J410" s="13"/>
      <c r="K410" s="17" t="s">
        <v>140</v>
      </c>
      <c r="L410" s="13"/>
      <c r="M410" s="13"/>
      <c r="N410" s="13">
        <v>5</v>
      </c>
      <c r="O410" s="13">
        <v>1.2</v>
      </c>
      <c r="P410" s="13"/>
    </row>
    <row r="411" spans="1:16">
      <c r="A411" s="13"/>
      <c r="B411" s="13"/>
      <c r="C411" s="299">
        <v>0.67222222222222217</v>
      </c>
      <c r="D411" s="164">
        <f t="shared" si="40"/>
        <v>39866.672222222223</v>
      </c>
      <c r="E411" s="13" t="s">
        <v>56</v>
      </c>
      <c r="F411" s="13">
        <v>15</v>
      </c>
      <c r="G411" s="13">
        <v>169</v>
      </c>
      <c r="H411" s="17">
        <v>9</v>
      </c>
      <c r="I411" s="13">
        <v>6.6</v>
      </c>
      <c r="J411" s="13"/>
      <c r="K411" s="17" t="s">
        <v>140</v>
      </c>
      <c r="L411" s="13"/>
      <c r="M411" s="13"/>
      <c r="N411" s="13">
        <v>5</v>
      </c>
      <c r="O411" s="13">
        <v>1.2</v>
      </c>
      <c r="P411" s="13"/>
    </row>
    <row r="412" spans="1:16">
      <c r="A412" s="13"/>
      <c r="B412" s="13"/>
      <c r="C412" s="299">
        <v>0.80902777777777779</v>
      </c>
      <c r="D412" s="164">
        <f t="shared" si="40"/>
        <v>39866.809027777781</v>
      </c>
      <c r="E412" s="13" t="s">
        <v>56</v>
      </c>
      <c r="F412" s="13">
        <v>15</v>
      </c>
      <c r="G412" s="13">
        <v>169</v>
      </c>
      <c r="H412" s="17">
        <v>9</v>
      </c>
      <c r="I412" s="13">
        <v>6.38</v>
      </c>
      <c r="J412" s="13"/>
      <c r="K412" s="17" t="s">
        <v>140</v>
      </c>
      <c r="L412" s="13"/>
      <c r="M412" s="13"/>
      <c r="N412" s="13">
        <v>5</v>
      </c>
      <c r="O412" s="13">
        <v>1.2</v>
      </c>
      <c r="P412" s="13"/>
    </row>
    <row r="413" spans="1:16">
      <c r="A413" s="13"/>
      <c r="B413" s="13"/>
      <c r="C413" s="299">
        <v>0.87986111111111109</v>
      </c>
      <c r="D413" s="164">
        <f t="shared" si="40"/>
        <v>39866.879861111112</v>
      </c>
      <c r="E413" s="13" t="s">
        <v>56</v>
      </c>
      <c r="F413" s="13">
        <v>15</v>
      </c>
      <c r="G413" s="13">
        <v>169</v>
      </c>
      <c r="H413" s="17">
        <v>9</v>
      </c>
      <c r="I413" s="13">
        <v>6.4</v>
      </c>
      <c r="J413" s="13"/>
      <c r="K413" s="17" t="s">
        <v>140</v>
      </c>
      <c r="L413" s="13"/>
      <c r="M413" s="13"/>
      <c r="N413" s="13">
        <v>5</v>
      </c>
      <c r="O413" s="13">
        <v>1.2</v>
      </c>
      <c r="P413" s="13"/>
    </row>
    <row r="414" spans="1:16" ht="13.5" thickBot="1">
      <c r="A414" s="27"/>
      <c r="B414" s="27"/>
      <c r="C414" s="305">
        <v>0.99305555555555547</v>
      </c>
      <c r="D414" s="167">
        <f t="shared" si="40"/>
        <v>39866.993055555555</v>
      </c>
      <c r="E414" s="27" t="s">
        <v>56</v>
      </c>
      <c r="F414" s="27">
        <v>15</v>
      </c>
      <c r="G414" s="27">
        <v>169</v>
      </c>
      <c r="H414" s="27">
        <v>9</v>
      </c>
      <c r="I414" s="27">
        <v>6.88</v>
      </c>
      <c r="J414" s="27"/>
      <c r="K414" s="27" t="s">
        <v>140</v>
      </c>
      <c r="L414" s="27"/>
      <c r="M414" s="27"/>
      <c r="N414" s="27">
        <v>5</v>
      </c>
      <c r="O414" s="27">
        <v>1.2</v>
      </c>
      <c r="P414" s="27"/>
    </row>
    <row r="415" spans="1:16">
      <c r="A415" s="17">
        <v>23</v>
      </c>
      <c r="B415" s="17" t="s">
        <v>111</v>
      </c>
      <c r="C415" s="300">
        <v>0.25</v>
      </c>
      <c r="D415" s="172">
        <f t="shared" ref="D415:D422" si="41">FLOOR(D414,1)+C415+IF(A415&gt;0,1,0)</f>
        <v>39867.25</v>
      </c>
      <c r="E415" s="8" t="s">
        <v>56</v>
      </c>
      <c r="F415" s="8">
        <v>15</v>
      </c>
      <c r="G415" s="8">
        <v>169</v>
      </c>
      <c r="H415" s="17">
        <v>6</v>
      </c>
      <c r="I415" s="17">
        <v>6.17</v>
      </c>
      <c r="J415" s="17"/>
      <c r="K415" s="17" t="s">
        <v>140</v>
      </c>
      <c r="L415" s="17"/>
      <c r="M415" s="17"/>
      <c r="N415" s="17">
        <v>6</v>
      </c>
      <c r="O415" s="17">
        <v>1.4</v>
      </c>
      <c r="P415" s="17"/>
    </row>
    <row r="416" spans="1:16">
      <c r="A416" s="13"/>
      <c r="B416" s="13"/>
      <c r="C416" s="299">
        <v>0.375</v>
      </c>
      <c r="D416" s="164">
        <f t="shared" si="41"/>
        <v>39867.375</v>
      </c>
      <c r="E416" s="13" t="s">
        <v>56</v>
      </c>
      <c r="F416" s="13">
        <v>15</v>
      </c>
      <c r="G416" s="13">
        <v>169</v>
      </c>
      <c r="H416" s="13">
        <v>6</v>
      </c>
      <c r="I416" s="13">
        <v>5.17</v>
      </c>
      <c r="J416" s="13"/>
      <c r="K416" s="13" t="s">
        <v>140</v>
      </c>
      <c r="L416" s="13"/>
      <c r="M416" s="13"/>
      <c r="N416" s="17">
        <v>6</v>
      </c>
      <c r="O416" s="17">
        <v>1.4</v>
      </c>
      <c r="P416" s="13"/>
    </row>
    <row r="417" spans="1:16">
      <c r="A417" s="13"/>
      <c r="B417" s="13"/>
      <c r="C417" s="299">
        <v>0.47916666666666669</v>
      </c>
      <c r="D417" s="164">
        <f t="shared" si="41"/>
        <v>39867.479166666664</v>
      </c>
      <c r="E417" s="13" t="s">
        <v>56</v>
      </c>
      <c r="F417" s="13">
        <v>15</v>
      </c>
      <c r="G417" s="13">
        <v>169</v>
      </c>
      <c r="H417" s="13">
        <v>6</v>
      </c>
      <c r="I417" s="13">
        <v>5.74</v>
      </c>
      <c r="J417" s="13"/>
      <c r="K417" s="13" t="s">
        <v>140</v>
      </c>
      <c r="L417" s="13"/>
      <c r="M417" s="13"/>
      <c r="N417" s="17">
        <v>6</v>
      </c>
      <c r="O417" s="17">
        <v>1.4</v>
      </c>
      <c r="P417" s="13"/>
    </row>
    <row r="418" spans="1:16">
      <c r="A418" s="13"/>
      <c r="B418" s="13"/>
      <c r="C418" s="299">
        <v>0.55555555555555558</v>
      </c>
      <c r="D418" s="164">
        <f t="shared" si="41"/>
        <v>39867.555555555555</v>
      </c>
      <c r="E418" s="13" t="s">
        <v>56</v>
      </c>
      <c r="F418" s="13">
        <v>15</v>
      </c>
      <c r="G418" s="13">
        <v>169</v>
      </c>
      <c r="H418" s="13">
        <v>6</v>
      </c>
      <c r="I418" s="13">
        <v>5.68</v>
      </c>
      <c r="J418" s="13"/>
      <c r="K418" s="13" t="s">
        <v>140</v>
      </c>
      <c r="L418" s="13"/>
      <c r="M418" s="13"/>
      <c r="N418" s="17">
        <v>6</v>
      </c>
      <c r="O418" s="17">
        <v>1.4</v>
      </c>
      <c r="P418" s="13"/>
    </row>
    <row r="419" spans="1:16">
      <c r="A419" s="13"/>
      <c r="B419" s="13"/>
      <c r="C419" s="299">
        <v>0.58750000000000002</v>
      </c>
      <c r="D419" s="164">
        <f t="shared" si="41"/>
        <v>39867.587500000001</v>
      </c>
      <c r="E419" s="13" t="s">
        <v>56</v>
      </c>
      <c r="F419" s="13">
        <v>15</v>
      </c>
      <c r="G419" s="13">
        <v>169</v>
      </c>
      <c r="H419" s="13">
        <v>6</v>
      </c>
      <c r="I419" s="13">
        <v>6.19</v>
      </c>
      <c r="J419" s="13"/>
      <c r="K419" s="13" t="s">
        <v>140</v>
      </c>
      <c r="L419" s="13"/>
      <c r="M419" s="13"/>
      <c r="N419" s="17">
        <v>6</v>
      </c>
      <c r="O419" s="17">
        <v>1.4</v>
      </c>
      <c r="P419" s="13"/>
    </row>
    <row r="420" spans="1:16">
      <c r="A420" s="13"/>
      <c r="B420" s="13"/>
      <c r="C420" s="299">
        <v>0.66666666666666663</v>
      </c>
      <c r="D420" s="164">
        <f t="shared" si="41"/>
        <v>39867.666666666664</v>
      </c>
      <c r="E420" s="13" t="s">
        <v>56</v>
      </c>
      <c r="F420" s="13">
        <v>15</v>
      </c>
      <c r="G420" s="13">
        <v>169</v>
      </c>
      <c r="H420" s="13">
        <v>5.96</v>
      </c>
      <c r="I420" s="13">
        <v>4.97</v>
      </c>
      <c r="J420" s="13"/>
      <c r="K420" s="13" t="s">
        <v>140</v>
      </c>
      <c r="L420" s="13"/>
      <c r="M420" s="13"/>
      <c r="N420" s="17">
        <v>6</v>
      </c>
      <c r="O420" s="17">
        <v>1.4</v>
      </c>
      <c r="P420" s="13"/>
    </row>
    <row r="421" spans="1:16">
      <c r="A421" s="13"/>
      <c r="B421" s="13"/>
      <c r="C421" s="299">
        <v>0.85416666666666663</v>
      </c>
      <c r="D421" s="164">
        <f t="shared" si="41"/>
        <v>39867.854166666664</v>
      </c>
      <c r="E421" s="13" t="s">
        <v>56</v>
      </c>
      <c r="F421" s="13">
        <v>15</v>
      </c>
      <c r="G421" s="13">
        <v>169</v>
      </c>
      <c r="H421" s="13">
        <v>6</v>
      </c>
      <c r="I421" s="13">
        <v>5.67</v>
      </c>
      <c r="J421" s="13"/>
      <c r="K421" s="13" t="s">
        <v>140</v>
      </c>
      <c r="L421" s="13"/>
      <c r="M421" s="13"/>
      <c r="N421" s="17">
        <v>6</v>
      </c>
      <c r="O421" s="17">
        <v>1.4</v>
      </c>
      <c r="P421" s="13"/>
    </row>
    <row r="422" spans="1:16" ht="13.5" thickBot="1">
      <c r="A422" s="27"/>
      <c r="B422" s="27"/>
      <c r="C422" s="305">
        <v>0.99722222222222223</v>
      </c>
      <c r="D422" s="164">
        <f t="shared" si="41"/>
        <v>39867.99722222222</v>
      </c>
      <c r="E422" s="27" t="s">
        <v>56</v>
      </c>
      <c r="F422" s="27">
        <v>15</v>
      </c>
      <c r="G422" s="27">
        <v>169</v>
      </c>
      <c r="H422" s="27">
        <v>6</v>
      </c>
      <c r="I422" s="27">
        <v>5.83</v>
      </c>
      <c r="J422" s="27"/>
      <c r="K422" s="27" t="s">
        <v>140</v>
      </c>
      <c r="L422" s="27"/>
      <c r="M422" s="27"/>
      <c r="N422" s="27">
        <v>6</v>
      </c>
      <c r="O422" s="27">
        <v>1.4</v>
      </c>
      <c r="P422" s="27"/>
    </row>
    <row r="423" spans="1:16">
      <c r="A423" s="17">
        <v>24</v>
      </c>
      <c r="B423" s="17" t="s">
        <v>112</v>
      </c>
      <c r="C423" s="300">
        <v>0.25</v>
      </c>
      <c r="D423" s="164">
        <f t="shared" ref="D423:D429" si="42">FLOOR(D422,1)+C423+IF(A423&gt;0,1,0)</f>
        <v>39868.25</v>
      </c>
      <c r="E423" s="8" t="s">
        <v>56</v>
      </c>
      <c r="F423" s="17">
        <v>16</v>
      </c>
      <c r="G423" s="17">
        <v>176</v>
      </c>
      <c r="H423" s="17">
        <v>6.08</v>
      </c>
      <c r="I423" s="17">
        <v>5.86</v>
      </c>
      <c r="J423" s="17"/>
      <c r="K423" s="17" t="s">
        <v>140</v>
      </c>
      <c r="L423" s="17"/>
      <c r="M423" s="17"/>
      <c r="N423" s="17">
        <v>6</v>
      </c>
      <c r="O423" s="17">
        <v>1.4</v>
      </c>
      <c r="P423" s="17"/>
    </row>
    <row r="424" spans="1:16">
      <c r="A424" s="13"/>
      <c r="B424" s="13"/>
      <c r="C424" s="299">
        <v>0.36805555555555558</v>
      </c>
      <c r="D424" s="164">
        <f t="shared" si="42"/>
        <v>39868.368055555555</v>
      </c>
      <c r="E424" s="13" t="s">
        <v>56</v>
      </c>
      <c r="F424" s="17">
        <v>16</v>
      </c>
      <c r="G424" s="17">
        <v>176</v>
      </c>
      <c r="H424" s="13">
        <v>6.18</v>
      </c>
      <c r="I424" s="13">
        <v>5.85</v>
      </c>
      <c r="J424" s="13"/>
      <c r="K424" s="13" t="s">
        <v>140</v>
      </c>
      <c r="L424" s="13"/>
      <c r="M424" s="13"/>
      <c r="N424" s="13">
        <v>6</v>
      </c>
      <c r="O424" s="13">
        <v>1.4</v>
      </c>
      <c r="P424" s="13"/>
    </row>
    <row r="425" spans="1:16">
      <c r="A425" s="13"/>
      <c r="B425" s="13"/>
      <c r="C425" s="299">
        <v>0.49305555555555558</v>
      </c>
      <c r="D425" s="164">
        <f t="shared" si="42"/>
        <v>39868.493055555555</v>
      </c>
      <c r="E425" s="13" t="s">
        <v>56</v>
      </c>
      <c r="F425" s="17">
        <v>16</v>
      </c>
      <c r="G425" s="17">
        <v>176</v>
      </c>
      <c r="H425" s="13">
        <v>9.91</v>
      </c>
      <c r="I425" s="13">
        <v>5.81</v>
      </c>
      <c r="J425" s="13"/>
      <c r="K425" s="13" t="s">
        <v>140</v>
      </c>
      <c r="L425" s="13"/>
      <c r="M425" s="13"/>
      <c r="N425" s="13">
        <v>6</v>
      </c>
      <c r="O425" s="13">
        <v>1.4</v>
      </c>
      <c r="P425" s="13"/>
    </row>
    <row r="426" spans="1:16">
      <c r="A426" s="13"/>
      <c r="B426" s="13"/>
      <c r="C426" s="299">
        <v>0.625</v>
      </c>
      <c r="D426" s="164">
        <f t="shared" si="42"/>
        <v>39868.625</v>
      </c>
      <c r="E426" s="13" t="s">
        <v>56</v>
      </c>
      <c r="F426" s="17">
        <v>16</v>
      </c>
      <c r="G426" s="17">
        <v>14</v>
      </c>
      <c r="H426" s="13">
        <v>6.21</v>
      </c>
      <c r="I426" s="13">
        <v>5.52</v>
      </c>
      <c r="J426" s="13"/>
      <c r="K426" s="13" t="s">
        <v>140</v>
      </c>
      <c r="L426" s="13"/>
      <c r="M426" s="13"/>
      <c r="N426" s="13">
        <v>6</v>
      </c>
      <c r="O426" s="13">
        <v>1.5</v>
      </c>
      <c r="P426" s="13"/>
    </row>
    <row r="427" spans="1:16">
      <c r="A427" s="13"/>
      <c r="B427" s="13"/>
      <c r="C427" s="299">
        <v>0.66666666666666663</v>
      </c>
      <c r="D427" s="164">
        <f t="shared" si="42"/>
        <v>39868.666666666664</v>
      </c>
      <c r="E427" s="13" t="s">
        <v>56</v>
      </c>
      <c r="F427" s="17">
        <v>16</v>
      </c>
      <c r="G427" s="17">
        <v>14</v>
      </c>
      <c r="H427" s="13">
        <v>6.3</v>
      </c>
      <c r="I427" s="13">
        <v>6.21</v>
      </c>
      <c r="J427" s="13"/>
      <c r="K427" s="13" t="s">
        <v>140</v>
      </c>
      <c r="L427" s="13"/>
      <c r="M427" s="13"/>
      <c r="N427" s="13">
        <v>6</v>
      </c>
      <c r="O427" s="13">
        <v>1.5</v>
      </c>
      <c r="P427" s="13"/>
    </row>
    <row r="428" spans="1:16">
      <c r="A428" s="13"/>
      <c r="B428" s="13"/>
      <c r="C428" s="299">
        <v>0.75347222222222221</v>
      </c>
      <c r="D428" s="164">
        <f t="shared" si="42"/>
        <v>39868.753472222219</v>
      </c>
      <c r="E428" s="13" t="s">
        <v>56</v>
      </c>
      <c r="F428" s="17">
        <v>16</v>
      </c>
      <c r="G428" s="17">
        <v>14</v>
      </c>
      <c r="H428" s="13">
        <v>5.35</v>
      </c>
      <c r="I428" s="13">
        <v>4.6100000000000003</v>
      </c>
      <c r="J428" s="13"/>
      <c r="K428" s="13" t="s">
        <v>140</v>
      </c>
      <c r="L428" s="13"/>
      <c r="M428" s="13"/>
      <c r="N428" s="13">
        <v>6</v>
      </c>
      <c r="O428" s="13">
        <v>1.5</v>
      </c>
      <c r="P428" s="13"/>
    </row>
    <row r="429" spans="1:16">
      <c r="A429" s="13"/>
      <c r="B429" s="13"/>
      <c r="C429" s="299">
        <v>0.83333333333333337</v>
      </c>
      <c r="D429" s="164">
        <f t="shared" si="42"/>
        <v>39868.833333333336</v>
      </c>
      <c r="E429" s="13" t="s">
        <v>56</v>
      </c>
      <c r="F429" s="17">
        <v>16</v>
      </c>
      <c r="G429" s="17">
        <v>14</v>
      </c>
      <c r="H429" s="13">
        <v>6.32</v>
      </c>
      <c r="I429" s="13">
        <v>5.66</v>
      </c>
      <c r="J429" s="13"/>
      <c r="K429" s="13" t="s">
        <v>140</v>
      </c>
      <c r="L429" s="13"/>
      <c r="M429" s="13"/>
      <c r="N429" s="13">
        <v>6</v>
      </c>
      <c r="O429" s="13">
        <v>1.5</v>
      </c>
      <c r="P429" s="13"/>
    </row>
    <row r="430" spans="1:16" ht="13.5" thickBot="1">
      <c r="A430" s="27"/>
      <c r="B430" s="27"/>
      <c r="C430" s="305">
        <v>0.875</v>
      </c>
      <c r="D430" s="167">
        <f>FLOOR(D428,1)+C430+IF(A430&gt;0,1,0)</f>
        <v>39868.875</v>
      </c>
      <c r="E430" s="27" t="s">
        <v>56</v>
      </c>
      <c r="F430" s="27">
        <v>16</v>
      </c>
      <c r="G430" s="27">
        <v>14</v>
      </c>
      <c r="H430" s="27">
        <v>6.33</v>
      </c>
      <c r="I430" s="27">
        <v>5.67</v>
      </c>
      <c r="J430" s="27"/>
      <c r="K430" s="27" t="s">
        <v>140</v>
      </c>
      <c r="L430" s="27"/>
      <c r="M430" s="27"/>
      <c r="N430" s="27">
        <v>6</v>
      </c>
      <c r="O430" s="27">
        <v>1.5</v>
      </c>
      <c r="P430" s="27"/>
    </row>
    <row r="431" spans="1:16">
      <c r="A431" s="17">
        <v>25</v>
      </c>
      <c r="B431" s="17" t="s">
        <v>113</v>
      </c>
      <c r="C431" s="300">
        <v>0.25</v>
      </c>
      <c r="D431" s="172">
        <f>FLOOR(D429,1)+C431+IF(A431&gt;0,1,0)</f>
        <v>39869.25</v>
      </c>
      <c r="E431" s="8" t="s">
        <v>56</v>
      </c>
      <c r="F431" s="17">
        <v>15</v>
      </c>
      <c r="G431" s="17">
        <v>169</v>
      </c>
      <c r="H431" s="17">
        <v>6.22</v>
      </c>
      <c r="I431" s="17">
        <v>5.77</v>
      </c>
      <c r="J431" s="17"/>
      <c r="K431" s="17" t="s">
        <v>140</v>
      </c>
      <c r="L431" s="17"/>
      <c r="M431" s="17"/>
      <c r="N431" s="17">
        <v>6</v>
      </c>
      <c r="O431" s="17">
        <v>1.4</v>
      </c>
      <c r="P431" s="17"/>
    </row>
    <row r="432" spans="1:16">
      <c r="A432" s="13"/>
      <c r="B432" s="13"/>
      <c r="C432" s="299">
        <v>0.41944444444444445</v>
      </c>
      <c r="D432" s="172">
        <f>FLOOR(D431,1)+C432+IF(A432&gt;0,1,0)</f>
        <v>39869.419444444444</v>
      </c>
      <c r="E432" s="13" t="s">
        <v>56</v>
      </c>
      <c r="F432" s="17">
        <v>15</v>
      </c>
      <c r="G432" s="17">
        <v>169</v>
      </c>
      <c r="H432" s="13">
        <v>6.39</v>
      </c>
      <c r="I432" s="13">
        <v>5.5</v>
      </c>
      <c r="J432" s="13"/>
      <c r="K432" s="17" t="s">
        <v>140</v>
      </c>
      <c r="L432" s="13"/>
      <c r="M432" s="13"/>
      <c r="N432" s="17">
        <v>6</v>
      </c>
      <c r="O432" s="17">
        <v>1.4</v>
      </c>
      <c r="P432" s="13"/>
    </row>
    <row r="433" spans="1:16">
      <c r="A433" s="13"/>
      <c r="B433" s="13"/>
      <c r="C433" s="299">
        <v>0.51249999999999996</v>
      </c>
      <c r="D433" s="172">
        <f t="shared" ref="D433:D445" si="43">FLOOR(D432,1)+C433+IF(A433&gt;0,1,0)</f>
        <v>39869.512499999997</v>
      </c>
      <c r="E433" s="13" t="s">
        <v>56</v>
      </c>
      <c r="F433" s="17">
        <v>15</v>
      </c>
      <c r="G433" s="17">
        <v>169</v>
      </c>
      <c r="H433" s="13">
        <v>6.22</v>
      </c>
      <c r="I433" s="13">
        <v>5.35</v>
      </c>
      <c r="J433" s="13"/>
      <c r="K433" s="17" t="s">
        <v>140</v>
      </c>
      <c r="L433" s="13"/>
      <c r="M433" s="13"/>
      <c r="N433" s="17">
        <v>6</v>
      </c>
      <c r="O433" s="17">
        <v>1.4</v>
      </c>
      <c r="P433" s="13"/>
    </row>
    <row r="434" spans="1:16">
      <c r="A434" s="13"/>
      <c r="B434" s="13"/>
      <c r="C434" s="299">
        <v>0.60069444444444442</v>
      </c>
      <c r="D434" s="172">
        <f t="shared" si="43"/>
        <v>39869.600694444445</v>
      </c>
      <c r="E434" s="13" t="s">
        <v>56</v>
      </c>
      <c r="F434" s="17">
        <v>15</v>
      </c>
      <c r="G434" s="17">
        <v>169</v>
      </c>
      <c r="H434" s="13">
        <v>6.34</v>
      </c>
      <c r="I434" s="13">
        <v>6.25</v>
      </c>
      <c r="J434" s="13"/>
      <c r="K434" s="17" t="s">
        <v>140</v>
      </c>
      <c r="L434" s="13"/>
      <c r="M434" s="13"/>
      <c r="N434" s="17">
        <v>6</v>
      </c>
      <c r="O434" s="17">
        <v>1.4</v>
      </c>
      <c r="P434" s="13"/>
    </row>
    <row r="435" spans="1:16">
      <c r="A435" s="13"/>
      <c r="B435" s="13"/>
      <c r="C435" s="299">
        <v>0.71597222222222223</v>
      </c>
      <c r="D435" s="172">
        <f t="shared" si="43"/>
        <v>39869.71597222222</v>
      </c>
      <c r="E435" s="13" t="s">
        <v>56</v>
      </c>
      <c r="F435" s="17">
        <v>15</v>
      </c>
      <c r="G435" s="17">
        <v>169</v>
      </c>
      <c r="H435" s="13">
        <v>6.38</v>
      </c>
      <c r="I435" s="13">
        <v>5.4</v>
      </c>
      <c r="J435" s="13"/>
      <c r="K435" s="17" t="s">
        <v>140</v>
      </c>
      <c r="L435" s="13"/>
      <c r="M435" s="13"/>
      <c r="N435" s="17">
        <v>6</v>
      </c>
      <c r="O435" s="17">
        <v>1.4</v>
      </c>
      <c r="P435" s="13"/>
    </row>
    <row r="436" spans="1:16">
      <c r="A436" s="13"/>
      <c r="B436" s="13"/>
      <c r="C436" s="299">
        <v>0.8666666666666667</v>
      </c>
      <c r="D436" s="172">
        <f t="shared" si="43"/>
        <v>39869.866666666669</v>
      </c>
      <c r="E436" s="13" t="s">
        <v>56</v>
      </c>
      <c r="F436" s="17">
        <v>15</v>
      </c>
      <c r="G436" s="17">
        <v>169</v>
      </c>
      <c r="H436" s="13">
        <v>6.77</v>
      </c>
      <c r="I436" s="13">
        <v>5.68</v>
      </c>
      <c r="J436" s="13"/>
      <c r="K436" s="17" t="s">
        <v>140</v>
      </c>
      <c r="L436" s="13"/>
      <c r="M436" s="13"/>
      <c r="N436" s="17">
        <v>6</v>
      </c>
      <c r="O436" s="17">
        <v>1.4</v>
      </c>
      <c r="P436" s="16"/>
    </row>
    <row r="437" spans="1:16" ht="13.5" thickBot="1">
      <c r="A437" s="27"/>
      <c r="B437" s="27"/>
      <c r="C437" s="305">
        <v>0.98958333333333337</v>
      </c>
      <c r="D437" s="172">
        <f t="shared" si="43"/>
        <v>39869.989583333336</v>
      </c>
      <c r="E437" s="27" t="s">
        <v>56</v>
      </c>
      <c r="F437" s="27">
        <v>15</v>
      </c>
      <c r="G437" s="27">
        <v>169</v>
      </c>
      <c r="H437" s="27">
        <v>7.83</v>
      </c>
      <c r="I437" s="27">
        <v>5.42</v>
      </c>
      <c r="J437" s="27"/>
      <c r="K437" s="27" t="s">
        <v>140</v>
      </c>
      <c r="L437" s="27"/>
      <c r="M437" s="27"/>
      <c r="N437" s="27">
        <v>6</v>
      </c>
      <c r="O437" s="27">
        <v>1.4</v>
      </c>
      <c r="P437" s="273"/>
    </row>
    <row r="438" spans="1:16">
      <c r="A438" s="17">
        <v>26</v>
      </c>
      <c r="B438" s="17" t="s">
        <v>127</v>
      </c>
      <c r="C438" s="300">
        <v>0.25</v>
      </c>
      <c r="D438" s="172">
        <f t="shared" si="43"/>
        <v>39870.25</v>
      </c>
      <c r="E438" s="8" t="s">
        <v>56</v>
      </c>
      <c r="F438" s="17">
        <v>16</v>
      </c>
      <c r="G438" s="17">
        <v>176</v>
      </c>
      <c r="H438" s="17">
        <v>5.58</v>
      </c>
      <c r="I438" s="17">
        <v>5.39</v>
      </c>
      <c r="J438" s="17"/>
      <c r="K438" s="17" t="s">
        <v>140</v>
      </c>
      <c r="L438" s="17"/>
      <c r="M438" s="17"/>
      <c r="N438" s="17">
        <v>6</v>
      </c>
      <c r="O438" s="17">
        <v>1.2</v>
      </c>
    </row>
    <row r="439" spans="1:16">
      <c r="A439" s="13"/>
      <c r="B439" s="13"/>
      <c r="C439" s="299">
        <v>0.33333333333333331</v>
      </c>
      <c r="D439" s="172">
        <f t="shared" si="43"/>
        <v>39870.333333333336</v>
      </c>
      <c r="E439" s="13" t="s">
        <v>56</v>
      </c>
      <c r="F439" s="13">
        <v>14</v>
      </c>
      <c r="G439" s="13">
        <v>163</v>
      </c>
      <c r="H439" s="13">
        <v>5.26</v>
      </c>
      <c r="I439" s="13">
        <v>5.55</v>
      </c>
      <c r="J439" s="13"/>
      <c r="K439" s="13" t="s">
        <v>140</v>
      </c>
      <c r="L439" s="13"/>
      <c r="M439" s="13"/>
      <c r="N439" s="13">
        <v>6</v>
      </c>
      <c r="O439" s="13">
        <v>1.5</v>
      </c>
    </row>
    <row r="440" spans="1:16">
      <c r="A440" s="13"/>
      <c r="B440" s="13"/>
      <c r="C440" s="299">
        <v>0.47916666666666669</v>
      </c>
      <c r="D440" s="172">
        <f t="shared" si="43"/>
        <v>39870.479166666664</v>
      </c>
      <c r="E440" s="13" t="s">
        <v>56</v>
      </c>
      <c r="F440" s="13">
        <v>14</v>
      </c>
      <c r="G440" s="13">
        <v>163</v>
      </c>
      <c r="H440" s="13">
        <v>6.27</v>
      </c>
      <c r="I440" s="13">
        <v>7.25</v>
      </c>
      <c r="J440" s="13"/>
      <c r="K440" s="13" t="s">
        <v>140</v>
      </c>
      <c r="L440" s="13"/>
      <c r="M440" s="13"/>
      <c r="N440" s="13">
        <v>6</v>
      </c>
      <c r="O440" s="13">
        <v>1.5</v>
      </c>
    </row>
    <row r="441" spans="1:16">
      <c r="A441" s="13"/>
      <c r="B441" s="13"/>
      <c r="C441" s="299">
        <v>0.52083333333333337</v>
      </c>
      <c r="D441" s="172">
        <f t="shared" si="43"/>
        <v>39870.520833333336</v>
      </c>
      <c r="E441" s="13" t="s">
        <v>56</v>
      </c>
      <c r="F441" s="13">
        <v>14</v>
      </c>
      <c r="G441" s="13">
        <v>163</v>
      </c>
      <c r="H441" s="13">
        <v>7.22</v>
      </c>
      <c r="I441" s="13">
        <v>5.31</v>
      </c>
      <c r="J441" s="13"/>
      <c r="K441" s="13" t="s">
        <v>140</v>
      </c>
      <c r="L441" s="13"/>
      <c r="M441" s="13"/>
      <c r="N441" s="13">
        <v>6</v>
      </c>
      <c r="O441" s="13">
        <v>1.5</v>
      </c>
    </row>
    <row r="442" spans="1:16">
      <c r="A442" s="13"/>
      <c r="B442" s="13"/>
      <c r="C442" s="299">
        <v>0.60416666666666663</v>
      </c>
      <c r="D442" s="172">
        <f t="shared" si="43"/>
        <v>39870.604166666664</v>
      </c>
      <c r="E442" s="13" t="s">
        <v>56</v>
      </c>
      <c r="F442" s="13">
        <v>14</v>
      </c>
      <c r="G442" s="13">
        <v>163</v>
      </c>
      <c r="H442" s="13">
        <v>5.33</v>
      </c>
      <c r="I442" s="13">
        <v>6.22</v>
      </c>
      <c r="J442" s="13"/>
      <c r="K442" s="13" t="s">
        <v>140</v>
      </c>
      <c r="L442" s="13"/>
      <c r="M442" s="13"/>
      <c r="N442" s="13">
        <v>6</v>
      </c>
      <c r="O442" s="13">
        <v>1.5</v>
      </c>
    </row>
    <row r="443" spans="1:16">
      <c r="A443" s="13"/>
      <c r="B443" s="13"/>
      <c r="C443" s="299">
        <v>0.71527777777777779</v>
      </c>
      <c r="D443" s="172">
        <f t="shared" si="43"/>
        <v>39870.715277777781</v>
      </c>
      <c r="E443" s="13" t="s">
        <v>56</v>
      </c>
      <c r="F443" s="13">
        <v>14</v>
      </c>
      <c r="G443" s="13">
        <v>163</v>
      </c>
      <c r="H443" s="13">
        <v>6.84</v>
      </c>
      <c r="I443" s="13">
        <v>6.25</v>
      </c>
      <c r="J443" s="13"/>
      <c r="K443" s="13" t="s">
        <v>140</v>
      </c>
      <c r="L443" s="13"/>
      <c r="M443" s="13"/>
      <c r="N443" s="13">
        <v>6</v>
      </c>
      <c r="O443" s="13">
        <v>1.5</v>
      </c>
    </row>
    <row r="444" spans="1:16">
      <c r="A444" s="8"/>
      <c r="B444" s="8"/>
      <c r="C444" s="301">
        <v>0.86111111111111116</v>
      </c>
      <c r="D444" s="172">
        <f t="shared" si="43"/>
        <v>39870.861111111109</v>
      </c>
      <c r="E444" s="8" t="s">
        <v>56</v>
      </c>
      <c r="F444" s="8">
        <v>14</v>
      </c>
      <c r="G444" s="8">
        <v>163</v>
      </c>
      <c r="H444" s="8">
        <v>7.34</v>
      </c>
      <c r="I444" s="8">
        <v>5.19</v>
      </c>
      <c r="J444" s="8"/>
      <c r="K444" s="8" t="s">
        <v>140</v>
      </c>
      <c r="L444" s="8"/>
      <c r="M444" s="8"/>
      <c r="N444" s="8">
        <v>6</v>
      </c>
      <c r="O444" s="8">
        <v>1.5</v>
      </c>
    </row>
    <row r="445" spans="1:16" ht="13.5" thickBot="1">
      <c r="A445" s="27"/>
      <c r="B445" s="27"/>
      <c r="C445" s="305">
        <v>0.96875</v>
      </c>
      <c r="D445" s="172">
        <f t="shared" si="43"/>
        <v>39870.96875</v>
      </c>
      <c r="E445" s="27" t="s">
        <v>56</v>
      </c>
      <c r="F445" s="27">
        <v>14</v>
      </c>
      <c r="G445" s="27">
        <v>163</v>
      </c>
      <c r="H445" s="27">
        <v>7.68</v>
      </c>
      <c r="I445" s="27">
        <v>5.39</v>
      </c>
      <c r="J445" s="27"/>
      <c r="K445" s="27" t="s">
        <v>140</v>
      </c>
      <c r="L445" s="27"/>
      <c r="M445" s="27"/>
      <c r="N445" s="27">
        <v>6</v>
      </c>
      <c r="O445" s="27">
        <v>1.5</v>
      </c>
      <c r="P445" s="273"/>
    </row>
    <row r="446" spans="1:16">
      <c r="A446" s="17">
        <v>27</v>
      </c>
      <c r="B446" s="17" t="s">
        <v>115</v>
      </c>
      <c r="C446" s="300">
        <v>0.25</v>
      </c>
      <c r="D446" s="172">
        <f t="shared" ref="D446:D453" si="44">FLOOR(D445,1)+C446+IF(A446&gt;0,1,0)</f>
        <v>39871.25</v>
      </c>
      <c r="E446" s="8" t="s">
        <v>56</v>
      </c>
      <c r="F446" s="17">
        <v>10</v>
      </c>
      <c r="G446" s="17">
        <v>133</v>
      </c>
      <c r="H446" s="17">
        <v>6.1</v>
      </c>
      <c r="I446" s="17">
        <v>5.32</v>
      </c>
      <c r="J446" s="17"/>
      <c r="K446" s="17" t="s">
        <v>140</v>
      </c>
      <c r="L446" s="17"/>
      <c r="M446" s="17"/>
      <c r="N446" s="17">
        <v>6</v>
      </c>
      <c r="O446" s="17">
        <v>1.8</v>
      </c>
    </row>
    <row r="447" spans="1:16">
      <c r="A447" s="13"/>
      <c r="B447" s="13"/>
      <c r="C447" s="299">
        <v>0.38541666666666669</v>
      </c>
      <c r="D447" s="172">
        <f t="shared" si="44"/>
        <v>39871.385416666664</v>
      </c>
      <c r="E447" s="13" t="s">
        <v>56</v>
      </c>
      <c r="F447" s="13">
        <v>14</v>
      </c>
      <c r="G447" s="13">
        <v>163</v>
      </c>
      <c r="H447" s="13">
        <v>6.8</v>
      </c>
      <c r="I447" s="13">
        <v>5.4</v>
      </c>
      <c r="J447" s="13"/>
      <c r="K447" s="13" t="s">
        <v>140</v>
      </c>
      <c r="L447" s="13"/>
      <c r="M447" s="13"/>
      <c r="N447" s="17">
        <v>6</v>
      </c>
      <c r="O447" s="13">
        <v>1.5</v>
      </c>
    </row>
    <row r="448" spans="1:16">
      <c r="A448" s="13"/>
      <c r="B448" s="13"/>
      <c r="C448" s="299">
        <v>0.5</v>
      </c>
      <c r="D448" s="172">
        <f t="shared" si="44"/>
        <v>39871.5</v>
      </c>
      <c r="E448" s="13" t="s">
        <v>56</v>
      </c>
      <c r="F448" s="13">
        <v>15</v>
      </c>
      <c r="G448" s="13">
        <v>169</v>
      </c>
      <c r="H448" s="13">
        <v>7.03</v>
      </c>
      <c r="I448" s="13">
        <v>5.89</v>
      </c>
      <c r="J448" s="13"/>
      <c r="K448" s="13" t="s">
        <v>140</v>
      </c>
      <c r="L448" s="13"/>
      <c r="M448" s="13"/>
      <c r="N448" s="17">
        <v>6</v>
      </c>
      <c r="O448" s="13">
        <v>1.4</v>
      </c>
    </row>
    <row r="449" spans="1:16">
      <c r="A449" s="13"/>
      <c r="B449" s="13"/>
      <c r="C449" s="299">
        <v>0.64236111111111105</v>
      </c>
      <c r="D449" s="172">
        <f t="shared" si="44"/>
        <v>39871.642361111109</v>
      </c>
      <c r="E449" s="13" t="s">
        <v>56</v>
      </c>
      <c r="F449" s="13">
        <v>15</v>
      </c>
      <c r="G449" s="13">
        <v>169</v>
      </c>
      <c r="H449" s="13">
        <v>7.39</v>
      </c>
      <c r="I449" s="13">
        <v>5.77</v>
      </c>
      <c r="J449" s="13"/>
      <c r="K449" s="13" t="s">
        <v>140</v>
      </c>
      <c r="L449" s="13"/>
      <c r="M449" s="13"/>
      <c r="N449" s="17">
        <v>6</v>
      </c>
      <c r="O449" s="13">
        <v>1.3</v>
      </c>
    </row>
    <row r="450" spans="1:16">
      <c r="A450" s="13"/>
      <c r="B450" s="13"/>
      <c r="C450" s="299">
        <v>0.75</v>
      </c>
      <c r="D450" s="172">
        <f t="shared" si="44"/>
        <v>39871.75</v>
      </c>
      <c r="E450" s="13" t="s">
        <v>56</v>
      </c>
      <c r="F450" s="13">
        <v>15</v>
      </c>
      <c r="G450" s="13">
        <v>169</v>
      </c>
      <c r="H450" s="13">
        <v>7.5</v>
      </c>
      <c r="I450" s="13">
        <v>5.82</v>
      </c>
      <c r="J450" s="13"/>
      <c r="K450" s="13" t="s">
        <v>140</v>
      </c>
      <c r="L450" s="13"/>
      <c r="M450" s="13"/>
      <c r="N450" s="17">
        <v>6</v>
      </c>
      <c r="O450" s="13">
        <v>1.3</v>
      </c>
    </row>
    <row r="451" spans="1:16">
      <c r="A451" s="13"/>
      <c r="B451" s="13"/>
      <c r="C451" s="299">
        <v>0.79722222222222217</v>
      </c>
      <c r="D451" s="172">
        <f t="shared" si="44"/>
        <v>39871.797222222223</v>
      </c>
      <c r="E451" s="13" t="s">
        <v>56</v>
      </c>
      <c r="F451" s="13">
        <v>15</v>
      </c>
      <c r="G451" s="13">
        <v>169</v>
      </c>
      <c r="H451" s="13">
        <v>7.48</v>
      </c>
      <c r="I451" s="13">
        <v>5.63</v>
      </c>
      <c r="J451" s="13"/>
      <c r="K451" s="13" t="s">
        <v>140</v>
      </c>
      <c r="L451" s="13"/>
      <c r="M451" s="13"/>
      <c r="N451" s="17">
        <v>6</v>
      </c>
      <c r="O451" s="13">
        <v>1.3</v>
      </c>
    </row>
    <row r="452" spans="1:16">
      <c r="A452" s="8"/>
      <c r="B452" s="8"/>
      <c r="C452" s="301">
        <v>0.88194444444444453</v>
      </c>
      <c r="D452" s="172">
        <f t="shared" si="44"/>
        <v>39871.881944444445</v>
      </c>
      <c r="E452" s="8" t="s">
        <v>56</v>
      </c>
      <c r="F452" s="8">
        <v>15</v>
      </c>
      <c r="G452" s="8">
        <v>169</v>
      </c>
      <c r="H452" s="8">
        <v>7.7</v>
      </c>
      <c r="I452" s="8">
        <v>5.83</v>
      </c>
      <c r="J452" s="8"/>
      <c r="K452" s="8" t="s">
        <v>140</v>
      </c>
      <c r="L452" s="8"/>
      <c r="M452" s="8"/>
      <c r="N452" s="104">
        <v>6</v>
      </c>
      <c r="O452" s="13">
        <v>1.3</v>
      </c>
    </row>
    <row r="453" spans="1:16" ht="13.5" thickBot="1">
      <c r="A453" s="27"/>
      <c r="B453" s="27"/>
      <c r="C453" s="305">
        <v>0.99583333333333324</v>
      </c>
      <c r="D453" s="167">
        <f t="shared" si="44"/>
        <v>39871.995833333334</v>
      </c>
      <c r="E453" s="27" t="s">
        <v>56</v>
      </c>
      <c r="F453" s="27">
        <v>15</v>
      </c>
      <c r="G453" s="27">
        <v>169</v>
      </c>
      <c r="H453" s="27">
        <v>7.19</v>
      </c>
      <c r="I453" s="27">
        <v>5.92</v>
      </c>
      <c r="J453" s="27"/>
      <c r="K453" s="27" t="s">
        <v>140</v>
      </c>
      <c r="L453" s="27"/>
      <c r="M453" s="27"/>
      <c r="N453" s="27">
        <v>6</v>
      </c>
      <c r="O453" s="13">
        <v>1.3</v>
      </c>
      <c r="P453" s="273"/>
    </row>
    <row r="454" spans="1:16">
      <c r="A454" s="17">
        <v>28</v>
      </c>
      <c r="B454" s="17" t="s">
        <v>29</v>
      </c>
      <c r="C454" s="300">
        <v>0.25347222222222221</v>
      </c>
      <c r="D454" s="172">
        <f t="shared" ref="D454:D508" si="45">FLOOR(D453,1)+C454+IF(A454&gt;0,1,0)</f>
        <v>39872.253472222219</v>
      </c>
      <c r="E454" s="8" t="s">
        <v>56</v>
      </c>
      <c r="F454" s="17">
        <v>16</v>
      </c>
      <c r="G454" s="17">
        <v>176</v>
      </c>
      <c r="H454" s="17">
        <v>5.71</v>
      </c>
      <c r="I454" s="17">
        <v>4.7300000000000004</v>
      </c>
      <c r="J454" s="17"/>
      <c r="K454" s="17" t="s">
        <v>140</v>
      </c>
      <c r="L454" s="17"/>
      <c r="M454" s="17"/>
      <c r="N454" s="17">
        <v>6</v>
      </c>
      <c r="O454" s="17">
        <v>1.4</v>
      </c>
    </row>
    <row r="455" spans="1:16">
      <c r="A455" s="13"/>
      <c r="B455" s="13"/>
      <c r="C455" s="299">
        <v>0.34027777777777773</v>
      </c>
      <c r="D455" s="164">
        <f t="shared" si="45"/>
        <v>39872.340277777781</v>
      </c>
      <c r="E455" s="13" t="s">
        <v>56</v>
      </c>
      <c r="F455" s="17">
        <v>16</v>
      </c>
      <c r="G455" s="17">
        <v>176</v>
      </c>
      <c r="H455" s="13">
        <v>5.73</v>
      </c>
      <c r="I455" s="13">
        <v>4.8099999999999996</v>
      </c>
      <c r="J455" s="13"/>
      <c r="K455" s="13" t="s">
        <v>140</v>
      </c>
      <c r="L455" s="13"/>
      <c r="M455" s="13"/>
      <c r="N455" s="13">
        <v>6</v>
      </c>
      <c r="O455" s="17">
        <v>1.4</v>
      </c>
    </row>
    <row r="456" spans="1:16">
      <c r="A456" s="13"/>
      <c r="B456" s="13"/>
      <c r="C456" s="299">
        <v>0.42430555555555555</v>
      </c>
      <c r="D456" s="164">
        <f t="shared" si="45"/>
        <v>39872.424305555556</v>
      </c>
      <c r="E456" s="13" t="s">
        <v>56</v>
      </c>
      <c r="F456" s="17">
        <v>16</v>
      </c>
      <c r="G456" s="17">
        <v>176</v>
      </c>
      <c r="H456" s="13">
        <v>7.76</v>
      </c>
      <c r="I456" s="13">
        <v>4.6100000000000003</v>
      </c>
      <c r="J456" s="13"/>
      <c r="K456" s="13" t="s">
        <v>140</v>
      </c>
      <c r="L456" s="13"/>
      <c r="M456" s="13"/>
      <c r="N456" s="13">
        <v>6</v>
      </c>
      <c r="O456" s="17">
        <v>1.4</v>
      </c>
    </row>
    <row r="457" spans="1:16">
      <c r="A457" s="13"/>
      <c r="B457" s="13"/>
      <c r="C457" s="299">
        <v>0.55555555555555558</v>
      </c>
      <c r="D457" s="164">
        <f t="shared" si="45"/>
        <v>39872.555555555555</v>
      </c>
      <c r="E457" s="13" t="s">
        <v>56</v>
      </c>
      <c r="F457" s="17">
        <v>16</v>
      </c>
      <c r="G457" s="17">
        <v>176</v>
      </c>
      <c r="H457" s="13">
        <v>7.63</v>
      </c>
      <c r="I457" s="13">
        <v>4.51</v>
      </c>
      <c r="J457" s="13"/>
      <c r="K457" s="13" t="s">
        <v>140</v>
      </c>
      <c r="L457" s="13"/>
      <c r="M457" s="13"/>
      <c r="N457" s="13">
        <v>6</v>
      </c>
      <c r="O457" s="17">
        <v>1.4</v>
      </c>
    </row>
    <row r="458" spans="1:16">
      <c r="A458" s="13"/>
      <c r="B458" s="13"/>
      <c r="C458" s="299">
        <v>0.58333333333333337</v>
      </c>
      <c r="D458" s="164">
        <f t="shared" si="45"/>
        <v>39872.583333333336</v>
      </c>
      <c r="E458" s="13" t="s">
        <v>56</v>
      </c>
      <c r="F458" s="17">
        <v>16</v>
      </c>
      <c r="G458" s="17">
        <v>176</v>
      </c>
      <c r="H458" s="13">
        <v>6.68</v>
      </c>
      <c r="I458" s="13">
        <v>4.55</v>
      </c>
      <c r="J458" s="13"/>
      <c r="K458" s="13" t="s">
        <v>140</v>
      </c>
      <c r="L458" s="13"/>
      <c r="M458" s="13"/>
      <c r="N458" s="13">
        <v>6</v>
      </c>
      <c r="O458" s="17">
        <v>1.4</v>
      </c>
    </row>
    <row r="459" spans="1:16">
      <c r="A459" s="13"/>
      <c r="B459" s="13"/>
      <c r="C459" s="299">
        <v>0.65972222222222221</v>
      </c>
      <c r="D459" s="164">
        <f t="shared" si="45"/>
        <v>39872.659722222219</v>
      </c>
      <c r="E459" s="13" t="s">
        <v>56</v>
      </c>
      <c r="F459" s="17">
        <v>16</v>
      </c>
      <c r="G459" s="17">
        <v>176</v>
      </c>
      <c r="H459" s="13">
        <v>5.66</v>
      </c>
      <c r="I459" s="13">
        <v>5.68</v>
      </c>
      <c r="J459" s="13"/>
      <c r="K459" s="13" t="s">
        <v>140</v>
      </c>
      <c r="L459" s="13"/>
      <c r="M459" s="13"/>
      <c r="N459" s="13">
        <v>6</v>
      </c>
      <c r="O459" s="17">
        <v>1.4</v>
      </c>
    </row>
    <row r="460" spans="1:16">
      <c r="A460" s="8"/>
      <c r="B460" s="8"/>
      <c r="C460" s="301">
        <v>0.6875</v>
      </c>
      <c r="D460" s="172">
        <f t="shared" si="45"/>
        <v>39872.6875</v>
      </c>
      <c r="E460" s="8" t="s">
        <v>56</v>
      </c>
      <c r="F460" s="104">
        <v>16</v>
      </c>
      <c r="G460" s="104">
        <v>176</v>
      </c>
      <c r="H460" s="8">
        <v>6.57</v>
      </c>
      <c r="I460" s="8">
        <v>6.77</v>
      </c>
      <c r="J460" s="8"/>
      <c r="K460" s="8" t="s">
        <v>140</v>
      </c>
      <c r="L460" s="8"/>
      <c r="M460" s="8"/>
      <c r="N460" s="8">
        <v>6</v>
      </c>
      <c r="O460" s="104">
        <v>1.4</v>
      </c>
    </row>
    <row r="461" spans="1:16" ht="13.5" thickBot="1">
      <c r="A461" s="27"/>
      <c r="B461" s="27"/>
      <c r="C461" s="305">
        <v>0.75</v>
      </c>
      <c r="D461" s="167">
        <f t="shared" si="45"/>
        <v>39872.75</v>
      </c>
      <c r="E461" s="27" t="s">
        <v>56</v>
      </c>
      <c r="F461" s="27">
        <v>16</v>
      </c>
      <c r="G461" s="27">
        <v>176</v>
      </c>
      <c r="H461" s="27">
        <v>5.51</v>
      </c>
      <c r="I461" s="27">
        <v>5.66</v>
      </c>
      <c r="J461" s="27"/>
      <c r="K461" s="27" t="s">
        <v>140</v>
      </c>
      <c r="L461" s="27"/>
      <c r="M461" s="27"/>
      <c r="N461" s="27">
        <v>6</v>
      </c>
      <c r="O461" s="27">
        <v>1.4</v>
      </c>
      <c r="P461" s="273"/>
    </row>
    <row r="462" spans="1:16">
      <c r="A462" s="17">
        <v>1</v>
      </c>
      <c r="B462" s="17" t="s">
        <v>129</v>
      </c>
      <c r="C462" s="300">
        <v>0.25</v>
      </c>
      <c r="D462" s="172">
        <f t="shared" si="45"/>
        <v>39873.25</v>
      </c>
      <c r="E462" s="17" t="s">
        <v>56</v>
      </c>
      <c r="F462" s="17">
        <v>15</v>
      </c>
      <c r="G462" s="17">
        <v>169</v>
      </c>
      <c r="H462" s="17">
        <v>5.75</v>
      </c>
      <c r="I462" s="17">
        <v>5.1100000000000003</v>
      </c>
      <c r="J462" s="17"/>
      <c r="K462" s="17" t="s">
        <v>140</v>
      </c>
      <c r="L462" s="17"/>
      <c r="M462" s="17"/>
      <c r="N462" s="17">
        <v>5</v>
      </c>
      <c r="O462" s="17">
        <v>1.2</v>
      </c>
      <c r="P462" s="17"/>
    </row>
    <row r="463" spans="1:16">
      <c r="A463" s="13"/>
      <c r="B463" s="13"/>
      <c r="C463" s="299">
        <v>0.34027777777777773</v>
      </c>
      <c r="D463" s="164">
        <f t="shared" si="45"/>
        <v>39873.340277777781</v>
      </c>
      <c r="E463" s="13" t="s">
        <v>56</v>
      </c>
      <c r="F463" s="17">
        <v>15</v>
      </c>
      <c r="G463" s="17">
        <v>169</v>
      </c>
      <c r="H463" s="13">
        <v>5.76</v>
      </c>
      <c r="I463" s="13">
        <v>5.18</v>
      </c>
      <c r="J463" s="13"/>
      <c r="K463" s="13" t="s">
        <v>140</v>
      </c>
      <c r="L463" s="13"/>
      <c r="M463" s="13"/>
      <c r="N463" s="17">
        <v>5</v>
      </c>
      <c r="O463" s="17">
        <v>1.2</v>
      </c>
      <c r="P463" s="13"/>
    </row>
    <row r="464" spans="1:16">
      <c r="A464" s="13"/>
      <c r="B464" s="13"/>
      <c r="C464" s="299">
        <v>0.4201388888888889</v>
      </c>
      <c r="D464" s="164">
        <f t="shared" si="45"/>
        <v>39873.420138888891</v>
      </c>
      <c r="E464" s="13" t="s">
        <v>56</v>
      </c>
      <c r="F464" s="17">
        <v>15</v>
      </c>
      <c r="G464" s="17">
        <v>169</v>
      </c>
      <c r="H464" s="13">
        <v>5.36</v>
      </c>
      <c r="I464" s="13">
        <v>5.42</v>
      </c>
      <c r="J464" s="13"/>
      <c r="K464" s="13" t="s">
        <v>140</v>
      </c>
      <c r="L464" s="13"/>
      <c r="M464" s="13"/>
      <c r="N464" s="17">
        <v>5</v>
      </c>
      <c r="O464" s="17">
        <v>1.2</v>
      </c>
      <c r="P464" s="13"/>
    </row>
    <row r="465" spans="1:16">
      <c r="A465" s="13"/>
      <c r="B465" s="13"/>
      <c r="C465" s="299">
        <v>0.45833333333333331</v>
      </c>
      <c r="D465" s="164">
        <f t="shared" si="45"/>
        <v>39873.458333333336</v>
      </c>
      <c r="E465" s="13" t="s">
        <v>56</v>
      </c>
      <c r="F465" s="17">
        <v>15</v>
      </c>
      <c r="G465" s="17">
        <v>169</v>
      </c>
      <c r="H465" s="13">
        <v>6.37</v>
      </c>
      <c r="I465" s="13">
        <v>5.45</v>
      </c>
      <c r="J465" s="13"/>
      <c r="K465" s="13" t="s">
        <v>140</v>
      </c>
      <c r="L465" s="13"/>
      <c r="M465" s="13"/>
      <c r="N465" s="17">
        <v>5</v>
      </c>
      <c r="O465" s="17">
        <v>1.2</v>
      </c>
      <c r="P465" s="13"/>
    </row>
    <row r="466" spans="1:16">
      <c r="A466" s="13"/>
      <c r="B466" s="13"/>
      <c r="C466" s="299">
        <v>0.52083333333333337</v>
      </c>
      <c r="D466" s="164">
        <f t="shared" si="45"/>
        <v>39873.520833333336</v>
      </c>
      <c r="E466" s="13" t="s">
        <v>56</v>
      </c>
      <c r="F466" s="17">
        <v>15</v>
      </c>
      <c r="G466" s="17">
        <v>169</v>
      </c>
      <c r="H466" s="13">
        <v>5.33</v>
      </c>
      <c r="I466" s="13">
        <v>5.66</v>
      </c>
      <c r="J466" s="13"/>
      <c r="K466" s="13" t="s">
        <v>140</v>
      </c>
      <c r="L466" s="13"/>
      <c r="M466" s="13"/>
      <c r="N466" s="17">
        <v>5</v>
      </c>
      <c r="O466" s="17">
        <v>1.2</v>
      </c>
      <c r="P466" s="13"/>
    </row>
    <row r="467" spans="1:16">
      <c r="A467" s="13"/>
      <c r="B467" s="13"/>
      <c r="C467" s="299">
        <v>0.58333333333333337</v>
      </c>
      <c r="D467" s="164">
        <f t="shared" si="45"/>
        <v>39873.583333333336</v>
      </c>
      <c r="E467" s="13" t="s">
        <v>56</v>
      </c>
      <c r="F467" s="17">
        <v>15</v>
      </c>
      <c r="G467" s="17">
        <v>169</v>
      </c>
      <c r="H467" s="13">
        <v>5.28</v>
      </c>
      <c r="I467" s="13">
        <v>5.41</v>
      </c>
      <c r="J467" s="13"/>
      <c r="K467" s="13" t="s">
        <v>140</v>
      </c>
      <c r="L467" s="13"/>
      <c r="M467" s="13"/>
      <c r="N467" s="17">
        <v>5</v>
      </c>
      <c r="O467" s="17">
        <v>1.2</v>
      </c>
      <c r="P467" s="13"/>
    </row>
    <row r="468" spans="1:16">
      <c r="A468" s="8"/>
      <c r="B468" s="8"/>
      <c r="C468" s="299">
        <v>0.66666666666666663</v>
      </c>
      <c r="D468" s="164">
        <f t="shared" si="45"/>
        <v>39873.666666666664</v>
      </c>
      <c r="E468" s="13" t="s">
        <v>56</v>
      </c>
      <c r="F468" s="17">
        <v>15</v>
      </c>
      <c r="G468" s="17">
        <v>169</v>
      </c>
      <c r="H468" s="13">
        <v>5.68</v>
      </c>
      <c r="I468" s="13">
        <v>6.71</v>
      </c>
      <c r="J468" s="13"/>
      <c r="K468" s="13" t="s">
        <v>140</v>
      </c>
      <c r="L468" s="13"/>
      <c r="M468" s="13"/>
      <c r="N468" s="17">
        <v>5</v>
      </c>
      <c r="O468" s="17">
        <v>1.2</v>
      </c>
      <c r="P468" s="13"/>
    </row>
    <row r="469" spans="1:16" ht="13.5" thickBot="1">
      <c r="A469" s="27"/>
      <c r="B469" s="27"/>
      <c r="C469" s="305">
        <v>0.79166666666666663</v>
      </c>
      <c r="D469" s="167">
        <f t="shared" si="45"/>
        <v>39873.791666666664</v>
      </c>
      <c r="E469" s="27" t="s">
        <v>56</v>
      </c>
      <c r="F469" s="27">
        <v>15</v>
      </c>
      <c r="G469" s="27">
        <v>169</v>
      </c>
      <c r="H469" s="27">
        <v>5.55</v>
      </c>
      <c r="I469" s="27">
        <v>6.51</v>
      </c>
      <c r="J469" s="27"/>
      <c r="K469" s="27" t="s">
        <v>140</v>
      </c>
      <c r="L469" s="27"/>
      <c r="M469" s="27"/>
      <c r="N469" s="27">
        <v>5</v>
      </c>
      <c r="O469" s="27">
        <v>1.2</v>
      </c>
      <c r="P469" s="27"/>
    </row>
    <row r="470" spans="1:16">
      <c r="A470" s="17">
        <v>2</v>
      </c>
      <c r="B470" s="17" t="s">
        <v>111</v>
      </c>
      <c r="C470" s="300">
        <v>0.25</v>
      </c>
      <c r="D470" s="172">
        <f t="shared" si="45"/>
        <v>39874.25</v>
      </c>
      <c r="E470" s="17" t="s">
        <v>141</v>
      </c>
      <c r="F470" s="17">
        <v>16</v>
      </c>
      <c r="G470" s="17">
        <v>176</v>
      </c>
      <c r="H470" s="17">
        <v>5</v>
      </c>
      <c r="I470" s="17">
        <v>5</v>
      </c>
      <c r="J470" s="17"/>
      <c r="K470" s="17" t="s">
        <v>140</v>
      </c>
      <c r="L470" s="17"/>
      <c r="M470" s="17"/>
      <c r="N470" s="17">
        <v>5</v>
      </c>
      <c r="O470" s="17">
        <v>1.2</v>
      </c>
      <c r="P470" s="17"/>
    </row>
    <row r="471" spans="1:16">
      <c r="A471" s="13"/>
      <c r="B471" s="13"/>
      <c r="C471" s="300">
        <v>0.33333333333333331</v>
      </c>
      <c r="D471" s="164">
        <f t="shared" si="45"/>
        <v>39874.333333333336</v>
      </c>
      <c r="E471" s="17" t="s">
        <v>141</v>
      </c>
      <c r="F471" s="17">
        <v>16</v>
      </c>
      <c r="G471" s="17">
        <v>176</v>
      </c>
      <c r="H471" s="17">
        <v>5</v>
      </c>
      <c r="I471" s="17">
        <v>5</v>
      </c>
      <c r="J471" s="17"/>
      <c r="K471" s="17" t="s">
        <v>140</v>
      </c>
      <c r="L471" s="17"/>
      <c r="M471" s="17"/>
      <c r="N471" s="17">
        <v>5</v>
      </c>
      <c r="O471" s="17">
        <v>1.2</v>
      </c>
    </row>
    <row r="472" spans="1:16">
      <c r="A472" s="13"/>
      <c r="B472" s="13"/>
      <c r="C472" s="299">
        <v>0.41666666666666669</v>
      </c>
      <c r="D472" s="164">
        <f t="shared" si="45"/>
        <v>39874.416666666664</v>
      </c>
      <c r="E472" s="17" t="s">
        <v>141</v>
      </c>
      <c r="F472" s="17">
        <v>16</v>
      </c>
      <c r="G472" s="17">
        <v>176</v>
      </c>
      <c r="H472" s="13">
        <v>6</v>
      </c>
      <c r="I472" s="13">
        <v>6</v>
      </c>
      <c r="J472" s="13"/>
      <c r="K472" s="13" t="s">
        <v>140</v>
      </c>
      <c r="L472" s="13"/>
      <c r="M472" s="13"/>
      <c r="N472" s="13">
        <v>5</v>
      </c>
      <c r="O472" s="13">
        <v>1.2</v>
      </c>
    </row>
    <row r="473" spans="1:16">
      <c r="A473" s="13"/>
      <c r="B473" s="13"/>
      <c r="C473" s="299">
        <v>0.47916666666666669</v>
      </c>
      <c r="D473" s="164">
        <f t="shared" si="45"/>
        <v>39874.479166666664</v>
      </c>
      <c r="E473" s="17" t="s">
        <v>141</v>
      </c>
      <c r="F473" s="17">
        <v>16</v>
      </c>
      <c r="G473" s="17">
        <v>176</v>
      </c>
      <c r="H473" s="13">
        <v>6</v>
      </c>
      <c r="I473" s="13">
        <v>6</v>
      </c>
      <c r="J473" s="13"/>
      <c r="K473" s="13" t="s">
        <v>140</v>
      </c>
      <c r="L473" s="13"/>
      <c r="M473" s="13"/>
      <c r="N473" s="13">
        <v>5</v>
      </c>
      <c r="O473" s="13">
        <v>1.2</v>
      </c>
    </row>
    <row r="474" spans="1:16">
      <c r="A474" s="13"/>
      <c r="B474" s="13"/>
      <c r="C474" s="299">
        <v>0.54166666666666663</v>
      </c>
      <c r="D474" s="164">
        <f t="shared" si="45"/>
        <v>39874.541666666664</v>
      </c>
      <c r="E474" s="17" t="s">
        <v>141</v>
      </c>
      <c r="F474" s="17">
        <v>16</v>
      </c>
      <c r="G474" s="17">
        <v>176</v>
      </c>
      <c r="H474" s="13">
        <v>6</v>
      </c>
      <c r="I474" s="13">
        <v>6</v>
      </c>
      <c r="J474" s="13"/>
      <c r="K474" s="13" t="s">
        <v>140</v>
      </c>
      <c r="L474" s="13"/>
      <c r="M474" s="13"/>
      <c r="N474" s="13">
        <v>5</v>
      </c>
      <c r="O474" s="13">
        <v>1.2</v>
      </c>
    </row>
    <row r="475" spans="1:16">
      <c r="A475" s="8"/>
      <c r="B475" s="8"/>
      <c r="C475" s="301">
        <v>0.64930555555555558</v>
      </c>
      <c r="D475" s="172">
        <f t="shared" si="45"/>
        <v>39874.649305555555</v>
      </c>
      <c r="E475" s="17" t="s">
        <v>141</v>
      </c>
      <c r="F475" s="104">
        <v>16</v>
      </c>
      <c r="G475" s="104">
        <v>176</v>
      </c>
      <c r="H475" s="8">
        <v>6</v>
      </c>
      <c r="I475" s="8">
        <v>6</v>
      </c>
      <c r="J475" s="8"/>
      <c r="K475" s="8" t="s">
        <v>140</v>
      </c>
      <c r="L475" s="8"/>
      <c r="M475" s="8"/>
      <c r="N475" s="8">
        <v>5</v>
      </c>
      <c r="O475" s="8">
        <v>1.2</v>
      </c>
    </row>
    <row r="476" spans="1:16" ht="13.5" thickBot="1">
      <c r="A476" s="27"/>
      <c r="B476" s="27"/>
      <c r="C476" s="305">
        <v>0.8125</v>
      </c>
      <c r="D476" s="167">
        <f t="shared" si="45"/>
        <v>39874.8125</v>
      </c>
      <c r="E476" s="17" t="s">
        <v>141</v>
      </c>
      <c r="F476" s="27">
        <v>16</v>
      </c>
      <c r="G476" s="27">
        <v>176</v>
      </c>
      <c r="H476" s="27">
        <v>6</v>
      </c>
      <c r="I476" s="27">
        <v>6</v>
      </c>
      <c r="J476" s="27"/>
      <c r="K476" s="27" t="s">
        <v>140</v>
      </c>
      <c r="L476" s="27"/>
      <c r="M476" s="27"/>
      <c r="N476" s="27">
        <v>5</v>
      </c>
      <c r="O476" s="27">
        <v>1.2</v>
      </c>
      <c r="P476" s="273"/>
    </row>
    <row r="477" spans="1:16">
      <c r="A477" s="17">
        <v>3</v>
      </c>
      <c r="B477" s="17" t="s">
        <v>112</v>
      </c>
      <c r="C477" s="300">
        <v>0.25</v>
      </c>
      <c r="D477" s="172">
        <f t="shared" si="45"/>
        <v>39875.25</v>
      </c>
      <c r="E477" s="17" t="s">
        <v>141</v>
      </c>
      <c r="F477" s="17">
        <v>16</v>
      </c>
      <c r="G477" s="17">
        <v>176</v>
      </c>
      <c r="H477" s="17">
        <v>5.82</v>
      </c>
      <c r="I477" s="17">
        <v>6.81</v>
      </c>
      <c r="J477" s="17"/>
      <c r="K477" s="8" t="s">
        <v>140</v>
      </c>
      <c r="L477" s="17"/>
      <c r="M477" s="17"/>
      <c r="N477" s="17">
        <v>5</v>
      </c>
      <c r="O477" s="17">
        <v>1.2</v>
      </c>
    </row>
    <row r="478" spans="1:16">
      <c r="A478" s="13"/>
      <c r="B478" s="13"/>
      <c r="C478" s="299">
        <v>0.33333333333333331</v>
      </c>
      <c r="D478" s="164">
        <f t="shared" si="45"/>
        <v>39875.333333333336</v>
      </c>
      <c r="E478" s="17" t="s">
        <v>141</v>
      </c>
      <c r="F478" s="13">
        <v>16</v>
      </c>
      <c r="G478" s="13">
        <v>176</v>
      </c>
      <c r="H478" s="13">
        <v>5.78</v>
      </c>
      <c r="I478" s="13">
        <v>5.73</v>
      </c>
      <c r="J478" s="13"/>
      <c r="K478" s="13" t="s">
        <v>140</v>
      </c>
      <c r="L478" s="13"/>
      <c r="M478" s="13"/>
      <c r="N478" s="13">
        <v>5</v>
      </c>
      <c r="O478" s="13">
        <v>1.2</v>
      </c>
    </row>
    <row r="479" spans="1:16">
      <c r="A479" s="13"/>
      <c r="B479" s="13"/>
      <c r="C479" s="299">
        <v>0.45833333333333331</v>
      </c>
      <c r="D479" s="164">
        <f t="shared" si="45"/>
        <v>39875.458333333336</v>
      </c>
      <c r="E479" s="17" t="s">
        <v>141</v>
      </c>
      <c r="F479" s="13">
        <v>16</v>
      </c>
      <c r="G479" s="13">
        <v>176</v>
      </c>
      <c r="H479" s="13">
        <v>6.56</v>
      </c>
      <c r="I479" s="13">
        <v>5.63</v>
      </c>
      <c r="J479" s="13"/>
      <c r="K479" s="13" t="s">
        <v>140</v>
      </c>
      <c r="L479" s="13"/>
      <c r="M479" s="13"/>
      <c r="N479" s="13">
        <v>5</v>
      </c>
      <c r="O479" s="13">
        <v>1.2</v>
      </c>
    </row>
    <row r="480" spans="1:16">
      <c r="A480" s="13"/>
      <c r="B480" s="13"/>
      <c r="C480" s="299">
        <v>0.5</v>
      </c>
      <c r="D480" s="164">
        <f t="shared" si="45"/>
        <v>39875.5</v>
      </c>
      <c r="E480" s="17" t="s">
        <v>141</v>
      </c>
      <c r="F480" s="13">
        <v>12</v>
      </c>
      <c r="G480" s="13">
        <v>149</v>
      </c>
      <c r="H480" s="13">
        <v>6.62</v>
      </c>
      <c r="I480" s="13">
        <v>6.24</v>
      </c>
      <c r="J480" s="13"/>
      <c r="K480" s="13" t="s">
        <v>140</v>
      </c>
      <c r="L480" s="13"/>
      <c r="M480" s="13"/>
      <c r="N480" s="13">
        <v>5</v>
      </c>
      <c r="O480" s="13">
        <v>1.4</v>
      </c>
    </row>
    <row r="481" spans="1:16">
      <c r="A481" s="13"/>
      <c r="B481" s="13"/>
      <c r="C481" s="299">
        <v>0.58680555555555558</v>
      </c>
      <c r="D481" s="164">
        <f t="shared" si="45"/>
        <v>39875.586805555555</v>
      </c>
      <c r="E481" s="17" t="s">
        <v>141</v>
      </c>
      <c r="F481" s="13">
        <v>12</v>
      </c>
      <c r="G481" s="13">
        <v>149</v>
      </c>
      <c r="H481" s="13">
        <v>6.18</v>
      </c>
      <c r="I481" s="13">
        <v>5.22</v>
      </c>
      <c r="J481" s="13"/>
      <c r="K481" s="13" t="s">
        <v>140</v>
      </c>
      <c r="L481" s="13"/>
      <c r="M481" s="13"/>
      <c r="N481" s="13">
        <v>5</v>
      </c>
      <c r="O481" s="13">
        <v>1.4</v>
      </c>
    </row>
    <row r="482" spans="1:16">
      <c r="A482" s="13"/>
      <c r="B482" s="13"/>
      <c r="C482" s="299">
        <v>0.66666666666666663</v>
      </c>
      <c r="D482" s="164">
        <f t="shared" si="45"/>
        <v>39875.666666666664</v>
      </c>
      <c r="E482" s="17" t="s">
        <v>141</v>
      </c>
      <c r="F482" s="13">
        <v>12</v>
      </c>
      <c r="G482" s="13">
        <v>149</v>
      </c>
      <c r="H482" s="13">
        <v>6.37</v>
      </c>
      <c r="I482" s="13">
        <v>5.96</v>
      </c>
      <c r="J482" s="13"/>
      <c r="K482" s="13" t="s">
        <v>140</v>
      </c>
      <c r="L482" s="13"/>
      <c r="M482" s="13"/>
      <c r="N482" s="13">
        <v>5</v>
      </c>
      <c r="O482" s="13">
        <v>1.4</v>
      </c>
    </row>
    <row r="483" spans="1:16">
      <c r="A483" s="8"/>
      <c r="B483" s="8"/>
      <c r="C483" s="301">
        <v>0.75</v>
      </c>
      <c r="D483" s="172">
        <f t="shared" si="45"/>
        <v>39875.75</v>
      </c>
      <c r="E483" s="17" t="s">
        <v>141</v>
      </c>
      <c r="F483" s="8">
        <v>12</v>
      </c>
      <c r="G483" s="8">
        <v>149</v>
      </c>
      <c r="H483" s="8">
        <v>6.36</v>
      </c>
      <c r="I483" s="8">
        <v>6.06</v>
      </c>
      <c r="J483" s="8"/>
      <c r="K483" s="8" t="s">
        <v>140</v>
      </c>
      <c r="L483" s="8"/>
      <c r="M483" s="8"/>
      <c r="N483" s="8">
        <v>5</v>
      </c>
      <c r="O483" s="8">
        <v>1.4</v>
      </c>
    </row>
    <row r="484" spans="1:16" ht="13.5" thickBot="1">
      <c r="A484" s="27"/>
      <c r="B484" s="27"/>
      <c r="C484" s="305">
        <v>0.79166666666666663</v>
      </c>
      <c r="D484" s="167">
        <f t="shared" si="45"/>
        <v>39875.791666666664</v>
      </c>
      <c r="E484" s="17" t="s">
        <v>141</v>
      </c>
      <c r="F484" s="27">
        <v>12</v>
      </c>
      <c r="G484" s="27">
        <v>149</v>
      </c>
      <c r="H484" s="27">
        <v>6.4</v>
      </c>
      <c r="I484" s="27">
        <v>5.61</v>
      </c>
      <c r="J484" s="27"/>
      <c r="K484" s="27" t="s">
        <v>140</v>
      </c>
      <c r="L484" s="27"/>
      <c r="M484" s="27"/>
      <c r="N484" s="27">
        <v>5</v>
      </c>
      <c r="O484" s="27">
        <v>1.4</v>
      </c>
      <c r="P484" s="273"/>
    </row>
    <row r="485" spans="1:16">
      <c r="A485" s="17">
        <v>4</v>
      </c>
      <c r="B485" s="17" t="s">
        <v>113</v>
      </c>
      <c r="C485" s="300">
        <v>0.25</v>
      </c>
      <c r="D485" s="172">
        <f t="shared" si="45"/>
        <v>39876.25</v>
      </c>
      <c r="E485" s="17" t="s">
        <v>141</v>
      </c>
      <c r="F485" s="17">
        <v>12</v>
      </c>
      <c r="G485" s="17">
        <v>149</v>
      </c>
      <c r="H485" s="17">
        <v>6.32</v>
      </c>
      <c r="I485" s="17">
        <v>6.28</v>
      </c>
      <c r="J485" s="17"/>
      <c r="K485" s="17" t="s">
        <v>140</v>
      </c>
      <c r="L485" s="17"/>
      <c r="M485" s="17"/>
      <c r="N485" s="17">
        <v>5</v>
      </c>
      <c r="O485" s="17">
        <v>1.4</v>
      </c>
    </row>
    <row r="486" spans="1:16">
      <c r="A486" s="13"/>
      <c r="B486" s="13"/>
      <c r="C486" s="299">
        <v>0.33333333333333331</v>
      </c>
      <c r="D486" s="164">
        <f t="shared" si="45"/>
        <v>39876.333333333336</v>
      </c>
      <c r="E486" s="13" t="s">
        <v>141</v>
      </c>
      <c r="F486" s="13">
        <v>12</v>
      </c>
      <c r="G486" s="13">
        <v>149</v>
      </c>
      <c r="H486" s="13">
        <v>5.27</v>
      </c>
      <c r="I486" s="13">
        <v>6.38</v>
      </c>
      <c r="J486" s="13"/>
      <c r="K486" s="13" t="s">
        <v>140</v>
      </c>
      <c r="L486" s="13"/>
      <c r="M486" s="13"/>
      <c r="N486" s="13">
        <v>5</v>
      </c>
      <c r="O486" s="13">
        <v>1.4</v>
      </c>
    </row>
    <row r="487" spans="1:16">
      <c r="A487" s="13"/>
      <c r="B487" s="13"/>
      <c r="C487" s="299">
        <v>0.4201388888888889</v>
      </c>
      <c r="D487" s="164">
        <f t="shared" si="45"/>
        <v>39876.420138888891</v>
      </c>
      <c r="E487" s="13" t="s">
        <v>141</v>
      </c>
      <c r="F487" s="13">
        <v>12</v>
      </c>
      <c r="G487" s="13">
        <v>149</v>
      </c>
      <c r="H487" s="13">
        <v>5.81</v>
      </c>
      <c r="I487" s="13">
        <v>5.59</v>
      </c>
      <c r="J487" s="13"/>
      <c r="K487" s="13" t="s">
        <v>140</v>
      </c>
      <c r="L487" s="13"/>
      <c r="M487" s="13"/>
      <c r="N487" s="13">
        <v>5</v>
      </c>
      <c r="O487" s="13">
        <v>1.4</v>
      </c>
    </row>
    <row r="488" spans="1:16">
      <c r="A488" s="13"/>
      <c r="B488" s="13"/>
      <c r="C488" s="299">
        <v>0.5</v>
      </c>
      <c r="D488" s="164">
        <f t="shared" si="45"/>
        <v>39876.5</v>
      </c>
      <c r="E488" s="13" t="s">
        <v>141</v>
      </c>
      <c r="F488" s="13">
        <v>12</v>
      </c>
      <c r="G488" s="13">
        <v>149</v>
      </c>
      <c r="H488" s="13">
        <v>5.86</v>
      </c>
      <c r="I488" s="13">
        <v>5.82</v>
      </c>
      <c r="J488" s="13"/>
      <c r="K488" s="13" t="s">
        <v>140</v>
      </c>
      <c r="L488" s="13"/>
      <c r="M488" s="13"/>
      <c r="N488" s="13">
        <v>5</v>
      </c>
      <c r="O488" s="13">
        <v>1.4</v>
      </c>
    </row>
    <row r="489" spans="1:16">
      <c r="A489" s="13"/>
      <c r="B489" s="13"/>
      <c r="C489" s="299">
        <v>0.58750000000000002</v>
      </c>
      <c r="D489" s="164">
        <f t="shared" si="45"/>
        <v>39876.587500000001</v>
      </c>
      <c r="E489" s="13" t="s">
        <v>141</v>
      </c>
      <c r="F489" s="13">
        <v>12</v>
      </c>
      <c r="G489" s="13">
        <v>149</v>
      </c>
      <c r="H489" s="13">
        <v>6.88</v>
      </c>
      <c r="I489" s="13">
        <v>5.61</v>
      </c>
      <c r="J489" s="13"/>
      <c r="K489" s="13" t="s">
        <v>140</v>
      </c>
      <c r="L489" s="13"/>
      <c r="M489" s="13"/>
      <c r="N489" s="13">
        <v>5</v>
      </c>
      <c r="O489" s="13">
        <v>1.4</v>
      </c>
    </row>
    <row r="490" spans="1:16">
      <c r="A490" s="13"/>
      <c r="B490" s="13"/>
      <c r="C490" s="299">
        <v>0.625</v>
      </c>
      <c r="D490" s="164">
        <f t="shared" si="45"/>
        <v>39876.625</v>
      </c>
      <c r="E490" s="13" t="s">
        <v>141</v>
      </c>
      <c r="F490" s="13">
        <v>12</v>
      </c>
      <c r="G490" s="13">
        <v>149</v>
      </c>
      <c r="H490" s="13">
        <v>6.6</v>
      </c>
      <c r="I490" s="13">
        <v>7.03</v>
      </c>
      <c r="J490" s="13"/>
      <c r="K490" s="13" t="s">
        <v>140</v>
      </c>
      <c r="L490" s="13"/>
      <c r="M490" s="13"/>
      <c r="N490" s="13">
        <v>5</v>
      </c>
      <c r="O490" s="13">
        <v>1.4</v>
      </c>
    </row>
    <row r="491" spans="1:16">
      <c r="A491" s="8"/>
      <c r="B491" s="8"/>
      <c r="C491" s="301">
        <v>0.75</v>
      </c>
      <c r="D491" s="172">
        <f t="shared" si="45"/>
        <v>39876.75</v>
      </c>
      <c r="E491" s="8" t="s">
        <v>141</v>
      </c>
      <c r="F491" s="8">
        <v>12</v>
      </c>
      <c r="G491" s="8">
        <v>149</v>
      </c>
      <c r="H491" s="8">
        <v>6.61</v>
      </c>
      <c r="I491" s="8">
        <v>7.41</v>
      </c>
      <c r="J491" s="8"/>
      <c r="K491" s="8" t="s">
        <v>140</v>
      </c>
      <c r="L491" s="8"/>
      <c r="M491" s="8"/>
      <c r="N491" s="8">
        <v>5</v>
      </c>
      <c r="O491" s="8">
        <v>1.4</v>
      </c>
    </row>
    <row r="492" spans="1:16" ht="13.5" thickBot="1">
      <c r="A492" s="27"/>
      <c r="B492" s="27"/>
      <c r="C492" s="305">
        <v>0.79166666666666663</v>
      </c>
      <c r="D492" s="167">
        <f t="shared" si="45"/>
        <v>39876.791666666664</v>
      </c>
      <c r="E492" s="27" t="s">
        <v>141</v>
      </c>
      <c r="F492" s="27">
        <v>12</v>
      </c>
      <c r="G492" s="27">
        <v>149</v>
      </c>
      <c r="H492" s="27">
        <v>5.75</v>
      </c>
      <c r="I492" s="27">
        <v>7.08</v>
      </c>
      <c r="J492" s="27"/>
      <c r="K492" s="27" t="s">
        <v>140</v>
      </c>
      <c r="L492" s="27"/>
      <c r="M492" s="27"/>
      <c r="N492" s="27">
        <v>5</v>
      </c>
      <c r="O492" s="27">
        <v>1.4</v>
      </c>
      <c r="P492" s="273"/>
    </row>
    <row r="493" spans="1:16">
      <c r="A493" s="17">
        <v>5</v>
      </c>
      <c r="B493" s="17" t="s">
        <v>127</v>
      </c>
      <c r="C493" s="300">
        <v>0.25</v>
      </c>
      <c r="D493" s="172">
        <f t="shared" si="45"/>
        <v>39877.25</v>
      </c>
      <c r="E493" s="17" t="s">
        <v>141</v>
      </c>
      <c r="F493" s="17">
        <v>12</v>
      </c>
      <c r="G493" s="17">
        <v>149</v>
      </c>
      <c r="H493" s="17">
        <v>5.92</v>
      </c>
      <c r="I493" s="17">
        <v>5.49</v>
      </c>
      <c r="J493" s="17"/>
      <c r="K493" s="17" t="s">
        <v>140</v>
      </c>
      <c r="L493" s="17"/>
      <c r="M493" s="17"/>
      <c r="N493" s="17">
        <v>5</v>
      </c>
      <c r="O493" s="17">
        <v>1.4</v>
      </c>
    </row>
    <row r="494" spans="1:16">
      <c r="A494" s="13"/>
      <c r="B494" s="13"/>
      <c r="C494" s="299">
        <v>0.33333333333333331</v>
      </c>
      <c r="D494" s="164">
        <f t="shared" si="45"/>
        <v>39877.333333333336</v>
      </c>
      <c r="E494" s="13" t="s">
        <v>141</v>
      </c>
      <c r="F494" s="13">
        <v>12</v>
      </c>
      <c r="G494" s="13">
        <v>149</v>
      </c>
      <c r="H494" s="13">
        <v>6.51</v>
      </c>
      <c r="I494" s="13">
        <v>7.41</v>
      </c>
      <c r="J494" s="13"/>
      <c r="K494" s="13" t="s">
        <v>140</v>
      </c>
      <c r="L494" s="13"/>
      <c r="M494" s="13"/>
      <c r="N494" s="13">
        <v>5</v>
      </c>
      <c r="O494" s="13">
        <v>1.4</v>
      </c>
    </row>
    <row r="495" spans="1:16">
      <c r="A495" s="13"/>
      <c r="B495" s="13"/>
      <c r="C495" s="299">
        <v>0.4201388888888889</v>
      </c>
      <c r="D495" s="164">
        <f t="shared" si="45"/>
        <v>39877.420138888891</v>
      </c>
      <c r="E495" s="13" t="s">
        <v>141</v>
      </c>
      <c r="F495" s="13">
        <v>12</v>
      </c>
      <c r="G495" s="13">
        <v>149</v>
      </c>
      <c r="H495" s="13">
        <v>7.41</v>
      </c>
      <c r="I495" s="13">
        <v>7.92</v>
      </c>
      <c r="J495" s="13"/>
      <c r="K495" s="13" t="s">
        <v>140</v>
      </c>
      <c r="L495" s="13"/>
      <c r="M495" s="13"/>
      <c r="N495" s="13">
        <v>5</v>
      </c>
      <c r="O495" s="13">
        <v>1.4</v>
      </c>
    </row>
    <row r="496" spans="1:16">
      <c r="A496" s="13"/>
      <c r="B496" s="13"/>
      <c r="C496" s="299">
        <v>0.53472222222222221</v>
      </c>
      <c r="D496" s="164">
        <f t="shared" si="45"/>
        <v>39877.534722222219</v>
      </c>
      <c r="E496" s="13" t="s">
        <v>141</v>
      </c>
      <c r="F496" s="13">
        <v>12</v>
      </c>
      <c r="G496" s="13">
        <v>149</v>
      </c>
      <c r="H496" s="13">
        <v>7.24</v>
      </c>
      <c r="I496" s="13">
        <v>6.86</v>
      </c>
      <c r="J496" s="13"/>
      <c r="K496" s="13" t="s">
        <v>140</v>
      </c>
      <c r="L496" s="13"/>
      <c r="M496" s="13"/>
      <c r="N496" s="13">
        <v>5</v>
      </c>
      <c r="O496" s="13">
        <v>1.4</v>
      </c>
    </row>
    <row r="497" spans="1:16">
      <c r="A497" s="13"/>
      <c r="B497" s="13"/>
      <c r="C497" s="299">
        <v>0.5625</v>
      </c>
      <c r="D497" s="164">
        <f t="shared" si="45"/>
        <v>39877.5625</v>
      </c>
      <c r="E497" s="13" t="s">
        <v>141</v>
      </c>
      <c r="F497" s="13">
        <v>12</v>
      </c>
      <c r="G497" s="13">
        <v>149</v>
      </c>
      <c r="H497" s="13">
        <v>6.41</v>
      </c>
      <c r="I497" s="13">
        <v>6.21</v>
      </c>
      <c r="J497" s="13"/>
      <c r="K497" s="13" t="s">
        <v>140</v>
      </c>
      <c r="L497" s="13"/>
      <c r="M497" s="13"/>
      <c r="N497" s="13">
        <v>5</v>
      </c>
      <c r="O497" s="13">
        <v>1.4</v>
      </c>
    </row>
    <row r="498" spans="1:16">
      <c r="A498" s="13"/>
      <c r="B498" s="13"/>
      <c r="C498" s="299">
        <v>0.625</v>
      </c>
      <c r="D498" s="164">
        <f t="shared" si="45"/>
        <v>39877.625</v>
      </c>
      <c r="E498" s="13" t="s">
        <v>141</v>
      </c>
      <c r="F498" s="13">
        <v>12</v>
      </c>
      <c r="G498" s="13">
        <v>149</v>
      </c>
      <c r="H498" s="13">
        <v>7.21</v>
      </c>
      <c r="I498" s="13">
        <v>7.04</v>
      </c>
      <c r="J498" s="13"/>
      <c r="K498" s="13" t="s">
        <v>140</v>
      </c>
      <c r="L498" s="13"/>
      <c r="M498" s="13"/>
      <c r="N498" s="13">
        <v>5</v>
      </c>
      <c r="O498" s="13">
        <v>1.4</v>
      </c>
    </row>
    <row r="499" spans="1:16">
      <c r="A499" s="8"/>
      <c r="B499" s="8"/>
      <c r="C499" s="301">
        <v>0.75</v>
      </c>
      <c r="D499" s="172">
        <f t="shared" si="45"/>
        <v>39877.75</v>
      </c>
      <c r="E499" s="8" t="s">
        <v>141</v>
      </c>
      <c r="F499" s="8">
        <v>12</v>
      </c>
      <c r="G499" s="8">
        <v>149</v>
      </c>
      <c r="H499" s="8">
        <v>6.68</v>
      </c>
      <c r="I499" s="8">
        <v>6.76</v>
      </c>
      <c r="J499" s="8"/>
      <c r="K499" s="8" t="s">
        <v>140</v>
      </c>
      <c r="L499" s="8"/>
      <c r="M499" s="8"/>
      <c r="N499" s="8">
        <v>5</v>
      </c>
      <c r="O499" s="8">
        <v>1.4</v>
      </c>
    </row>
    <row r="500" spans="1:16" ht="13.5" thickBot="1">
      <c r="A500" s="27"/>
      <c r="B500" s="27"/>
      <c r="C500" s="305">
        <v>0.79166666666666663</v>
      </c>
      <c r="D500" s="167">
        <f t="shared" si="45"/>
        <v>39877.791666666664</v>
      </c>
      <c r="E500" s="27" t="s">
        <v>141</v>
      </c>
      <c r="F500" s="27">
        <v>12</v>
      </c>
      <c r="G500" s="27">
        <v>149</v>
      </c>
      <c r="H500" s="27">
        <v>5.48</v>
      </c>
      <c r="I500" s="27">
        <v>6.61</v>
      </c>
      <c r="J500" s="27"/>
      <c r="K500" s="27" t="s">
        <v>140</v>
      </c>
      <c r="L500" s="27"/>
      <c r="M500" s="27"/>
      <c r="N500" s="27">
        <v>5</v>
      </c>
      <c r="O500" s="27">
        <v>1.4</v>
      </c>
      <c r="P500" s="273"/>
    </row>
    <row r="501" spans="1:16">
      <c r="A501" s="17">
        <v>6</v>
      </c>
      <c r="B501" s="17" t="s">
        <v>115</v>
      </c>
      <c r="C501" s="300">
        <v>0.25</v>
      </c>
      <c r="D501" s="172">
        <f t="shared" si="45"/>
        <v>39878.25</v>
      </c>
      <c r="E501" s="17" t="s">
        <v>141</v>
      </c>
      <c r="F501" s="17">
        <v>12</v>
      </c>
      <c r="G501" s="17">
        <v>149</v>
      </c>
      <c r="H501" s="17">
        <v>6.78</v>
      </c>
      <c r="I501" s="17">
        <v>5.91</v>
      </c>
      <c r="J501" s="17"/>
      <c r="K501" s="17" t="s">
        <v>140</v>
      </c>
      <c r="L501" s="17"/>
      <c r="M501" s="17"/>
      <c r="N501" s="17" t="s">
        <v>142</v>
      </c>
      <c r="O501" s="17"/>
    </row>
    <row r="502" spans="1:16">
      <c r="A502" s="13"/>
      <c r="B502" s="13"/>
      <c r="C502" s="299">
        <v>0.33333333333333331</v>
      </c>
      <c r="D502" s="164">
        <f t="shared" si="45"/>
        <v>39878.333333333336</v>
      </c>
      <c r="E502" s="13" t="s">
        <v>141</v>
      </c>
      <c r="F502" s="13">
        <v>12</v>
      </c>
      <c r="G502" s="13">
        <v>149</v>
      </c>
      <c r="H502" s="13">
        <v>5.51</v>
      </c>
      <c r="I502" s="13">
        <v>6.54</v>
      </c>
      <c r="J502" s="13"/>
      <c r="K502" s="17" t="s">
        <v>140</v>
      </c>
      <c r="L502" s="13"/>
      <c r="M502" s="13"/>
      <c r="N502" s="17" t="s">
        <v>142</v>
      </c>
      <c r="O502" s="13"/>
    </row>
    <row r="503" spans="1:16">
      <c r="A503" s="13"/>
      <c r="B503" s="13"/>
      <c r="C503" s="299">
        <v>0.5</v>
      </c>
      <c r="D503" s="164">
        <f t="shared" si="45"/>
        <v>39878.5</v>
      </c>
      <c r="E503" s="13" t="s">
        <v>141</v>
      </c>
      <c r="F503" s="13">
        <v>12</v>
      </c>
      <c r="G503" s="13">
        <v>149</v>
      </c>
      <c r="H503" s="13">
        <v>7.36</v>
      </c>
      <c r="I503" s="13">
        <v>6.56</v>
      </c>
      <c r="J503" s="13"/>
      <c r="K503" s="17" t="s">
        <v>140</v>
      </c>
      <c r="L503" s="13"/>
      <c r="M503" s="13"/>
      <c r="N503" s="17" t="s">
        <v>142</v>
      </c>
      <c r="O503" s="13"/>
    </row>
    <row r="504" spans="1:16">
      <c r="A504" s="13"/>
      <c r="B504" s="13"/>
      <c r="C504" s="299">
        <v>0.5625</v>
      </c>
      <c r="D504" s="164">
        <f t="shared" si="45"/>
        <v>39878.5625</v>
      </c>
      <c r="E504" s="13" t="s">
        <v>141</v>
      </c>
      <c r="F504" s="13">
        <v>12</v>
      </c>
      <c r="G504" s="13">
        <v>149</v>
      </c>
      <c r="H504" s="13">
        <v>7.49</v>
      </c>
      <c r="I504" s="13">
        <v>7.14</v>
      </c>
      <c r="J504" s="13"/>
      <c r="K504" s="17" t="s">
        <v>140</v>
      </c>
      <c r="L504" s="13"/>
      <c r="M504" s="13"/>
      <c r="N504" s="17" t="s">
        <v>142</v>
      </c>
      <c r="O504" s="13"/>
    </row>
    <row r="505" spans="1:16">
      <c r="A505" s="13"/>
      <c r="B505" s="13"/>
      <c r="C505" s="299">
        <v>0.60416666666666663</v>
      </c>
      <c r="D505" s="164">
        <f t="shared" si="45"/>
        <v>39878.604166666664</v>
      </c>
      <c r="E505" s="13" t="s">
        <v>141</v>
      </c>
      <c r="F505" s="13">
        <v>12</v>
      </c>
      <c r="G505" s="13">
        <v>149</v>
      </c>
      <c r="H505" s="13">
        <v>4.51</v>
      </c>
      <c r="I505" s="13">
        <v>3.62</v>
      </c>
      <c r="J505" s="13"/>
      <c r="K505" s="17" t="s">
        <v>140</v>
      </c>
      <c r="L505" s="13"/>
      <c r="M505" s="13"/>
      <c r="N505" s="17" t="s">
        <v>142</v>
      </c>
      <c r="O505" s="13"/>
    </row>
    <row r="506" spans="1:16">
      <c r="A506" s="13"/>
      <c r="B506" s="13"/>
      <c r="C506" s="299">
        <v>0.625</v>
      </c>
      <c r="D506" s="164">
        <f t="shared" si="45"/>
        <v>39878.625</v>
      </c>
      <c r="E506" s="13" t="s">
        <v>141</v>
      </c>
      <c r="F506" s="13">
        <v>12</v>
      </c>
      <c r="G506" s="13">
        <v>149</v>
      </c>
      <c r="H506" s="13">
        <v>7.33</v>
      </c>
      <c r="I506" s="13">
        <v>5.61</v>
      </c>
      <c r="J506" s="13"/>
      <c r="K506" s="17" t="s">
        <v>140</v>
      </c>
      <c r="L506" s="13"/>
      <c r="M506" s="13"/>
      <c r="N506" s="17" t="s">
        <v>142</v>
      </c>
      <c r="O506" s="13"/>
    </row>
    <row r="507" spans="1:16">
      <c r="A507" s="8"/>
      <c r="B507" s="8"/>
      <c r="C507" s="301">
        <v>0.6875</v>
      </c>
      <c r="D507" s="172">
        <f t="shared" si="45"/>
        <v>39878.6875</v>
      </c>
      <c r="E507" s="8" t="s">
        <v>141</v>
      </c>
      <c r="F507" s="8">
        <v>12</v>
      </c>
      <c r="G507" s="8">
        <v>149</v>
      </c>
      <c r="H507" s="8">
        <v>7.48</v>
      </c>
      <c r="I507" s="8">
        <v>6.97</v>
      </c>
      <c r="J507" s="8"/>
      <c r="K507" s="104" t="s">
        <v>140</v>
      </c>
      <c r="L507" s="8"/>
      <c r="M507" s="8"/>
      <c r="N507" s="104" t="s">
        <v>142</v>
      </c>
      <c r="O507" s="8"/>
    </row>
    <row r="508" spans="1:16" ht="13.5" thickBot="1">
      <c r="A508" s="27"/>
      <c r="B508" s="27"/>
      <c r="C508" s="305">
        <v>0.75</v>
      </c>
      <c r="D508" s="172">
        <f t="shared" si="45"/>
        <v>39878.75</v>
      </c>
      <c r="E508" s="8" t="s">
        <v>141</v>
      </c>
      <c r="F508" s="8">
        <v>12</v>
      </c>
      <c r="G508" s="8">
        <v>149</v>
      </c>
      <c r="H508" s="27">
        <v>5.61</v>
      </c>
      <c r="I508" s="27">
        <v>6.81</v>
      </c>
      <c r="J508" s="27"/>
      <c r="K508" s="27" t="s">
        <v>140</v>
      </c>
      <c r="L508" s="27"/>
      <c r="M508" s="27"/>
      <c r="N508" s="27" t="s">
        <v>142</v>
      </c>
      <c r="O508" s="27"/>
      <c r="P508" s="273"/>
    </row>
    <row r="509" spans="1:16">
      <c r="A509" s="17">
        <v>7</v>
      </c>
      <c r="B509" s="17" t="s">
        <v>29</v>
      </c>
      <c r="C509" s="300">
        <v>0.25</v>
      </c>
      <c r="D509" s="164">
        <f t="shared" ref="D509:D516" si="46">FLOOR(D508,1)+C509+IF(A509&gt;0,1,0)</f>
        <v>39879.25</v>
      </c>
      <c r="E509" s="13" t="s">
        <v>56</v>
      </c>
      <c r="F509" s="13">
        <v>12</v>
      </c>
      <c r="G509" s="13">
        <v>149</v>
      </c>
      <c r="H509" s="17">
        <v>6.72</v>
      </c>
      <c r="I509" s="17">
        <v>5.01</v>
      </c>
      <c r="J509" s="17"/>
      <c r="K509" s="17" t="s">
        <v>140</v>
      </c>
      <c r="L509" s="17"/>
      <c r="M509" s="17"/>
      <c r="N509" s="17" t="s">
        <v>142</v>
      </c>
      <c r="O509" s="17"/>
    </row>
    <row r="510" spans="1:16">
      <c r="A510" s="13"/>
      <c r="B510" s="13"/>
      <c r="C510" s="299">
        <v>0.33958333333333335</v>
      </c>
      <c r="D510" s="164">
        <f t="shared" si="46"/>
        <v>39879.339583333334</v>
      </c>
      <c r="E510" s="13" t="s">
        <v>56</v>
      </c>
      <c r="F510" s="13">
        <v>12</v>
      </c>
      <c r="G510" s="13">
        <v>149</v>
      </c>
      <c r="H510" s="13">
        <v>6.64</v>
      </c>
      <c r="I510" s="13">
        <v>5.71</v>
      </c>
      <c r="J510" s="13"/>
      <c r="K510" s="13" t="s">
        <v>140</v>
      </c>
      <c r="L510" s="13"/>
      <c r="M510" s="13"/>
      <c r="N510" s="13" t="s">
        <v>142</v>
      </c>
      <c r="O510" s="13"/>
    </row>
    <row r="511" spans="1:16">
      <c r="A511" s="13"/>
      <c r="B511" s="13"/>
      <c r="C511" s="299">
        <v>0.43402777777777773</v>
      </c>
      <c r="D511" s="164">
        <f t="shared" si="46"/>
        <v>39879.434027777781</v>
      </c>
      <c r="E511" s="13" t="s">
        <v>56</v>
      </c>
      <c r="F511" s="13">
        <v>12</v>
      </c>
      <c r="G511" s="13">
        <v>149</v>
      </c>
      <c r="H511" s="13">
        <v>7.08</v>
      </c>
      <c r="I511" s="13">
        <v>5.63</v>
      </c>
      <c r="J511" s="13"/>
      <c r="K511" s="13" t="s">
        <v>140</v>
      </c>
      <c r="L511" s="13"/>
      <c r="M511" s="13"/>
      <c r="N511" s="13" t="s">
        <v>142</v>
      </c>
      <c r="O511" s="13"/>
    </row>
    <row r="512" spans="1:16">
      <c r="A512" s="13"/>
      <c r="B512" s="13"/>
      <c r="C512" s="299">
        <v>0.5</v>
      </c>
      <c r="D512" s="164">
        <f t="shared" si="46"/>
        <v>39879.5</v>
      </c>
      <c r="E512" s="13" t="s">
        <v>56</v>
      </c>
      <c r="F512" s="13">
        <v>12</v>
      </c>
      <c r="G512" s="13">
        <v>149</v>
      </c>
      <c r="H512" s="13">
        <v>6.72</v>
      </c>
      <c r="I512" s="13">
        <v>5.82</v>
      </c>
      <c r="J512" s="13"/>
      <c r="K512" s="13" t="s">
        <v>140</v>
      </c>
      <c r="L512" s="13"/>
      <c r="M512" s="13"/>
      <c r="N512" s="13" t="s">
        <v>142</v>
      </c>
      <c r="O512" s="13"/>
    </row>
    <row r="513" spans="1:16">
      <c r="A513" s="13"/>
      <c r="B513" s="13"/>
      <c r="C513" s="299">
        <v>0.625</v>
      </c>
      <c r="D513" s="164">
        <f t="shared" si="46"/>
        <v>39879.625</v>
      </c>
      <c r="E513" s="13" t="s">
        <v>56</v>
      </c>
      <c r="F513" s="13">
        <v>12</v>
      </c>
      <c r="G513" s="13">
        <v>149</v>
      </c>
      <c r="H513" s="13">
        <v>7.43</v>
      </c>
      <c r="I513" s="13">
        <v>6.21</v>
      </c>
      <c r="J513" s="13"/>
      <c r="K513" s="13" t="s">
        <v>140</v>
      </c>
      <c r="L513" s="13"/>
      <c r="M513" s="13"/>
      <c r="N513" s="13" t="s">
        <v>142</v>
      </c>
      <c r="O513" s="13"/>
    </row>
    <row r="514" spans="1:16">
      <c r="A514" s="13"/>
      <c r="B514" s="13"/>
      <c r="C514" s="299">
        <v>0.76249999999999996</v>
      </c>
      <c r="D514" s="164">
        <f t="shared" si="46"/>
        <v>39879.762499999997</v>
      </c>
      <c r="E514" s="13" t="s">
        <v>56</v>
      </c>
      <c r="F514" s="13">
        <v>12</v>
      </c>
      <c r="G514" s="13">
        <v>149</v>
      </c>
      <c r="H514" s="13">
        <v>7.03</v>
      </c>
      <c r="I514" s="13">
        <v>5.33</v>
      </c>
      <c r="J514" s="13"/>
      <c r="K514" s="13" t="s">
        <v>140</v>
      </c>
      <c r="L514" s="13"/>
      <c r="M514" s="13"/>
      <c r="N514" s="13">
        <v>3</v>
      </c>
      <c r="O514" s="13">
        <v>0.8</v>
      </c>
    </row>
    <row r="515" spans="1:16">
      <c r="A515" s="8"/>
      <c r="B515" s="8"/>
      <c r="C515" s="301">
        <v>0.88194444444444453</v>
      </c>
      <c r="D515" s="172">
        <f t="shared" si="46"/>
        <v>39879.881944444445</v>
      </c>
      <c r="E515" s="13" t="s">
        <v>56</v>
      </c>
      <c r="F515" s="8">
        <v>12</v>
      </c>
      <c r="G515" s="8">
        <v>149</v>
      </c>
      <c r="H515" s="8">
        <v>7.87</v>
      </c>
      <c r="I515" s="8">
        <v>5.66</v>
      </c>
      <c r="J515" s="8"/>
      <c r="K515" s="8" t="s">
        <v>140</v>
      </c>
      <c r="L515" s="8"/>
      <c r="M515" s="8"/>
      <c r="N515" s="13">
        <v>3</v>
      </c>
      <c r="O515" s="13">
        <v>0.8</v>
      </c>
    </row>
    <row r="516" spans="1:16" ht="13.5" thickBot="1">
      <c r="A516" s="27"/>
      <c r="B516" s="27"/>
      <c r="C516" s="305">
        <v>0.49305555555555558</v>
      </c>
      <c r="D516" s="167">
        <f t="shared" si="46"/>
        <v>39879.493055555555</v>
      </c>
      <c r="E516" s="27" t="s">
        <v>56</v>
      </c>
      <c r="F516" s="27">
        <v>12</v>
      </c>
      <c r="G516" s="27">
        <v>149</v>
      </c>
      <c r="H516" s="27">
        <v>7.76</v>
      </c>
      <c r="I516" s="27">
        <v>5.18</v>
      </c>
      <c r="J516" s="27"/>
      <c r="K516" s="27" t="s">
        <v>140</v>
      </c>
      <c r="L516" s="27"/>
      <c r="M516" s="27"/>
      <c r="N516" s="27">
        <v>3</v>
      </c>
      <c r="O516" s="27">
        <v>0.8</v>
      </c>
      <c r="P516" s="273"/>
    </row>
    <row r="517" spans="1:16">
      <c r="A517" s="17">
        <v>8</v>
      </c>
      <c r="B517" s="17" t="s">
        <v>129</v>
      </c>
      <c r="C517" s="300">
        <v>0.25</v>
      </c>
      <c r="D517" s="168">
        <f t="shared" ref="D517:D524" si="47">FLOOR(D516,1)+C517+IF(A517&gt;0,1,0)</f>
        <v>39880.25</v>
      </c>
      <c r="E517" s="17" t="s">
        <v>56</v>
      </c>
      <c r="F517" s="17">
        <v>12</v>
      </c>
      <c r="G517" s="17">
        <v>149</v>
      </c>
      <c r="H517" s="17">
        <v>7.12</v>
      </c>
      <c r="I517" s="17">
        <v>4.1900000000000004</v>
      </c>
      <c r="J517" s="17"/>
      <c r="K517" s="8" t="s">
        <v>140</v>
      </c>
      <c r="L517" s="17"/>
      <c r="M517" s="17"/>
      <c r="N517" s="17">
        <v>3</v>
      </c>
      <c r="O517" s="17">
        <v>0.8</v>
      </c>
    </row>
    <row r="518" spans="1:16">
      <c r="A518" s="13"/>
      <c r="B518" s="13"/>
      <c r="C518" s="299">
        <v>0.3833333333333333</v>
      </c>
      <c r="D518" s="164">
        <f t="shared" si="47"/>
        <v>39880.383333333331</v>
      </c>
      <c r="E518" s="13" t="s">
        <v>56</v>
      </c>
      <c r="F518" s="13">
        <v>12</v>
      </c>
      <c r="G518" s="13">
        <v>149</v>
      </c>
      <c r="H518" s="13">
        <v>7.77</v>
      </c>
      <c r="I518" s="13">
        <v>4.82</v>
      </c>
      <c r="J518" s="13"/>
      <c r="K518" s="13" t="s">
        <v>140</v>
      </c>
      <c r="L518" s="13"/>
      <c r="M518" s="13"/>
      <c r="N518" s="13">
        <v>3</v>
      </c>
      <c r="O518" s="13">
        <v>0.8</v>
      </c>
    </row>
    <row r="519" spans="1:16">
      <c r="A519" s="13"/>
      <c r="B519" s="13"/>
      <c r="C519" s="299">
        <v>0.49305555555555558</v>
      </c>
      <c r="D519" s="164">
        <f t="shared" si="47"/>
        <v>39880.493055555555</v>
      </c>
      <c r="E519" s="13" t="s">
        <v>56</v>
      </c>
      <c r="F519" s="13">
        <v>12</v>
      </c>
      <c r="G519" s="13">
        <v>149</v>
      </c>
      <c r="H519" s="13">
        <v>7.93</v>
      </c>
      <c r="I519" s="13">
        <v>7.83</v>
      </c>
      <c r="J519" s="13"/>
      <c r="K519" s="13" t="s">
        <v>140</v>
      </c>
      <c r="L519" s="13"/>
      <c r="M519" s="13"/>
      <c r="N519" s="13">
        <v>3</v>
      </c>
      <c r="O519" s="13">
        <v>0.8</v>
      </c>
    </row>
    <row r="520" spans="1:16">
      <c r="A520" s="13"/>
      <c r="B520" s="13"/>
      <c r="C520" s="299">
        <v>0.57361111111111118</v>
      </c>
      <c r="D520" s="164">
        <f t="shared" si="47"/>
        <v>39880.573611111111</v>
      </c>
      <c r="E520" s="13" t="s">
        <v>56</v>
      </c>
      <c r="F520" s="13">
        <v>12</v>
      </c>
      <c r="G520" s="13">
        <v>149</v>
      </c>
      <c r="H520" s="13">
        <v>7.64</v>
      </c>
      <c r="I520" s="13">
        <v>5.7</v>
      </c>
      <c r="J520" s="13"/>
      <c r="K520" s="13" t="s">
        <v>140</v>
      </c>
      <c r="L520" s="13"/>
      <c r="M520" s="13"/>
      <c r="N520" s="13">
        <v>3</v>
      </c>
      <c r="O520" s="13">
        <v>0.8</v>
      </c>
    </row>
    <row r="521" spans="1:16">
      <c r="A521" s="13"/>
      <c r="B521" s="13"/>
      <c r="C521" s="299">
        <v>0.66666666666666663</v>
      </c>
      <c r="D521" s="164">
        <f t="shared" si="47"/>
        <v>39880.666666666664</v>
      </c>
      <c r="E521" s="13" t="s">
        <v>56</v>
      </c>
      <c r="F521" s="13">
        <v>12</v>
      </c>
      <c r="G521" s="13">
        <v>149</v>
      </c>
      <c r="H521" s="13">
        <v>8.64</v>
      </c>
      <c r="I521" s="13">
        <v>6.71</v>
      </c>
      <c r="J521" s="13"/>
      <c r="K521" s="13" t="s">
        <v>140</v>
      </c>
      <c r="L521" s="13"/>
      <c r="M521" s="13"/>
      <c r="N521" s="13">
        <v>3</v>
      </c>
      <c r="O521" s="13">
        <v>0.8</v>
      </c>
    </row>
    <row r="522" spans="1:16">
      <c r="A522" s="13"/>
      <c r="B522" s="13"/>
      <c r="C522" s="299">
        <v>0.77777777777777779</v>
      </c>
      <c r="D522" s="164">
        <f t="shared" si="47"/>
        <v>39880.777777777781</v>
      </c>
      <c r="E522" s="13" t="s">
        <v>56</v>
      </c>
      <c r="F522" s="13">
        <v>12</v>
      </c>
      <c r="G522" s="13">
        <v>149</v>
      </c>
      <c r="H522" s="13">
        <v>7.73</v>
      </c>
      <c r="I522" s="13">
        <v>6.19</v>
      </c>
      <c r="J522" s="13"/>
      <c r="K522" s="13" t="s">
        <v>140</v>
      </c>
      <c r="L522" s="13"/>
      <c r="M522" s="13"/>
      <c r="N522" s="13">
        <v>3</v>
      </c>
      <c r="O522" s="13">
        <v>0.8</v>
      </c>
    </row>
    <row r="523" spans="1:16">
      <c r="A523" s="8"/>
      <c r="B523" s="8"/>
      <c r="C523" s="301">
        <v>0.87847222222222221</v>
      </c>
      <c r="D523" s="172">
        <f t="shared" si="47"/>
        <v>39880.878472222219</v>
      </c>
      <c r="E523" s="13" t="s">
        <v>56</v>
      </c>
      <c r="F523" s="8">
        <v>12</v>
      </c>
      <c r="G523" s="8">
        <v>149</v>
      </c>
      <c r="H523" s="8">
        <v>8.91</v>
      </c>
      <c r="I523" s="8">
        <v>6.79</v>
      </c>
      <c r="J523" s="8"/>
      <c r="K523" s="8" t="s">
        <v>140</v>
      </c>
      <c r="L523" s="8"/>
      <c r="M523" s="8"/>
      <c r="N523" s="8">
        <v>3</v>
      </c>
      <c r="O523" s="8">
        <v>0.8</v>
      </c>
    </row>
    <row r="524" spans="1:16" ht="13.5" thickBot="1">
      <c r="A524" s="27"/>
      <c r="B524" s="27"/>
      <c r="C524" s="305">
        <v>0.99305555555555547</v>
      </c>
      <c r="D524" s="167">
        <f t="shared" si="47"/>
        <v>39880.993055555555</v>
      </c>
      <c r="E524" s="27" t="s">
        <v>56</v>
      </c>
      <c r="F524" s="27">
        <v>12</v>
      </c>
      <c r="G524" s="27">
        <v>149</v>
      </c>
      <c r="H524" s="27">
        <v>8.99</v>
      </c>
      <c r="I524" s="27">
        <v>5.48</v>
      </c>
      <c r="J524" s="27"/>
      <c r="K524" s="27" t="s">
        <v>140</v>
      </c>
      <c r="L524" s="27"/>
      <c r="M524" s="27"/>
      <c r="N524" s="27">
        <v>3</v>
      </c>
      <c r="O524" s="27">
        <v>0.8</v>
      </c>
      <c r="P524" s="273"/>
    </row>
    <row r="525" spans="1:16">
      <c r="A525" s="17">
        <v>9</v>
      </c>
      <c r="B525" s="17" t="s">
        <v>111</v>
      </c>
      <c r="C525" s="300">
        <v>0.25</v>
      </c>
      <c r="D525" s="172">
        <f t="shared" ref="D525:D540" si="48">FLOOR(D524,1)+C525+IF(A525&gt;0,1,0)</f>
        <v>39881.25</v>
      </c>
      <c r="E525" s="17" t="s">
        <v>56</v>
      </c>
      <c r="F525" s="8">
        <v>12</v>
      </c>
      <c r="G525" s="8">
        <v>149</v>
      </c>
      <c r="H525" s="17">
        <v>7.61</v>
      </c>
      <c r="I525" s="17">
        <v>6.81</v>
      </c>
      <c r="J525" s="17"/>
      <c r="K525" s="8" t="s">
        <v>140</v>
      </c>
      <c r="L525" s="17"/>
      <c r="M525" s="17"/>
      <c r="N525" s="17">
        <v>5</v>
      </c>
      <c r="O525" s="17">
        <v>1.4</v>
      </c>
    </row>
    <row r="526" spans="1:16">
      <c r="A526" s="13"/>
      <c r="B526" s="13"/>
      <c r="C526" s="299">
        <v>0.34027777777777773</v>
      </c>
      <c r="D526" s="164">
        <f t="shared" si="48"/>
        <v>39881.340277777781</v>
      </c>
      <c r="E526" s="13" t="s">
        <v>56</v>
      </c>
      <c r="F526" s="13">
        <v>12</v>
      </c>
      <c r="G526" s="13">
        <v>149</v>
      </c>
      <c r="H526" s="13">
        <v>7.64</v>
      </c>
      <c r="I526" s="13">
        <v>5.72</v>
      </c>
      <c r="J526" s="13"/>
      <c r="K526" s="13" t="s">
        <v>140</v>
      </c>
      <c r="L526" s="13"/>
      <c r="M526" s="13"/>
      <c r="N526" s="17">
        <v>5</v>
      </c>
      <c r="O526" s="17">
        <v>1.4</v>
      </c>
    </row>
    <row r="527" spans="1:16">
      <c r="A527" s="13"/>
      <c r="B527" s="13"/>
      <c r="C527" s="299">
        <v>0.43055555555555558</v>
      </c>
      <c r="D527" s="164">
        <f t="shared" si="48"/>
        <v>39881.430555555555</v>
      </c>
      <c r="E527" s="13" t="s">
        <v>56</v>
      </c>
      <c r="F527" s="13">
        <v>12</v>
      </c>
      <c r="G527" s="13">
        <v>149</v>
      </c>
      <c r="H527" s="13">
        <v>7.82</v>
      </c>
      <c r="I527" s="13">
        <v>5.77</v>
      </c>
      <c r="J527" s="13"/>
      <c r="K527" s="13" t="s">
        <v>140</v>
      </c>
      <c r="L527" s="13"/>
      <c r="M527" s="13"/>
      <c r="N527" s="17">
        <v>5</v>
      </c>
      <c r="O527" s="17">
        <v>1.4</v>
      </c>
    </row>
    <row r="528" spans="1:16">
      <c r="A528" s="13"/>
      <c r="B528" s="13"/>
      <c r="C528" s="299">
        <v>0.52777777777777779</v>
      </c>
      <c r="D528" s="164">
        <f t="shared" si="48"/>
        <v>39881.527777777781</v>
      </c>
      <c r="E528" s="13" t="s">
        <v>56</v>
      </c>
      <c r="F528" s="13">
        <v>12</v>
      </c>
      <c r="G528" s="13">
        <v>149</v>
      </c>
      <c r="H528" s="13">
        <v>7.59</v>
      </c>
      <c r="I528" s="13">
        <v>5.36</v>
      </c>
      <c r="J528" s="13"/>
      <c r="K528" s="13" t="s">
        <v>140</v>
      </c>
      <c r="L528" s="13"/>
      <c r="M528" s="13"/>
      <c r="N528" s="17">
        <v>5</v>
      </c>
      <c r="O528" s="17">
        <v>1.4</v>
      </c>
    </row>
    <row r="529" spans="1:16">
      <c r="A529" s="13"/>
      <c r="B529" s="13"/>
      <c r="C529" s="299">
        <v>0.60069444444444442</v>
      </c>
      <c r="D529" s="164">
        <f t="shared" si="48"/>
        <v>39881.600694444445</v>
      </c>
      <c r="E529" s="13" t="s">
        <v>56</v>
      </c>
      <c r="F529" s="13">
        <v>12</v>
      </c>
      <c r="G529" s="13">
        <v>149</v>
      </c>
      <c r="H529" s="13">
        <v>7.83</v>
      </c>
      <c r="I529" s="13">
        <v>5.74</v>
      </c>
      <c r="J529" s="13"/>
      <c r="K529" s="13" t="s">
        <v>140</v>
      </c>
      <c r="L529" s="13"/>
      <c r="M529" s="13"/>
      <c r="N529" s="17">
        <v>5</v>
      </c>
      <c r="O529" s="17">
        <v>1.4</v>
      </c>
    </row>
    <row r="530" spans="1:16">
      <c r="A530" s="13"/>
      <c r="B530" s="13"/>
      <c r="C530" s="299">
        <v>0.6875</v>
      </c>
      <c r="D530" s="164">
        <f t="shared" si="48"/>
        <v>39881.6875</v>
      </c>
      <c r="E530" s="13" t="s">
        <v>56</v>
      </c>
      <c r="F530" s="13">
        <v>12</v>
      </c>
      <c r="G530" s="13">
        <v>149</v>
      </c>
      <c r="H530" s="13">
        <v>7.64</v>
      </c>
      <c r="I530" s="13">
        <v>5.72</v>
      </c>
      <c r="J530" s="13"/>
      <c r="K530" s="13" t="s">
        <v>140</v>
      </c>
      <c r="L530" s="13"/>
      <c r="M530" s="13"/>
      <c r="N530" s="17">
        <v>5</v>
      </c>
      <c r="O530" s="17">
        <v>1.4</v>
      </c>
    </row>
    <row r="531" spans="1:16">
      <c r="A531" s="8"/>
      <c r="B531" s="8"/>
      <c r="C531" s="301">
        <v>0.85069444444444453</v>
      </c>
      <c r="D531" s="172">
        <f t="shared" si="48"/>
        <v>39881.850694444445</v>
      </c>
      <c r="E531" s="13" t="s">
        <v>56</v>
      </c>
      <c r="F531" s="8">
        <v>12</v>
      </c>
      <c r="G531" s="8">
        <v>149</v>
      </c>
      <c r="H531" s="8">
        <v>8.18</v>
      </c>
      <c r="I531" s="8">
        <v>6.55</v>
      </c>
      <c r="J531" s="8"/>
      <c r="K531" s="8" t="s">
        <v>140</v>
      </c>
      <c r="L531" s="8"/>
      <c r="M531" s="8"/>
      <c r="N531" s="104">
        <v>5</v>
      </c>
      <c r="O531" s="104">
        <v>1.4</v>
      </c>
    </row>
    <row r="532" spans="1:16" ht="13.5" thickBot="1">
      <c r="A532" s="27"/>
      <c r="B532" s="27"/>
      <c r="C532" s="305">
        <v>0.95833333333333337</v>
      </c>
      <c r="D532" s="167">
        <f t="shared" si="48"/>
        <v>39881.958333333336</v>
      </c>
      <c r="E532" s="27" t="s">
        <v>56</v>
      </c>
      <c r="F532" s="27">
        <v>12</v>
      </c>
      <c r="G532" s="27">
        <v>149</v>
      </c>
      <c r="H532" s="27">
        <v>8.6999999999999993</v>
      </c>
      <c r="I532" s="27">
        <v>6.76</v>
      </c>
      <c r="J532" s="27"/>
      <c r="K532" s="27" t="s">
        <v>140</v>
      </c>
      <c r="L532" s="27"/>
      <c r="M532" s="27"/>
      <c r="N532" s="27">
        <v>5</v>
      </c>
      <c r="O532" s="27">
        <v>1.4</v>
      </c>
      <c r="P532" s="273"/>
    </row>
    <row r="533" spans="1:16">
      <c r="A533" s="17">
        <v>10</v>
      </c>
      <c r="B533" s="17" t="s">
        <v>112</v>
      </c>
      <c r="C533" s="300">
        <v>0.29166666666666669</v>
      </c>
      <c r="D533" s="172">
        <f t="shared" si="48"/>
        <v>39882.291666666664</v>
      </c>
      <c r="E533" s="17" t="s">
        <v>141</v>
      </c>
      <c r="F533" s="17">
        <v>12</v>
      </c>
      <c r="G533" s="17">
        <v>149</v>
      </c>
      <c r="H533" s="17">
        <v>6.95</v>
      </c>
      <c r="I533" s="17">
        <v>6.97</v>
      </c>
      <c r="J533" s="17"/>
      <c r="K533" s="8" t="s">
        <v>140</v>
      </c>
      <c r="L533" s="8"/>
      <c r="M533" s="8"/>
      <c r="N533" s="8">
        <v>5</v>
      </c>
      <c r="O533" s="8">
        <v>1.4</v>
      </c>
    </row>
    <row r="534" spans="1:16">
      <c r="A534" s="13"/>
      <c r="B534" s="13"/>
      <c r="C534" s="299">
        <v>0.3611111111111111</v>
      </c>
      <c r="D534" s="164">
        <f t="shared" si="48"/>
        <v>39882.361111111109</v>
      </c>
      <c r="E534" s="17" t="s">
        <v>141</v>
      </c>
      <c r="F534" s="17">
        <v>12</v>
      </c>
      <c r="G534" s="17">
        <v>149</v>
      </c>
      <c r="H534" s="13">
        <v>7.78</v>
      </c>
      <c r="I534" s="13">
        <v>6.56</v>
      </c>
      <c r="J534" s="13"/>
      <c r="K534" s="13" t="s">
        <v>140</v>
      </c>
      <c r="L534" s="13"/>
      <c r="M534" s="13"/>
      <c r="N534" s="13">
        <v>5</v>
      </c>
      <c r="O534" s="13">
        <v>1.4</v>
      </c>
    </row>
    <row r="535" spans="1:16">
      <c r="A535" s="13"/>
      <c r="B535" s="13"/>
      <c r="C535" s="299">
        <v>0.44444444444444442</v>
      </c>
      <c r="D535" s="164">
        <f t="shared" si="48"/>
        <v>39882.444444444445</v>
      </c>
      <c r="E535" s="17" t="s">
        <v>141</v>
      </c>
      <c r="F535" s="17">
        <v>12</v>
      </c>
      <c r="G535" s="17">
        <v>149</v>
      </c>
      <c r="H535" s="13">
        <v>7</v>
      </c>
      <c r="I535" s="13">
        <v>6.68</v>
      </c>
      <c r="J535" s="13"/>
      <c r="K535" s="13" t="s">
        <v>140</v>
      </c>
      <c r="L535" s="13"/>
      <c r="M535" s="13"/>
      <c r="N535" s="13">
        <v>5</v>
      </c>
      <c r="O535" s="13">
        <v>1.4</v>
      </c>
    </row>
    <row r="536" spans="1:16">
      <c r="A536" s="13"/>
      <c r="B536" s="13"/>
      <c r="C536" s="299">
        <v>0.4861111111111111</v>
      </c>
      <c r="D536" s="164">
        <f t="shared" si="48"/>
        <v>39882.486111111109</v>
      </c>
      <c r="E536" s="17" t="s">
        <v>141</v>
      </c>
      <c r="F536" s="17">
        <v>12</v>
      </c>
      <c r="G536" s="17">
        <v>149</v>
      </c>
      <c r="H536" s="13">
        <v>6.56</v>
      </c>
      <c r="I536" s="13">
        <v>6.61</v>
      </c>
      <c r="J536" s="13"/>
      <c r="K536" s="13" t="s">
        <v>140</v>
      </c>
      <c r="L536" s="13"/>
      <c r="M536" s="13"/>
      <c r="N536" s="13">
        <v>5</v>
      </c>
      <c r="O536" s="13">
        <v>1.4</v>
      </c>
    </row>
    <row r="537" spans="1:16">
      <c r="A537" s="13"/>
      <c r="B537" s="13"/>
      <c r="C537" s="299">
        <v>0.5</v>
      </c>
      <c r="D537" s="164">
        <f t="shared" si="48"/>
        <v>39882.5</v>
      </c>
      <c r="E537" s="17" t="s">
        <v>141</v>
      </c>
      <c r="F537" s="17">
        <v>12</v>
      </c>
      <c r="G537" s="17">
        <v>149</v>
      </c>
      <c r="H537" s="13">
        <v>7.18</v>
      </c>
      <c r="I537" s="13">
        <v>7.12</v>
      </c>
      <c r="J537" s="13"/>
      <c r="K537" s="13" t="s">
        <v>140</v>
      </c>
      <c r="L537" s="13"/>
      <c r="M537" s="13"/>
      <c r="N537" s="13">
        <v>5</v>
      </c>
      <c r="O537" s="13">
        <v>1.4</v>
      </c>
    </row>
    <row r="538" spans="1:16">
      <c r="A538" s="13"/>
      <c r="B538" s="13"/>
      <c r="C538" s="299">
        <v>8.3333333333333329E-2</v>
      </c>
      <c r="D538" s="164">
        <f t="shared" si="48"/>
        <v>39882.083333333336</v>
      </c>
      <c r="E538" s="17" t="s">
        <v>141</v>
      </c>
      <c r="F538" s="17">
        <v>12</v>
      </c>
      <c r="G538" s="17">
        <v>149</v>
      </c>
      <c r="H538" s="13">
        <v>7.17</v>
      </c>
      <c r="I538" s="13">
        <v>7.2</v>
      </c>
      <c r="J538" s="13"/>
      <c r="K538" s="13" t="s">
        <v>140</v>
      </c>
      <c r="L538" s="13"/>
      <c r="M538" s="13"/>
      <c r="N538" s="13">
        <v>5</v>
      </c>
      <c r="O538" s="13">
        <v>1.4</v>
      </c>
    </row>
    <row r="539" spans="1:16">
      <c r="A539" s="8"/>
      <c r="B539" s="8">
        <v>0</v>
      </c>
      <c r="C539" s="301">
        <v>0.16666666666666666</v>
      </c>
      <c r="D539" s="164">
        <f t="shared" si="48"/>
        <v>39882.166666666664</v>
      </c>
      <c r="E539" s="104" t="s">
        <v>141</v>
      </c>
      <c r="F539" s="8">
        <v>10</v>
      </c>
      <c r="G539" s="8">
        <v>133</v>
      </c>
      <c r="H539" s="8">
        <v>6.18</v>
      </c>
      <c r="I539" s="8">
        <v>5.13</v>
      </c>
      <c r="J539" s="8"/>
      <c r="K539" s="13" t="s">
        <v>140</v>
      </c>
      <c r="L539" s="13"/>
      <c r="M539" s="13"/>
      <c r="N539" s="13">
        <v>5</v>
      </c>
      <c r="O539" s="13">
        <v>1.4</v>
      </c>
    </row>
    <row r="540" spans="1:16" s="273" customFormat="1" ht="13.5" thickBot="1">
      <c r="A540" s="27"/>
      <c r="B540" s="27"/>
      <c r="C540" s="305">
        <v>0.25</v>
      </c>
      <c r="D540" s="167">
        <f t="shared" si="48"/>
        <v>39882.25</v>
      </c>
      <c r="E540" s="27" t="s">
        <v>141</v>
      </c>
      <c r="F540" s="27">
        <v>10</v>
      </c>
      <c r="G540" s="27">
        <v>133</v>
      </c>
      <c r="H540" s="27">
        <v>5.51</v>
      </c>
      <c r="I540" s="27">
        <v>7.19</v>
      </c>
      <c r="J540" s="27"/>
      <c r="K540" s="27" t="s">
        <v>140</v>
      </c>
      <c r="L540" s="27"/>
      <c r="M540" s="27"/>
      <c r="N540" s="27">
        <v>5</v>
      </c>
      <c r="O540" s="27">
        <v>1.4</v>
      </c>
    </row>
    <row r="541" spans="1:16">
      <c r="A541" s="17">
        <v>11</v>
      </c>
      <c r="B541" s="17" t="s">
        <v>113</v>
      </c>
      <c r="C541" s="300">
        <v>0.25</v>
      </c>
      <c r="D541" s="172">
        <f t="shared" ref="D541:D548" si="49">FLOOR(D540,1)+C541+IF(A541&gt;0,1,0)</f>
        <v>39883.25</v>
      </c>
      <c r="E541" s="8" t="s">
        <v>141</v>
      </c>
      <c r="F541" s="104">
        <v>12</v>
      </c>
      <c r="G541" s="104">
        <v>149</v>
      </c>
      <c r="H541" s="104">
        <v>6.91</v>
      </c>
      <c r="I541" s="104">
        <v>6.72</v>
      </c>
      <c r="J541" s="104"/>
      <c r="K541" s="8" t="s">
        <v>140</v>
      </c>
      <c r="L541" s="8"/>
      <c r="M541" s="8"/>
      <c r="N541" s="8">
        <v>5</v>
      </c>
      <c r="O541" s="8">
        <v>1.4</v>
      </c>
    </row>
    <row r="542" spans="1:16">
      <c r="A542" s="13"/>
      <c r="B542" s="13"/>
      <c r="C542" s="299">
        <v>0.34097222222222223</v>
      </c>
      <c r="D542" s="164">
        <f t="shared" si="49"/>
        <v>39883.34097222222</v>
      </c>
      <c r="E542" s="13" t="s">
        <v>141</v>
      </c>
      <c r="F542" s="13">
        <v>12</v>
      </c>
      <c r="G542" s="13">
        <v>149</v>
      </c>
      <c r="H542" s="13">
        <v>6.89</v>
      </c>
      <c r="I542" s="13">
        <v>5.77</v>
      </c>
      <c r="J542" s="13"/>
      <c r="K542" s="13" t="s">
        <v>140</v>
      </c>
      <c r="L542" s="13"/>
      <c r="M542" s="13"/>
      <c r="N542" s="13">
        <v>5</v>
      </c>
      <c r="O542" s="13">
        <v>1.4</v>
      </c>
    </row>
    <row r="543" spans="1:16">
      <c r="A543" s="13"/>
      <c r="B543" s="13"/>
      <c r="C543" s="299">
        <v>0.42708333333333331</v>
      </c>
      <c r="D543" s="164">
        <f t="shared" si="49"/>
        <v>39883.427083333336</v>
      </c>
      <c r="E543" s="13" t="s">
        <v>141</v>
      </c>
      <c r="F543" s="13">
        <v>12</v>
      </c>
      <c r="G543" s="13">
        <v>149</v>
      </c>
      <c r="H543" s="13">
        <v>6.73</v>
      </c>
      <c r="I543" s="13">
        <v>5.49</v>
      </c>
      <c r="J543" s="13"/>
      <c r="K543" s="13" t="s">
        <v>140</v>
      </c>
      <c r="L543" s="13"/>
      <c r="M543" s="13"/>
      <c r="N543" s="13">
        <v>5</v>
      </c>
      <c r="O543" s="13">
        <v>1.4</v>
      </c>
    </row>
    <row r="544" spans="1:16">
      <c r="A544" s="13"/>
      <c r="B544" s="13"/>
      <c r="C544" s="299">
        <v>0.50277777777777777</v>
      </c>
      <c r="D544" s="164">
        <f t="shared" si="49"/>
        <v>39883.50277777778</v>
      </c>
      <c r="E544" s="13" t="s">
        <v>141</v>
      </c>
      <c r="F544" s="13">
        <v>12</v>
      </c>
      <c r="G544" s="13">
        <v>149</v>
      </c>
      <c r="H544" s="13">
        <v>6.82</v>
      </c>
      <c r="I544" s="13">
        <v>5.7</v>
      </c>
      <c r="J544" s="13"/>
      <c r="K544" s="13" t="s">
        <v>140</v>
      </c>
      <c r="L544" s="13"/>
      <c r="M544" s="13"/>
      <c r="N544" s="13">
        <v>5</v>
      </c>
      <c r="O544" s="13">
        <v>1.4</v>
      </c>
    </row>
    <row r="545" spans="1:16">
      <c r="A545" s="13"/>
      <c r="B545" s="13"/>
      <c r="C545" s="299">
        <v>8.3333333333333329E-2</v>
      </c>
      <c r="D545" s="164">
        <f t="shared" si="49"/>
        <v>39883.083333333336</v>
      </c>
      <c r="E545" s="13" t="s">
        <v>141</v>
      </c>
      <c r="F545" s="13">
        <v>12</v>
      </c>
      <c r="G545" s="13">
        <v>149</v>
      </c>
      <c r="H545" s="13">
        <v>6.89</v>
      </c>
      <c r="I545" s="13">
        <v>5.84</v>
      </c>
      <c r="J545" s="13"/>
      <c r="K545" s="13" t="s">
        <v>140</v>
      </c>
      <c r="L545" s="13"/>
      <c r="M545" s="13"/>
      <c r="N545" s="13">
        <v>5</v>
      </c>
      <c r="O545" s="13">
        <v>1.4</v>
      </c>
    </row>
    <row r="546" spans="1:16">
      <c r="A546" s="13"/>
      <c r="B546" s="13"/>
      <c r="C546" s="299">
        <v>0.21249999999999999</v>
      </c>
      <c r="D546" s="164">
        <f t="shared" si="49"/>
        <v>39883.212500000001</v>
      </c>
      <c r="E546" s="13" t="s">
        <v>141</v>
      </c>
      <c r="F546" s="13">
        <v>12</v>
      </c>
      <c r="G546" s="13">
        <v>149</v>
      </c>
      <c r="H546" s="13">
        <v>6.78</v>
      </c>
      <c r="I546" s="13">
        <v>5.49</v>
      </c>
      <c r="J546" s="13"/>
      <c r="K546" s="13" t="s">
        <v>140</v>
      </c>
      <c r="L546" s="13"/>
      <c r="M546" s="13"/>
      <c r="N546" s="13">
        <v>5</v>
      </c>
      <c r="O546" s="13">
        <v>1.4</v>
      </c>
    </row>
    <row r="547" spans="1:16">
      <c r="A547" s="8"/>
      <c r="B547" s="8"/>
      <c r="C547" s="301">
        <v>0.36458333333333331</v>
      </c>
      <c r="D547" s="164">
        <f t="shared" si="49"/>
        <v>39883.364583333336</v>
      </c>
      <c r="E547" s="13" t="s">
        <v>141</v>
      </c>
      <c r="F547" s="13">
        <v>12</v>
      </c>
      <c r="G547" s="13">
        <v>149</v>
      </c>
      <c r="H547" s="13">
        <v>7.99</v>
      </c>
      <c r="I547" s="13">
        <v>5.88</v>
      </c>
      <c r="J547" s="13"/>
      <c r="K547" s="13" t="s">
        <v>140</v>
      </c>
      <c r="L547" s="13"/>
      <c r="M547" s="13"/>
      <c r="N547" s="13">
        <v>5</v>
      </c>
      <c r="O547" s="13">
        <v>1.4</v>
      </c>
    </row>
    <row r="548" spans="1:16" ht="13.5" thickBot="1">
      <c r="A548" s="27"/>
      <c r="B548" s="27"/>
      <c r="C548" s="305">
        <v>0.49305555555555558</v>
      </c>
      <c r="D548" s="167">
        <f t="shared" si="49"/>
        <v>39883.493055555555</v>
      </c>
      <c r="E548" s="27" t="s">
        <v>141</v>
      </c>
      <c r="F548" s="27">
        <v>12</v>
      </c>
      <c r="G548" s="27">
        <v>149</v>
      </c>
      <c r="H548" s="27">
        <v>7.87</v>
      </c>
      <c r="I548" s="27">
        <v>5.48</v>
      </c>
      <c r="J548" s="27"/>
      <c r="K548" s="27" t="s">
        <v>140</v>
      </c>
      <c r="L548" s="27"/>
      <c r="M548" s="27"/>
      <c r="N548" s="27">
        <v>5</v>
      </c>
      <c r="O548" s="27">
        <v>1.4</v>
      </c>
    </row>
    <row r="549" spans="1:16">
      <c r="A549" s="17">
        <v>12</v>
      </c>
      <c r="B549" s="17" t="s">
        <v>127</v>
      </c>
      <c r="C549" s="300">
        <v>0.25</v>
      </c>
      <c r="D549" s="172">
        <f t="shared" ref="D549:D613" si="50">FLOOR(D548,1)+C549+IF(A549&gt;0,1,0)</f>
        <v>39884.25</v>
      </c>
      <c r="E549" s="8" t="s">
        <v>141</v>
      </c>
      <c r="F549" s="104">
        <v>12</v>
      </c>
      <c r="G549" s="104">
        <v>149</v>
      </c>
      <c r="H549" s="104">
        <v>7.78</v>
      </c>
      <c r="I549" s="104">
        <v>5.72</v>
      </c>
      <c r="J549" s="104"/>
      <c r="K549" s="8" t="s">
        <v>140</v>
      </c>
      <c r="L549" s="8"/>
      <c r="M549" s="8"/>
      <c r="N549" s="8">
        <v>5</v>
      </c>
      <c r="O549" s="17">
        <v>1.4</v>
      </c>
    </row>
    <row r="550" spans="1:16">
      <c r="A550" s="13"/>
      <c r="B550" s="13"/>
      <c r="C550" s="299">
        <v>0.3611111111111111</v>
      </c>
      <c r="D550" s="164">
        <f t="shared" si="50"/>
        <v>39884.361111111109</v>
      </c>
      <c r="E550" s="13" t="s">
        <v>141</v>
      </c>
      <c r="F550" s="13">
        <v>10</v>
      </c>
      <c r="G550" s="13">
        <v>133</v>
      </c>
      <c r="H550" s="13">
        <v>7.38</v>
      </c>
      <c r="I550" s="13">
        <v>5.25</v>
      </c>
      <c r="J550" s="13"/>
      <c r="K550" s="13" t="s">
        <v>140</v>
      </c>
      <c r="L550" s="13"/>
      <c r="M550" s="13"/>
      <c r="N550" s="13">
        <v>5</v>
      </c>
      <c r="O550" s="17">
        <v>1.5</v>
      </c>
    </row>
    <row r="551" spans="1:16">
      <c r="A551" s="13"/>
      <c r="B551" s="13"/>
      <c r="C551" s="299">
        <v>0.4513888888888889</v>
      </c>
      <c r="D551" s="164">
        <f t="shared" si="50"/>
        <v>39884.451388888891</v>
      </c>
      <c r="E551" s="13" t="s">
        <v>141</v>
      </c>
      <c r="F551" s="13">
        <v>10</v>
      </c>
      <c r="G551" s="13">
        <v>133</v>
      </c>
      <c r="H551" s="13">
        <v>7.66</v>
      </c>
      <c r="I551" s="13">
        <v>7.14</v>
      </c>
      <c r="J551" s="13"/>
      <c r="K551" s="13" t="s">
        <v>140</v>
      </c>
      <c r="L551" s="13"/>
      <c r="M551" s="13"/>
      <c r="N551" s="13">
        <v>5</v>
      </c>
      <c r="O551" s="17">
        <v>1.5</v>
      </c>
    </row>
    <row r="552" spans="1:16">
      <c r="A552" s="13"/>
      <c r="B552" s="13"/>
      <c r="C552" s="299">
        <v>0.5</v>
      </c>
      <c r="D552" s="164">
        <f t="shared" si="50"/>
        <v>39884.5</v>
      </c>
      <c r="E552" s="13" t="s">
        <v>141</v>
      </c>
      <c r="F552" s="13">
        <v>10</v>
      </c>
      <c r="G552" s="13">
        <v>133</v>
      </c>
      <c r="H552" s="13">
        <v>6.58</v>
      </c>
      <c r="I552" s="13">
        <v>6.18</v>
      </c>
      <c r="J552" s="13"/>
      <c r="K552" s="13" t="s">
        <v>140</v>
      </c>
      <c r="L552" s="13"/>
      <c r="M552" s="13"/>
      <c r="N552" s="13">
        <v>5</v>
      </c>
      <c r="O552" s="17">
        <v>1.5</v>
      </c>
    </row>
    <row r="553" spans="1:16">
      <c r="A553" s="13"/>
      <c r="B553" s="13"/>
      <c r="C553" s="299">
        <v>0.15625</v>
      </c>
      <c r="D553" s="164">
        <f t="shared" si="50"/>
        <v>39884.15625</v>
      </c>
      <c r="E553" s="13" t="s">
        <v>141</v>
      </c>
      <c r="F553" s="13">
        <v>10</v>
      </c>
      <c r="G553" s="13">
        <v>133</v>
      </c>
      <c r="H553" s="13">
        <v>6.68</v>
      </c>
      <c r="I553" s="13">
        <v>6.7</v>
      </c>
      <c r="J553" s="13"/>
      <c r="K553" s="13" t="s">
        <v>140</v>
      </c>
      <c r="L553" s="13"/>
      <c r="M553" s="13"/>
      <c r="N553" s="13">
        <v>5</v>
      </c>
      <c r="O553" s="17">
        <v>1.5</v>
      </c>
    </row>
    <row r="554" spans="1:16">
      <c r="A554" s="13"/>
      <c r="B554" s="13"/>
      <c r="C554" s="299">
        <v>0.3</v>
      </c>
      <c r="D554" s="164">
        <f t="shared" si="50"/>
        <v>39884.300000000003</v>
      </c>
      <c r="E554" s="13" t="s">
        <v>141</v>
      </c>
      <c r="F554" s="13">
        <v>10</v>
      </c>
      <c r="G554" s="13">
        <v>133</v>
      </c>
      <c r="H554" s="13">
        <v>7.83</v>
      </c>
      <c r="I554" s="13">
        <v>6.65</v>
      </c>
      <c r="J554" s="13"/>
      <c r="K554" s="13" t="s">
        <v>140</v>
      </c>
      <c r="L554" s="13"/>
      <c r="M554" s="13"/>
      <c r="N554" s="13">
        <v>5</v>
      </c>
      <c r="O554" s="17">
        <v>1.5</v>
      </c>
    </row>
    <row r="555" spans="1:16">
      <c r="A555" s="8"/>
      <c r="B555" s="8"/>
      <c r="C555" s="301">
        <v>0.375</v>
      </c>
      <c r="D555" s="164">
        <f t="shared" si="50"/>
        <v>39884.375</v>
      </c>
      <c r="E555" s="13" t="s">
        <v>141</v>
      </c>
      <c r="F555" s="13">
        <v>10</v>
      </c>
      <c r="G555" s="13">
        <v>133</v>
      </c>
      <c r="H555" s="13">
        <v>6.98</v>
      </c>
      <c r="I555" s="13">
        <v>6.73</v>
      </c>
      <c r="J555" s="13"/>
      <c r="K555" s="13" t="s">
        <v>140</v>
      </c>
      <c r="L555" s="13"/>
      <c r="M555" s="13"/>
      <c r="N555" s="13">
        <v>5</v>
      </c>
      <c r="O555" s="104">
        <v>1.5</v>
      </c>
    </row>
    <row r="556" spans="1:16" ht="13.5" thickBot="1">
      <c r="A556" s="27"/>
      <c r="B556" s="27"/>
      <c r="C556" s="305">
        <v>0.45833333333333331</v>
      </c>
      <c r="D556" s="167">
        <f t="shared" si="50"/>
        <v>39884.458333333336</v>
      </c>
      <c r="E556" s="27" t="s">
        <v>141</v>
      </c>
      <c r="F556" s="27">
        <v>10</v>
      </c>
      <c r="G556" s="27">
        <v>133</v>
      </c>
      <c r="H556" s="27">
        <v>6.88</v>
      </c>
      <c r="I556" s="27">
        <v>6.48</v>
      </c>
      <c r="J556" s="27"/>
      <c r="K556" s="27" t="s">
        <v>140</v>
      </c>
      <c r="L556" s="27"/>
      <c r="M556" s="27"/>
      <c r="N556" s="27">
        <v>5</v>
      </c>
      <c r="O556" s="27">
        <v>1.5</v>
      </c>
    </row>
    <row r="557" spans="1:16">
      <c r="A557" s="17">
        <v>13</v>
      </c>
      <c r="B557" s="17" t="s">
        <v>115</v>
      </c>
      <c r="C557" s="300">
        <v>0.25</v>
      </c>
      <c r="D557" s="173">
        <f t="shared" si="50"/>
        <v>39885.25</v>
      </c>
      <c r="E557" s="104" t="s">
        <v>56</v>
      </c>
      <c r="F557" s="104">
        <v>10</v>
      </c>
      <c r="G557" s="104">
        <v>133</v>
      </c>
      <c r="H557" s="104">
        <v>6.98</v>
      </c>
      <c r="I557" s="104">
        <v>6.72</v>
      </c>
      <c r="J557" s="104"/>
      <c r="K557" s="8" t="s">
        <v>140</v>
      </c>
      <c r="L557" s="8"/>
      <c r="M557" s="8"/>
      <c r="N557" s="104">
        <v>5</v>
      </c>
      <c r="O557" s="8">
        <v>1.5</v>
      </c>
    </row>
    <row r="558" spans="1:16">
      <c r="A558" s="13"/>
      <c r="B558" s="13"/>
      <c r="C558" s="299">
        <v>0.33333333333333331</v>
      </c>
      <c r="D558" s="164">
        <f t="shared" si="50"/>
        <v>39885.333333333336</v>
      </c>
      <c r="E558" s="13" t="s">
        <v>56</v>
      </c>
      <c r="F558" s="13">
        <v>10</v>
      </c>
      <c r="G558" s="13">
        <v>133</v>
      </c>
      <c r="H558" s="13">
        <v>6.99</v>
      </c>
      <c r="I558" s="13">
        <v>6.68</v>
      </c>
      <c r="J558" s="13"/>
      <c r="K558" s="13" t="s">
        <v>140</v>
      </c>
      <c r="L558" s="13"/>
      <c r="M558" s="13"/>
      <c r="N558" s="13">
        <v>5</v>
      </c>
      <c r="O558" s="13">
        <v>1.5</v>
      </c>
      <c r="P558" s="13"/>
    </row>
    <row r="559" spans="1:16">
      <c r="A559" s="13"/>
      <c r="B559" s="13"/>
      <c r="C559" s="299">
        <v>0.42708333333333331</v>
      </c>
      <c r="D559" s="164">
        <f t="shared" si="50"/>
        <v>39885.427083333336</v>
      </c>
      <c r="E559" s="13" t="s">
        <v>56</v>
      </c>
      <c r="F559" s="13">
        <v>5</v>
      </c>
      <c r="G559" s="13">
        <v>82</v>
      </c>
      <c r="H559" s="13">
        <v>6.77</v>
      </c>
      <c r="I559" s="13">
        <v>5.67</v>
      </c>
      <c r="J559" s="13"/>
      <c r="K559" s="13" t="s">
        <v>140</v>
      </c>
      <c r="L559" s="13"/>
      <c r="M559" s="13"/>
      <c r="N559" s="13">
        <v>3</v>
      </c>
      <c r="O559" s="13">
        <v>1.5</v>
      </c>
      <c r="P559" s="13"/>
    </row>
    <row r="560" spans="1:16">
      <c r="A560" s="13"/>
      <c r="B560" s="13"/>
      <c r="C560" s="299">
        <v>0.53472222222222221</v>
      </c>
      <c r="D560" s="164">
        <f t="shared" si="50"/>
        <v>39885.534722222219</v>
      </c>
      <c r="E560" s="13" t="s">
        <v>56</v>
      </c>
      <c r="F560" s="13">
        <v>5</v>
      </c>
      <c r="G560" s="13">
        <v>82</v>
      </c>
      <c r="H560" s="13">
        <v>6.79</v>
      </c>
      <c r="I560" s="13">
        <v>7.09</v>
      </c>
      <c r="J560" s="13"/>
      <c r="K560" s="13" t="s">
        <v>140</v>
      </c>
      <c r="L560" s="13"/>
      <c r="M560" s="13"/>
      <c r="N560" s="13">
        <v>3</v>
      </c>
      <c r="O560" s="13">
        <v>1.5</v>
      </c>
      <c r="P560" s="13"/>
    </row>
    <row r="561" spans="1:16">
      <c r="A561" s="13"/>
      <c r="B561" s="13"/>
      <c r="C561" s="299">
        <v>0.10416666666666667</v>
      </c>
      <c r="D561" s="164">
        <f t="shared" si="50"/>
        <v>39885.104166666664</v>
      </c>
      <c r="E561" s="13" t="s">
        <v>56</v>
      </c>
      <c r="F561" s="13">
        <v>5</v>
      </c>
      <c r="G561" s="13">
        <v>82</v>
      </c>
      <c r="H561" s="13">
        <v>7.54</v>
      </c>
      <c r="I561" s="13">
        <v>5.63</v>
      </c>
      <c r="J561" s="13"/>
      <c r="K561" s="13" t="s">
        <v>140</v>
      </c>
      <c r="L561" s="13"/>
      <c r="M561" s="13"/>
      <c r="N561" s="13">
        <v>3</v>
      </c>
      <c r="O561" s="13">
        <v>1.5</v>
      </c>
      <c r="P561" s="13"/>
    </row>
    <row r="562" spans="1:16">
      <c r="A562" s="13"/>
      <c r="B562" s="13"/>
      <c r="C562" s="299">
        <v>0.25</v>
      </c>
      <c r="D562" s="164">
        <f t="shared" si="50"/>
        <v>39885.25</v>
      </c>
      <c r="E562" s="13" t="s">
        <v>56</v>
      </c>
      <c r="F562" s="13">
        <v>5</v>
      </c>
      <c r="G562" s="13">
        <v>82</v>
      </c>
      <c r="H562" s="13">
        <v>7.39</v>
      </c>
      <c r="I562" s="13">
        <v>5.28</v>
      </c>
      <c r="J562" s="13"/>
      <c r="K562" s="13" t="s">
        <v>140</v>
      </c>
      <c r="L562" s="13"/>
      <c r="M562" s="13"/>
      <c r="N562" s="13">
        <v>3</v>
      </c>
      <c r="O562" s="13">
        <v>1.5</v>
      </c>
      <c r="P562" s="13"/>
    </row>
    <row r="563" spans="1:16">
      <c r="A563" s="13"/>
      <c r="B563" s="13"/>
      <c r="C563" s="299">
        <v>0.34027777777777773</v>
      </c>
      <c r="D563" s="164">
        <f t="shared" si="50"/>
        <v>39885.340277777781</v>
      </c>
      <c r="E563" s="13" t="s">
        <v>56</v>
      </c>
      <c r="F563" s="13">
        <v>10</v>
      </c>
      <c r="G563" s="13">
        <v>133</v>
      </c>
      <c r="H563" s="13">
        <v>8.48</v>
      </c>
      <c r="I563" s="13">
        <v>6.11</v>
      </c>
      <c r="J563" s="13"/>
      <c r="K563" s="13" t="s">
        <v>140</v>
      </c>
      <c r="L563" s="13"/>
      <c r="M563" s="13"/>
      <c r="N563" s="13">
        <v>5</v>
      </c>
      <c r="O563" s="13">
        <v>1.5</v>
      </c>
      <c r="P563" s="13"/>
    </row>
    <row r="564" spans="1:16" ht="13.5" thickBot="1">
      <c r="A564" s="27"/>
      <c r="B564" s="27"/>
      <c r="C564" s="305">
        <v>0.49305555555555558</v>
      </c>
      <c r="D564" s="167">
        <f t="shared" si="50"/>
        <v>39885.493055555555</v>
      </c>
      <c r="E564" s="27" t="s">
        <v>56</v>
      </c>
      <c r="F564" s="27">
        <v>10</v>
      </c>
      <c r="G564" s="27">
        <v>133</v>
      </c>
      <c r="H564" s="27">
        <v>8.6999999999999993</v>
      </c>
      <c r="I564" s="27">
        <v>6.72</v>
      </c>
      <c r="J564" s="27"/>
      <c r="K564" s="27" t="s">
        <v>140</v>
      </c>
      <c r="L564" s="27"/>
      <c r="M564" s="27"/>
      <c r="N564" s="27">
        <v>5</v>
      </c>
      <c r="O564" s="27">
        <v>1.5</v>
      </c>
      <c r="P564" s="27"/>
    </row>
    <row r="565" spans="1:16">
      <c r="A565" s="17">
        <v>14</v>
      </c>
      <c r="B565" s="17" t="s">
        <v>29</v>
      </c>
      <c r="C565" s="300">
        <v>0.26041666666666669</v>
      </c>
      <c r="D565" s="172">
        <f t="shared" si="50"/>
        <v>39886.260416666664</v>
      </c>
      <c r="E565" s="17" t="s">
        <v>141</v>
      </c>
      <c r="F565" s="17">
        <v>5</v>
      </c>
      <c r="G565" s="17">
        <v>82</v>
      </c>
      <c r="H565" s="17">
        <v>5.99</v>
      </c>
      <c r="I565" s="17">
        <v>6.22</v>
      </c>
      <c r="J565" s="17"/>
      <c r="K565" s="8" t="s">
        <v>140</v>
      </c>
      <c r="L565" s="17"/>
      <c r="M565" s="17"/>
      <c r="N565" s="17">
        <v>3</v>
      </c>
      <c r="O565" s="17">
        <v>1.5</v>
      </c>
    </row>
    <row r="566" spans="1:16">
      <c r="A566" s="13"/>
      <c r="B566" s="13"/>
      <c r="C566" s="299">
        <v>0.33680555555555558</v>
      </c>
      <c r="D566" s="164">
        <f t="shared" si="50"/>
        <v>39886.336805555555</v>
      </c>
      <c r="E566" s="17" t="s">
        <v>141</v>
      </c>
      <c r="F566" s="17">
        <v>5</v>
      </c>
      <c r="G566" s="17">
        <v>82</v>
      </c>
      <c r="H566" s="13">
        <v>5.97</v>
      </c>
      <c r="I566" s="13">
        <v>5.88</v>
      </c>
      <c r="J566" s="13"/>
      <c r="K566" s="13" t="s">
        <v>140</v>
      </c>
      <c r="L566" s="13"/>
      <c r="M566" s="13"/>
      <c r="N566" s="17">
        <v>3</v>
      </c>
      <c r="O566" s="17">
        <v>1.5</v>
      </c>
    </row>
    <row r="567" spans="1:16">
      <c r="A567" s="13"/>
      <c r="B567" s="13"/>
      <c r="C567" s="299">
        <v>0.4513888888888889</v>
      </c>
      <c r="D567" s="164">
        <f t="shared" si="50"/>
        <v>39886.451388888891</v>
      </c>
      <c r="E567" s="17" t="s">
        <v>141</v>
      </c>
      <c r="F567" s="17">
        <v>5</v>
      </c>
      <c r="G567" s="17">
        <v>82</v>
      </c>
      <c r="H567" s="13">
        <v>6.84</v>
      </c>
      <c r="I567" s="13">
        <v>5.91</v>
      </c>
      <c r="J567" s="13"/>
      <c r="K567" s="13" t="s">
        <v>140</v>
      </c>
      <c r="L567" s="13"/>
      <c r="M567" s="13"/>
      <c r="N567" s="17">
        <v>3</v>
      </c>
      <c r="O567" s="17">
        <v>1.5</v>
      </c>
    </row>
    <row r="568" spans="1:16">
      <c r="A568" s="13"/>
      <c r="B568" s="13"/>
      <c r="C568" s="299">
        <v>0.5</v>
      </c>
      <c r="D568" s="164">
        <f t="shared" si="50"/>
        <v>39886.5</v>
      </c>
      <c r="E568" s="17" t="s">
        <v>141</v>
      </c>
      <c r="F568" s="17">
        <v>5</v>
      </c>
      <c r="G568" s="17">
        <v>82</v>
      </c>
      <c r="H568" s="13">
        <v>8.31</v>
      </c>
      <c r="I568" s="13">
        <v>7.72</v>
      </c>
      <c r="J568" s="13"/>
      <c r="K568" s="13" t="s">
        <v>140</v>
      </c>
      <c r="L568" s="13"/>
      <c r="M568" s="13"/>
      <c r="N568" s="17">
        <v>3</v>
      </c>
      <c r="O568" s="17">
        <v>1.5</v>
      </c>
    </row>
    <row r="569" spans="1:16">
      <c r="A569" s="13"/>
      <c r="B569" s="13"/>
      <c r="C569" s="299">
        <v>0.58333333333333337</v>
      </c>
      <c r="D569" s="164">
        <f t="shared" si="50"/>
        <v>39886.583333333336</v>
      </c>
      <c r="E569" s="17" t="s">
        <v>141</v>
      </c>
      <c r="F569" s="17">
        <v>5</v>
      </c>
      <c r="G569" s="17">
        <v>82</v>
      </c>
      <c r="H569" s="13">
        <v>8.9499999999999993</v>
      </c>
      <c r="I569" s="13">
        <v>6.85</v>
      </c>
      <c r="J569" s="13"/>
      <c r="K569" s="13" t="s">
        <v>140</v>
      </c>
      <c r="L569" s="13"/>
      <c r="M569" s="13"/>
      <c r="N569" s="17">
        <v>3</v>
      </c>
      <c r="O569" s="17">
        <v>1.5</v>
      </c>
    </row>
    <row r="570" spans="1:16">
      <c r="A570" s="13"/>
      <c r="B570" s="13"/>
      <c r="C570" s="299">
        <v>0.66666666666666663</v>
      </c>
      <c r="D570" s="164">
        <f t="shared" si="50"/>
        <v>39886.666666666664</v>
      </c>
      <c r="E570" s="17" t="s">
        <v>141</v>
      </c>
      <c r="F570" s="17">
        <v>5</v>
      </c>
      <c r="G570" s="17">
        <v>82</v>
      </c>
      <c r="H570" s="13">
        <v>7.54</v>
      </c>
      <c r="I570" s="13">
        <v>5.63</v>
      </c>
      <c r="J570" s="13"/>
      <c r="K570" s="13" t="s">
        <v>140</v>
      </c>
      <c r="L570" s="13"/>
      <c r="M570" s="13"/>
      <c r="N570" s="17">
        <v>3</v>
      </c>
      <c r="O570" s="17">
        <v>1.5</v>
      </c>
    </row>
    <row r="571" spans="1:16">
      <c r="A571" s="8"/>
      <c r="B571" s="8"/>
      <c r="C571" s="301">
        <v>0.83333333333333337</v>
      </c>
      <c r="D571" s="172">
        <f t="shared" si="50"/>
        <v>39886.833333333336</v>
      </c>
      <c r="E571" s="104" t="s">
        <v>141</v>
      </c>
      <c r="F571" s="104">
        <v>5</v>
      </c>
      <c r="G571" s="104">
        <v>82</v>
      </c>
      <c r="H571" s="8">
        <v>7.77</v>
      </c>
      <c r="I571" s="8">
        <v>5.59</v>
      </c>
      <c r="J571" s="8"/>
      <c r="K571" s="8" t="s">
        <v>140</v>
      </c>
      <c r="L571" s="8"/>
      <c r="M571" s="8"/>
      <c r="N571" s="104">
        <v>3</v>
      </c>
      <c r="O571" s="104">
        <v>1.5</v>
      </c>
    </row>
    <row r="572" spans="1:16" ht="13.5" thickBot="1">
      <c r="A572" s="27"/>
      <c r="B572" s="27"/>
      <c r="C572" s="305">
        <v>0.4513888888888889</v>
      </c>
      <c r="D572" s="167">
        <f t="shared" si="50"/>
        <v>39886.451388888891</v>
      </c>
      <c r="E572" s="27" t="s">
        <v>141</v>
      </c>
      <c r="F572" s="27">
        <v>5</v>
      </c>
      <c r="G572" s="27">
        <v>82</v>
      </c>
      <c r="H572" s="27">
        <v>6.78</v>
      </c>
      <c r="I572" s="27">
        <v>5.92</v>
      </c>
      <c r="J572" s="27"/>
      <c r="K572" s="27" t="s">
        <v>140</v>
      </c>
      <c r="L572" s="27"/>
      <c r="M572" s="27"/>
      <c r="N572" s="27">
        <v>3</v>
      </c>
      <c r="O572" s="27">
        <v>1.5</v>
      </c>
      <c r="P572" s="273"/>
    </row>
    <row r="573" spans="1:16">
      <c r="A573" s="17">
        <v>15</v>
      </c>
      <c r="B573" s="17" t="s">
        <v>129</v>
      </c>
      <c r="C573" s="300">
        <v>0.25</v>
      </c>
      <c r="D573" s="172">
        <f t="shared" si="50"/>
        <v>39887.25</v>
      </c>
      <c r="E573" s="17" t="s">
        <v>56</v>
      </c>
      <c r="F573" s="17">
        <v>12</v>
      </c>
      <c r="G573" s="17">
        <v>149</v>
      </c>
      <c r="H573" s="17">
        <v>6.45</v>
      </c>
      <c r="I573" s="17">
        <v>6.99</v>
      </c>
      <c r="J573" s="17"/>
      <c r="K573" s="17" t="s">
        <v>140</v>
      </c>
      <c r="L573" s="17"/>
      <c r="M573" s="17"/>
      <c r="N573" s="17">
        <v>3</v>
      </c>
      <c r="O573" s="17">
        <v>0.8</v>
      </c>
    </row>
    <row r="574" spans="1:16">
      <c r="A574" s="13"/>
      <c r="B574" s="13"/>
      <c r="C574" s="299">
        <v>0.34027777777777773</v>
      </c>
      <c r="D574" s="164">
        <f t="shared" si="50"/>
        <v>39887.340277777781</v>
      </c>
      <c r="E574" s="17" t="s">
        <v>56</v>
      </c>
      <c r="F574" s="13">
        <v>5</v>
      </c>
      <c r="G574" s="13">
        <v>82</v>
      </c>
      <c r="H574" s="13">
        <v>6.52</v>
      </c>
      <c r="I574" s="13">
        <v>6.37</v>
      </c>
      <c r="J574" s="13"/>
      <c r="K574" s="13" t="s">
        <v>140</v>
      </c>
      <c r="L574" s="13"/>
      <c r="M574" s="13"/>
      <c r="N574" s="17">
        <v>3</v>
      </c>
      <c r="O574" s="13">
        <v>1.5</v>
      </c>
    </row>
    <row r="575" spans="1:16">
      <c r="A575" s="13"/>
      <c r="B575" s="13"/>
      <c r="C575" s="299">
        <v>0.48749999999999999</v>
      </c>
      <c r="D575" s="164">
        <f t="shared" si="50"/>
        <v>39887.487500000003</v>
      </c>
      <c r="E575" s="17" t="s">
        <v>56</v>
      </c>
      <c r="F575" s="13">
        <v>5</v>
      </c>
      <c r="G575" s="13">
        <v>82</v>
      </c>
      <c r="H575" s="13">
        <v>6.7</v>
      </c>
      <c r="I575" s="13">
        <v>6.69</v>
      </c>
      <c r="J575" s="13"/>
      <c r="K575" s="13" t="s">
        <v>140</v>
      </c>
      <c r="L575" s="13"/>
      <c r="M575" s="13"/>
      <c r="N575" s="17">
        <v>3</v>
      </c>
      <c r="O575" s="13">
        <v>1.5</v>
      </c>
    </row>
    <row r="576" spans="1:16">
      <c r="A576" s="13"/>
      <c r="B576" s="13"/>
      <c r="C576" s="299">
        <v>0.54166666666666663</v>
      </c>
      <c r="D576" s="164">
        <f t="shared" si="50"/>
        <v>39887.541666666664</v>
      </c>
      <c r="E576" s="17" t="s">
        <v>56</v>
      </c>
      <c r="F576" s="13">
        <v>5</v>
      </c>
      <c r="G576" s="13">
        <v>82</v>
      </c>
      <c r="H576" s="13">
        <v>6.68</v>
      </c>
      <c r="I576" s="13">
        <v>5.48</v>
      </c>
      <c r="J576" s="13"/>
      <c r="K576" s="13" t="s">
        <v>140</v>
      </c>
      <c r="L576" s="13"/>
      <c r="M576" s="13"/>
      <c r="N576" s="17">
        <v>3</v>
      </c>
      <c r="O576" s="13">
        <v>1.5</v>
      </c>
    </row>
    <row r="577" spans="1:16">
      <c r="A577" s="13"/>
      <c r="B577" s="13"/>
      <c r="C577" s="299">
        <v>0.68055555555555547</v>
      </c>
      <c r="D577" s="164">
        <f t="shared" si="50"/>
        <v>39887.680555555555</v>
      </c>
      <c r="E577" s="17" t="s">
        <v>56</v>
      </c>
      <c r="F577" s="13">
        <v>5</v>
      </c>
      <c r="G577" s="13">
        <v>82</v>
      </c>
      <c r="H577" s="13">
        <v>6.77</v>
      </c>
      <c r="I577" s="13">
        <v>5.84</v>
      </c>
      <c r="J577" s="13"/>
      <c r="K577" s="13" t="s">
        <v>140</v>
      </c>
      <c r="L577" s="13"/>
      <c r="M577" s="13"/>
      <c r="N577" s="17">
        <v>2</v>
      </c>
      <c r="O577" s="13">
        <v>1</v>
      </c>
    </row>
    <row r="578" spans="1:16">
      <c r="A578" s="13"/>
      <c r="B578" s="13"/>
      <c r="C578" s="299">
        <v>0.83888888888888891</v>
      </c>
      <c r="D578" s="164">
        <f t="shared" si="50"/>
        <v>39887.838888888888</v>
      </c>
      <c r="E578" s="17" t="s">
        <v>56</v>
      </c>
      <c r="F578" s="13">
        <v>5</v>
      </c>
      <c r="G578" s="13">
        <v>82</v>
      </c>
      <c r="H578" s="13">
        <v>7.74</v>
      </c>
      <c r="I578" s="13">
        <v>5.54</v>
      </c>
      <c r="J578" s="13"/>
      <c r="K578" s="13" t="s">
        <v>140</v>
      </c>
      <c r="L578" s="13"/>
      <c r="M578" s="13"/>
      <c r="N578" s="17">
        <v>2</v>
      </c>
      <c r="O578" s="13">
        <v>1</v>
      </c>
    </row>
    <row r="579" spans="1:16">
      <c r="A579" s="13"/>
      <c r="B579" s="13"/>
      <c r="C579" s="299">
        <v>0.90416666666666667</v>
      </c>
      <c r="D579" s="164">
        <f t="shared" si="50"/>
        <v>39887.904166666667</v>
      </c>
      <c r="E579" s="17" t="s">
        <v>56</v>
      </c>
      <c r="F579" s="13">
        <v>5</v>
      </c>
      <c r="G579" s="13">
        <v>82</v>
      </c>
      <c r="H579" s="13">
        <v>7.99</v>
      </c>
      <c r="I579" s="13">
        <v>5.93</v>
      </c>
      <c r="J579" s="13"/>
      <c r="K579" s="13" t="s">
        <v>140</v>
      </c>
      <c r="L579" s="13"/>
      <c r="M579" s="13"/>
      <c r="N579" s="17">
        <v>2</v>
      </c>
      <c r="O579" s="13">
        <v>1</v>
      </c>
    </row>
    <row r="580" spans="1:16" ht="13.5" thickBot="1">
      <c r="A580" s="27"/>
      <c r="B580" s="27"/>
      <c r="C580" s="305">
        <v>0.99305555555555547</v>
      </c>
      <c r="D580" s="167">
        <f t="shared" si="50"/>
        <v>39887.993055555555</v>
      </c>
      <c r="E580" s="27" t="s">
        <v>56</v>
      </c>
      <c r="F580" s="27">
        <v>5</v>
      </c>
      <c r="G580" s="27">
        <v>82</v>
      </c>
      <c r="H580" s="27">
        <v>8.7799999999999994</v>
      </c>
      <c r="I580" s="27">
        <v>5.48</v>
      </c>
      <c r="J580" s="27"/>
      <c r="K580" s="27" t="s">
        <v>140</v>
      </c>
      <c r="L580" s="27"/>
      <c r="M580" s="27"/>
      <c r="N580" s="27">
        <v>2</v>
      </c>
      <c r="O580" s="27">
        <v>1</v>
      </c>
    </row>
    <row r="581" spans="1:16">
      <c r="A581" s="17">
        <v>16</v>
      </c>
      <c r="B581" s="17" t="s">
        <v>111</v>
      </c>
      <c r="C581" s="300">
        <v>0.25</v>
      </c>
      <c r="D581" s="172">
        <f t="shared" si="50"/>
        <v>39888.25</v>
      </c>
      <c r="E581" s="17" t="s">
        <v>56</v>
      </c>
      <c r="F581" s="17">
        <v>10</v>
      </c>
      <c r="G581" s="17">
        <v>133</v>
      </c>
      <c r="H581" s="17">
        <v>6.79</v>
      </c>
      <c r="I581" s="17">
        <v>6.91</v>
      </c>
      <c r="J581" s="17"/>
      <c r="K581" s="17" t="s">
        <v>140</v>
      </c>
      <c r="L581" s="17"/>
      <c r="M581" s="17"/>
      <c r="N581" s="17">
        <v>2</v>
      </c>
      <c r="O581" s="17">
        <v>0.6</v>
      </c>
    </row>
    <row r="582" spans="1:16">
      <c r="A582" s="13"/>
      <c r="B582" s="13"/>
      <c r="C582" s="299">
        <v>0.33680555555555558</v>
      </c>
      <c r="D582" s="164">
        <f t="shared" si="50"/>
        <v>39888.336805555555</v>
      </c>
      <c r="E582" s="13" t="s">
        <v>56</v>
      </c>
      <c r="F582" s="17">
        <v>10</v>
      </c>
      <c r="G582" s="17">
        <v>133</v>
      </c>
      <c r="H582" s="13">
        <v>6.87</v>
      </c>
      <c r="I582" s="13">
        <v>6.94</v>
      </c>
      <c r="J582" s="13"/>
      <c r="K582" s="13" t="s">
        <v>140</v>
      </c>
      <c r="L582" s="13"/>
      <c r="M582" s="13"/>
      <c r="N582" s="17">
        <v>2</v>
      </c>
      <c r="O582" s="17">
        <v>0.6</v>
      </c>
    </row>
    <row r="583" spans="1:16">
      <c r="A583" s="13"/>
      <c r="B583" s="13"/>
      <c r="C583" s="299">
        <v>0.47569444444444442</v>
      </c>
      <c r="D583" s="164">
        <f t="shared" si="50"/>
        <v>39888.475694444445</v>
      </c>
      <c r="E583" s="13" t="s">
        <v>56</v>
      </c>
      <c r="F583" s="17">
        <v>10</v>
      </c>
      <c r="G583" s="17">
        <v>133</v>
      </c>
      <c r="H583" s="13">
        <v>6.69</v>
      </c>
      <c r="I583" s="13">
        <v>5.59</v>
      </c>
      <c r="J583" s="13"/>
      <c r="K583" s="13" t="s">
        <v>140</v>
      </c>
      <c r="L583" s="13"/>
      <c r="M583" s="13"/>
      <c r="N583" s="17">
        <v>2</v>
      </c>
      <c r="O583" s="17">
        <v>0.6</v>
      </c>
    </row>
    <row r="584" spans="1:16">
      <c r="A584" s="13"/>
      <c r="B584" s="13"/>
      <c r="C584" s="299">
        <v>0.56944444444444442</v>
      </c>
      <c r="D584" s="164">
        <f t="shared" si="50"/>
        <v>39888.569444444445</v>
      </c>
      <c r="E584" s="13" t="s">
        <v>56</v>
      </c>
      <c r="F584" s="17">
        <v>10</v>
      </c>
      <c r="G584" s="17">
        <v>133</v>
      </c>
      <c r="H584" s="13">
        <v>6.78</v>
      </c>
      <c r="I584" s="13">
        <v>6.72</v>
      </c>
      <c r="J584" s="13"/>
      <c r="K584" s="13" t="s">
        <v>140</v>
      </c>
      <c r="L584" s="13"/>
      <c r="M584" s="13"/>
      <c r="N584" s="17">
        <v>2</v>
      </c>
      <c r="O584" s="17">
        <v>0.6</v>
      </c>
    </row>
    <row r="585" spans="1:16">
      <c r="A585" s="13"/>
      <c r="B585" s="13"/>
      <c r="C585" s="299">
        <v>0.63055555555555554</v>
      </c>
      <c r="D585" s="164">
        <f t="shared" si="50"/>
        <v>39888.630555555559</v>
      </c>
      <c r="E585" s="13" t="s">
        <v>56</v>
      </c>
      <c r="F585" s="17">
        <v>10</v>
      </c>
      <c r="G585" s="17">
        <v>133</v>
      </c>
      <c r="H585" s="13">
        <v>6.88</v>
      </c>
      <c r="I585" s="13">
        <v>6.72</v>
      </c>
      <c r="J585" s="13"/>
      <c r="K585" s="13" t="s">
        <v>140</v>
      </c>
      <c r="L585" s="13"/>
      <c r="M585" s="13"/>
      <c r="N585" s="17">
        <v>2</v>
      </c>
      <c r="O585" s="17">
        <v>0.6</v>
      </c>
    </row>
    <row r="586" spans="1:16">
      <c r="A586" s="13"/>
      <c r="B586" s="13"/>
      <c r="C586" s="299">
        <v>0.79166666666666663</v>
      </c>
      <c r="D586" s="164">
        <f t="shared" si="50"/>
        <v>39888.791666666664</v>
      </c>
      <c r="E586" s="13" t="s">
        <v>56</v>
      </c>
      <c r="F586" s="13">
        <v>5</v>
      </c>
      <c r="G586" s="13">
        <v>82</v>
      </c>
      <c r="H586" s="13">
        <v>6.71</v>
      </c>
      <c r="I586" s="13">
        <v>6.49</v>
      </c>
      <c r="J586" s="13"/>
      <c r="K586" s="13" t="s">
        <v>140</v>
      </c>
      <c r="L586" s="13"/>
      <c r="M586" s="13"/>
      <c r="N586" s="17">
        <v>2</v>
      </c>
      <c r="O586" s="13">
        <v>1.2</v>
      </c>
    </row>
    <row r="587" spans="1:16">
      <c r="A587" s="8"/>
      <c r="B587" s="8"/>
      <c r="C587" s="301">
        <v>0.90833333333333333</v>
      </c>
      <c r="D587" s="172">
        <f t="shared" si="50"/>
        <v>39888.908333333333</v>
      </c>
      <c r="E587" s="8" t="s">
        <v>56</v>
      </c>
      <c r="F587" s="8">
        <v>5</v>
      </c>
      <c r="G587" s="8">
        <v>82</v>
      </c>
      <c r="H587" s="8">
        <v>6.99</v>
      </c>
      <c r="I587" s="8">
        <v>6.97</v>
      </c>
      <c r="J587" s="8"/>
      <c r="K587" s="8" t="s">
        <v>140</v>
      </c>
      <c r="L587" s="8"/>
      <c r="M587" s="8"/>
      <c r="N587" s="104">
        <v>2</v>
      </c>
      <c r="O587" s="8">
        <v>1.2</v>
      </c>
    </row>
    <row r="588" spans="1:16" ht="13.5" thickBot="1">
      <c r="A588" s="27"/>
      <c r="B588" s="27"/>
      <c r="C588" s="305">
        <v>0.99305555555555547</v>
      </c>
      <c r="D588" s="167">
        <f t="shared" si="50"/>
        <v>39888.993055555555</v>
      </c>
      <c r="E588" s="27" t="s">
        <v>56</v>
      </c>
      <c r="F588" s="27">
        <v>5</v>
      </c>
      <c r="G588" s="27">
        <v>82</v>
      </c>
      <c r="H588" s="27">
        <v>6.71</v>
      </c>
      <c r="I588" s="27">
        <v>5.19</v>
      </c>
      <c r="J588" s="27"/>
      <c r="K588" s="27" t="s">
        <v>140</v>
      </c>
      <c r="L588" s="27"/>
      <c r="M588" s="27"/>
      <c r="N588" s="27">
        <v>2</v>
      </c>
      <c r="O588" s="27">
        <v>1.2</v>
      </c>
      <c r="P588" s="273"/>
    </row>
    <row r="589" spans="1:16">
      <c r="A589" s="17">
        <v>17</v>
      </c>
      <c r="B589" s="17" t="s">
        <v>112</v>
      </c>
      <c r="C589" s="300">
        <v>0.25</v>
      </c>
      <c r="D589" s="172">
        <f t="shared" si="50"/>
        <v>39889.25</v>
      </c>
      <c r="E589" s="17" t="s">
        <v>141</v>
      </c>
      <c r="F589" s="17">
        <v>9</v>
      </c>
      <c r="G589" s="17">
        <v>125</v>
      </c>
      <c r="H589" s="17">
        <v>6.59</v>
      </c>
      <c r="I589" s="17">
        <v>6.56</v>
      </c>
      <c r="J589" s="17"/>
      <c r="K589" s="17" t="s">
        <v>140</v>
      </c>
      <c r="L589" s="17"/>
      <c r="M589" s="17"/>
      <c r="N589" s="17">
        <v>2</v>
      </c>
      <c r="O589" s="17">
        <v>0.7</v>
      </c>
    </row>
    <row r="590" spans="1:16">
      <c r="A590" s="13"/>
      <c r="B590" s="13"/>
      <c r="C590" s="299">
        <v>0.33333333333333331</v>
      </c>
      <c r="D590" s="164">
        <f t="shared" si="50"/>
        <v>39889.333333333336</v>
      </c>
      <c r="E590" s="17" t="s">
        <v>141</v>
      </c>
      <c r="F590" s="17">
        <v>9</v>
      </c>
      <c r="G590" s="13">
        <v>125</v>
      </c>
      <c r="H590" s="13">
        <v>5.61</v>
      </c>
      <c r="I590" s="13">
        <v>6.59</v>
      </c>
      <c r="J590" s="13"/>
      <c r="K590" s="13" t="s">
        <v>140</v>
      </c>
      <c r="L590" s="13"/>
      <c r="M590" s="13"/>
      <c r="N590" s="17">
        <v>2</v>
      </c>
      <c r="O590" s="13">
        <v>0.7</v>
      </c>
    </row>
    <row r="591" spans="1:16">
      <c r="A591" s="13"/>
      <c r="B591" s="13"/>
      <c r="C591" s="299">
        <v>0.4201388888888889</v>
      </c>
      <c r="D591" s="164">
        <f t="shared" si="50"/>
        <v>39889.420138888891</v>
      </c>
      <c r="E591" s="17" t="s">
        <v>141</v>
      </c>
      <c r="F591" s="13">
        <v>5</v>
      </c>
      <c r="G591" s="13">
        <v>82</v>
      </c>
      <c r="H591" s="13">
        <v>6.32</v>
      </c>
      <c r="I591" s="13">
        <v>5.61</v>
      </c>
      <c r="J591" s="13"/>
      <c r="K591" s="13" t="s">
        <v>140</v>
      </c>
      <c r="L591" s="13"/>
      <c r="M591" s="13"/>
      <c r="N591" s="17">
        <v>2</v>
      </c>
      <c r="O591" s="13">
        <v>1</v>
      </c>
    </row>
    <row r="592" spans="1:16">
      <c r="A592" s="13"/>
      <c r="B592" s="13"/>
      <c r="C592" s="299">
        <v>0.5</v>
      </c>
      <c r="D592" s="164">
        <f t="shared" si="50"/>
        <v>39889.5</v>
      </c>
      <c r="E592" s="17" t="s">
        <v>141</v>
      </c>
      <c r="F592" s="13">
        <v>5</v>
      </c>
      <c r="G592" s="13">
        <v>82</v>
      </c>
      <c r="H592" s="13">
        <v>5.59</v>
      </c>
      <c r="I592" s="13">
        <v>6.78</v>
      </c>
      <c r="J592" s="13"/>
      <c r="K592" s="13" t="s">
        <v>140</v>
      </c>
      <c r="L592" s="13"/>
      <c r="M592" s="13"/>
      <c r="N592" s="17">
        <v>2</v>
      </c>
      <c r="O592" s="13">
        <v>1</v>
      </c>
    </row>
    <row r="593" spans="1:16">
      <c r="A593" s="13"/>
      <c r="B593" s="13"/>
      <c r="C593" s="299">
        <v>0.58333333333333337</v>
      </c>
      <c r="D593" s="164">
        <f t="shared" si="50"/>
        <v>39889.583333333336</v>
      </c>
      <c r="E593" s="17" t="s">
        <v>141</v>
      </c>
      <c r="F593" s="13">
        <v>9</v>
      </c>
      <c r="G593" s="13">
        <v>125</v>
      </c>
      <c r="H593" s="13">
        <v>6.51</v>
      </c>
      <c r="I593" s="13">
        <v>5.62</v>
      </c>
      <c r="J593" s="13"/>
      <c r="K593" s="13" t="s">
        <v>140</v>
      </c>
      <c r="L593" s="13"/>
      <c r="M593" s="13"/>
      <c r="N593" s="17">
        <v>2</v>
      </c>
      <c r="O593" s="13">
        <v>0.7</v>
      </c>
    </row>
    <row r="594" spans="1:16">
      <c r="A594" s="13"/>
      <c r="B594" s="13"/>
      <c r="C594" s="299">
        <v>0.63541666666666663</v>
      </c>
      <c r="D594" s="164">
        <f t="shared" si="50"/>
        <v>39889.635416666664</v>
      </c>
      <c r="E594" s="17" t="s">
        <v>141</v>
      </c>
      <c r="F594" s="13">
        <v>9</v>
      </c>
      <c r="G594" s="13">
        <v>125</v>
      </c>
      <c r="H594" s="13">
        <v>6.93</v>
      </c>
      <c r="I594" s="13">
        <v>6.26</v>
      </c>
      <c r="J594" s="13"/>
      <c r="K594" s="13" t="s">
        <v>140</v>
      </c>
      <c r="L594" s="13"/>
      <c r="M594" s="13"/>
      <c r="N594" s="17">
        <v>2</v>
      </c>
      <c r="O594" s="13">
        <v>0.7</v>
      </c>
    </row>
    <row r="595" spans="1:16">
      <c r="A595" s="8"/>
      <c r="B595" s="8"/>
      <c r="C595" s="301">
        <v>0.66666666666666663</v>
      </c>
      <c r="D595" s="172">
        <f t="shared" si="50"/>
        <v>39889.666666666664</v>
      </c>
      <c r="E595" s="104" t="s">
        <v>141</v>
      </c>
      <c r="F595" s="8">
        <v>9</v>
      </c>
      <c r="G595" s="8">
        <v>125</v>
      </c>
      <c r="H595" s="8">
        <v>5.92</v>
      </c>
      <c r="I595" s="8">
        <v>4.55</v>
      </c>
      <c r="J595" s="8"/>
      <c r="K595" s="8" t="s">
        <v>140</v>
      </c>
      <c r="L595" s="8"/>
      <c r="M595" s="8"/>
      <c r="N595" s="104">
        <v>2</v>
      </c>
      <c r="O595" s="8">
        <v>0.7</v>
      </c>
    </row>
    <row r="596" spans="1:16" ht="13.5" thickBot="1">
      <c r="A596" s="27"/>
      <c r="B596" s="27"/>
      <c r="C596" s="305">
        <v>0.75</v>
      </c>
      <c r="D596" s="167">
        <f t="shared" si="50"/>
        <v>39889.75</v>
      </c>
      <c r="E596" s="27" t="s">
        <v>141</v>
      </c>
      <c r="F596" s="27">
        <v>9</v>
      </c>
      <c r="G596" s="27">
        <v>125</v>
      </c>
      <c r="H596" s="27">
        <v>6.57</v>
      </c>
      <c r="I596" s="27">
        <v>6.61</v>
      </c>
      <c r="J596" s="27"/>
      <c r="K596" s="27" t="s">
        <v>140</v>
      </c>
      <c r="L596" s="27"/>
      <c r="M596" s="27"/>
      <c r="N596" s="27">
        <v>2</v>
      </c>
      <c r="O596" s="27">
        <v>0.7</v>
      </c>
      <c r="P596" s="273"/>
    </row>
    <row r="597" spans="1:16">
      <c r="A597" s="17">
        <v>18</v>
      </c>
      <c r="B597" s="17" t="s">
        <v>113</v>
      </c>
      <c r="C597" s="300">
        <v>0.25</v>
      </c>
      <c r="D597" s="172">
        <f t="shared" si="50"/>
        <v>39890.25</v>
      </c>
      <c r="E597" s="17" t="s">
        <v>141</v>
      </c>
      <c r="F597" s="17">
        <v>18</v>
      </c>
      <c r="G597" s="17">
        <v>188</v>
      </c>
      <c r="H597" s="17">
        <v>6.37</v>
      </c>
      <c r="I597" s="17">
        <v>6.51</v>
      </c>
      <c r="J597" s="17"/>
      <c r="K597" s="17" t="s">
        <v>140</v>
      </c>
      <c r="L597" s="17"/>
      <c r="M597" s="17"/>
      <c r="N597" s="17">
        <v>5</v>
      </c>
      <c r="O597" s="17">
        <v>1.1000000000000001</v>
      </c>
      <c r="P597" s="17"/>
    </row>
    <row r="598" spans="1:16">
      <c r="A598" s="13"/>
      <c r="B598" s="13"/>
      <c r="C598" s="299">
        <v>0.33333333333333331</v>
      </c>
      <c r="D598" s="164">
        <f t="shared" si="50"/>
        <v>39890.333333333336</v>
      </c>
      <c r="E598" s="17" t="s">
        <v>141</v>
      </c>
      <c r="F598" s="17">
        <v>18</v>
      </c>
      <c r="G598" s="17">
        <v>188</v>
      </c>
      <c r="H598" s="13">
        <v>6.06</v>
      </c>
      <c r="I598" s="13">
        <v>6.02</v>
      </c>
      <c r="J598" s="13"/>
      <c r="K598" s="13" t="s">
        <v>140</v>
      </c>
      <c r="L598" s="13"/>
      <c r="M598" s="13"/>
      <c r="N598" s="17">
        <v>5</v>
      </c>
      <c r="O598" s="17">
        <v>1.1000000000000001</v>
      </c>
      <c r="P598" s="13"/>
    </row>
    <row r="599" spans="1:16">
      <c r="A599" s="13"/>
      <c r="B599" s="13"/>
      <c r="C599" s="299">
        <v>0.4201388888888889</v>
      </c>
      <c r="D599" s="164">
        <f t="shared" si="50"/>
        <v>39890.420138888891</v>
      </c>
      <c r="E599" s="17" t="s">
        <v>141</v>
      </c>
      <c r="F599" s="17">
        <v>18</v>
      </c>
      <c r="G599" s="17">
        <v>188</v>
      </c>
      <c r="H599" s="13">
        <v>6.23</v>
      </c>
      <c r="I599" s="13">
        <v>6.09</v>
      </c>
      <c r="J599" s="13"/>
      <c r="K599" s="13" t="s">
        <v>140</v>
      </c>
      <c r="L599" s="13"/>
      <c r="M599" s="13"/>
      <c r="N599" s="17">
        <v>5</v>
      </c>
      <c r="O599" s="17">
        <v>1.1000000000000001</v>
      </c>
      <c r="P599" s="13"/>
    </row>
    <row r="600" spans="1:16">
      <c r="A600" s="13"/>
      <c r="B600" s="13"/>
      <c r="C600" s="299">
        <v>0.5</v>
      </c>
      <c r="D600" s="164">
        <f t="shared" si="50"/>
        <v>39890.5</v>
      </c>
      <c r="E600" s="17" t="s">
        <v>141</v>
      </c>
      <c r="F600" s="17">
        <v>18</v>
      </c>
      <c r="G600" s="17">
        <v>188</v>
      </c>
      <c r="H600" s="13">
        <v>5.61</v>
      </c>
      <c r="I600" s="13">
        <v>6.59</v>
      </c>
      <c r="J600" s="13"/>
      <c r="K600" s="13" t="s">
        <v>140</v>
      </c>
      <c r="L600" s="13"/>
      <c r="M600" s="13"/>
      <c r="N600" s="17">
        <v>5</v>
      </c>
      <c r="O600" s="17">
        <v>1.1000000000000001</v>
      </c>
      <c r="P600" s="13"/>
    </row>
    <row r="601" spans="1:16">
      <c r="A601" s="13"/>
      <c r="B601" s="13"/>
      <c r="C601" s="299">
        <v>0.54374999999999996</v>
      </c>
      <c r="D601" s="164">
        <f t="shared" si="50"/>
        <v>39890.543749999997</v>
      </c>
      <c r="E601" s="17" t="s">
        <v>141</v>
      </c>
      <c r="F601" s="17">
        <v>18</v>
      </c>
      <c r="G601" s="17">
        <v>188</v>
      </c>
      <c r="H601" s="13">
        <v>6.79</v>
      </c>
      <c r="I601" s="13">
        <v>6.23</v>
      </c>
      <c r="J601" s="13"/>
      <c r="K601" s="13" t="s">
        <v>140</v>
      </c>
      <c r="L601" s="13"/>
      <c r="M601" s="13"/>
      <c r="N601" s="17">
        <v>5</v>
      </c>
      <c r="O601" s="17">
        <v>1.1000000000000001</v>
      </c>
      <c r="P601" s="13"/>
    </row>
    <row r="602" spans="1:16">
      <c r="A602" s="13"/>
      <c r="B602" s="13"/>
      <c r="C602" s="299">
        <v>0.58333333333333337</v>
      </c>
      <c r="D602" s="164">
        <f t="shared" si="50"/>
        <v>39890.583333333336</v>
      </c>
      <c r="E602" s="17" t="s">
        <v>141</v>
      </c>
      <c r="F602" s="17">
        <v>18</v>
      </c>
      <c r="G602" s="17">
        <v>188</v>
      </c>
      <c r="H602" s="13">
        <v>6.29</v>
      </c>
      <c r="I602" s="13">
        <v>5.18</v>
      </c>
      <c r="J602" s="13"/>
      <c r="K602" s="13" t="s">
        <v>140</v>
      </c>
      <c r="L602" s="13"/>
      <c r="M602" s="13"/>
      <c r="N602" s="17">
        <v>5</v>
      </c>
      <c r="O602" s="17">
        <v>1.1000000000000001</v>
      </c>
      <c r="P602" s="13"/>
    </row>
    <row r="603" spans="1:16">
      <c r="A603" s="13"/>
      <c r="B603" s="13"/>
      <c r="C603" s="299">
        <v>0.66666666666666663</v>
      </c>
      <c r="D603" s="164">
        <f t="shared" si="50"/>
        <v>39890.666666666664</v>
      </c>
      <c r="E603" s="17" t="s">
        <v>141</v>
      </c>
      <c r="F603" s="17">
        <v>18</v>
      </c>
      <c r="G603" s="17">
        <v>188</v>
      </c>
      <c r="H603" s="13">
        <v>6.3</v>
      </c>
      <c r="I603" s="13">
        <v>5.41</v>
      </c>
      <c r="J603" s="13"/>
      <c r="K603" s="13" t="s">
        <v>140</v>
      </c>
      <c r="L603" s="13"/>
      <c r="M603" s="13"/>
      <c r="N603" s="17">
        <v>5</v>
      </c>
      <c r="O603" s="17">
        <v>1.1000000000000001</v>
      </c>
      <c r="P603" s="13"/>
    </row>
    <row r="604" spans="1:16" ht="13.5" thickBot="1">
      <c r="A604" s="27"/>
      <c r="B604" s="27"/>
      <c r="C604" s="305">
        <v>0.83680555555555547</v>
      </c>
      <c r="D604" s="167">
        <f t="shared" si="50"/>
        <v>39890.836805555555</v>
      </c>
      <c r="E604" s="27" t="s">
        <v>141</v>
      </c>
      <c r="F604" s="27">
        <v>18</v>
      </c>
      <c r="G604" s="27">
        <v>188</v>
      </c>
      <c r="H604" s="27">
        <v>6.64</v>
      </c>
      <c r="I604" s="27">
        <v>5.77</v>
      </c>
      <c r="J604" s="27"/>
      <c r="K604" s="27" t="s">
        <v>140</v>
      </c>
      <c r="L604" s="27"/>
      <c r="M604" s="27"/>
      <c r="N604" s="27">
        <v>5</v>
      </c>
      <c r="O604" s="27">
        <v>1.1000000000000001</v>
      </c>
      <c r="P604" s="27"/>
    </row>
    <row r="605" spans="1:16">
      <c r="A605" s="17">
        <v>19</v>
      </c>
      <c r="B605" s="17" t="s">
        <v>127</v>
      </c>
      <c r="C605" s="300">
        <v>0.25</v>
      </c>
      <c r="D605" s="172">
        <f t="shared" si="50"/>
        <v>39891.25</v>
      </c>
      <c r="E605" s="17" t="s">
        <v>56</v>
      </c>
      <c r="F605" s="17">
        <v>18</v>
      </c>
      <c r="G605" s="17">
        <v>188</v>
      </c>
      <c r="H605" s="17">
        <v>6.27</v>
      </c>
      <c r="I605" s="17">
        <v>6.06</v>
      </c>
      <c r="J605" s="17"/>
      <c r="K605" s="17" t="s">
        <v>140</v>
      </c>
      <c r="L605" s="17"/>
      <c r="M605" s="17"/>
      <c r="N605" s="17">
        <v>5</v>
      </c>
      <c r="O605" s="17">
        <v>1.1000000000000001</v>
      </c>
      <c r="P605" s="17"/>
    </row>
    <row r="606" spans="1:16">
      <c r="A606" s="13"/>
      <c r="B606" s="13"/>
      <c r="C606" s="299">
        <v>0.33333333333333331</v>
      </c>
      <c r="D606" s="164">
        <f t="shared" si="50"/>
        <v>39891.333333333336</v>
      </c>
      <c r="E606" s="17" t="s">
        <v>56</v>
      </c>
      <c r="F606" s="13">
        <v>18</v>
      </c>
      <c r="G606" s="13">
        <v>188</v>
      </c>
      <c r="H606" s="13">
        <v>6.29</v>
      </c>
      <c r="I606" s="13">
        <v>6.1</v>
      </c>
      <c r="J606" s="13"/>
      <c r="K606" s="13" t="s">
        <v>140</v>
      </c>
      <c r="L606" s="13"/>
      <c r="M606" s="13"/>
      <c r="N606" s="13">
        <v>5</v>
      </c>
      <c r="O606" s="13">
        <v>1.1000000000000001</v>
      </c>
      <c r="P606" s="13"/>
    </row>
    <row r="607" spans="1:16">
      <c r="A607" s="13"/>
      <c r="B607" s="13"/>
      <c r="C607" s="299">
        <v>0.46527777777777773</v>
      </c>
      <c r="D607" s="164">
        <f t="shared" si="50"/>
        <v>39891.465277777781</v>
      </c>
      <c r="E607" s="17" t="s">
        <v>56</v>
      </c>
      <c r="F607" s="13">
        <v>18</v>
      </c>
      <c r="G607" s="13">
        <v>188</v>
      </c>
      <c r="H607" s="13">
        <v>6.36</v>
      </c>
      <c r="I607" s="13">
        <v>5.19</v>
      </c>
      <c r="J607" s="13"/>
      <c r="K607" s="13" t="s">
        <v>140</v>
      </c>
      <c r="L607" s="13"/>
      <c r="M607" s="13"/>
      <c r="N607" s="13">
        <v>5</v>
      </c>
      <c r="O607" s="13">
        <v>1.1000000000000001</v>
      </c>
      <c r="P607" s="13"/>
    </row>
    <row r="608" spans="1:16">
      <c r="A608" s="17"/>
      <c r="B608" s="17"/>
      <c r="C608" s="300">
        <v>0.55902777777777779</v>
      </c>
      <c r="D608" s="164">
        <f t="shared" si="50"/>
        <v>39891.559027777781</v>
      </c>
      <c r="E608" s="17" t="s">
        <v>56</v>
      </c>
      <c r="F608" s="17">
        <v>18</v>
      </c>
      <c r="G608" s="17">
        <v>188</v>
      </c>
      <c r="H608" s="17">
        <v>6.4</v>
      </c>
      <c r="I608" s="17">
        <v>5.39</v>
      </c>
      <c r="J608" s="17"/>
      <c r="K608" s="17" t="s">
        <v>140</v>
      </c>
      <c r="L608" s="17"/>
      <c r="M608" s="17"/>
      <c r="N608" s="17">
        <v>5</v>
      </c>
      <c r="O608" s="17">
        <v>1.1000000000000001</v>
      </c>
    </row>
    <row r="609" spans="1:16">
      <c r="A609" s="13"/>
      <c r="B609" s="13"/>
      <c r="C609" s="299">
        <v>0.64583333333333337</v>
      </c>
      <c r="D609" s="164">
        <f t="shared" si="50"/>
        <v>39891.645833333336</v>
      </c>
      <c r="E609" s="17" t="s">
        <v>56</v>
      </c>
      <c r="F609" s="13">
        <v>18</v>
      </c>
      <c r="G609" s="13">
        <v>188</v>
      </c>
      <c r="H609" s="13">
        <v>6.39</v>
      </c>
      <c r="I609" s="13">
        <v>5.77</v>
      </c>
      <c r="J609" s="13"/>
      <c r="K609" s="13" t="s">
        <v>140</v>
      </c>
      <c r="L609" s="13"/>
      <c r="M609" s="13"/>
      <c r="N609" s="13">
        <v>5</v>
      </c>
      <c r="O609" s="13">
        <v>1.1000000000000001</v>
      </c>
    </row>
    <row r="610" spans="1:16">
      <c r="A610" s="13"/>
      <c r="B610" s="13"/>
      <c r="C610" s="299">
        <v>0.79166666666666663</v>
      </c>
      <c r="D610" s="164">
        <f t="shared" si="50"/>
        <v>39891.791666666664</v>
      </c>
      <c r="E610" s="17" t="s">
        <v>56</v>
      </c>
      <c r="F610" s="13">
        <v>18</v>
      </c>
      <c r="G610" s="13">
        <v>188</v>
      </c>
      <c r="H610" s="13">
        <v>6.54</v>
      </c>
      <c r="I610" s="13">
        <v>5.68</v>
      </c>
      <c r="J610" s="13"/>
      <c r="K610" s="13" t="s">
        <v>140</v>
      </c>
      <c r="L610" s="13"/>
      <c r="M610" s="13"/>
      <c r="N610" s="13">
        <v>5</v>
      </c>
      <c r="O610" s="13">
        <v>1.1000000000000001</v>
      </c>
    </row>
    <row r="611" spans="1:16">
      <c r="A611" s="8"/>
      <c r="B611" s="8"/>
      <c r="C611" s="301">
        <v>0.90833333333333333</v>
      </c>
      <c r="D611" s="172">
        <f t="shared" si="50"/>
        <v>39891.908333333333</v>
      </c>
      <c r="E611" s="104" t="s">
        <v>56</v>
      </c>
      <c r="F611" s="8">
        <v>18</v>
      </c>
      <c r="G611" s="8">
        <v>188</v>
      </c>
      <c r="H611" s="8">
        <v>6.6</v>
      </c>
      <c r="I611" s="8">
        <v>5.77</v>
      </c>
      <c r="J611" s="8"/>
      <c r="K611" s="8" t="s">
        <v>140</v>
      </c>
      <c r="L611" s="8"/>
      <c r="M611" s="8"/>
      <c r="N611" s="8">
        <v>5</v>
      </c>
      <c r="O611" s="8">
        <v>1.1000000000000001</v>
      </c>
    </row>
    <row r="612" spans="1:16" ht="13.5" thickBot="1">
      <c r="A612" s="27"/>
      <c r="B612" s="27"/>
      <c r="C612" s="305">
        <v>0.95833333333333337</v>
      </c>
      <c r="D612" s="167">
        <f t="shared" si="50"/>
        <v>39891.958333333336</v>
      </c>
      <c r="E612" s="27" t="s">
        <v>56</v>
      </c>
      <c r="F612" s="27">
        <v>18</v>
      </c>
      <c r="G612" s="27">
        <v>188</v>
      </c>
      <c r="H612" s="27">
        <v>6</v>
      </c>
      <c r="I612" s="27">
        <v>5.91</v>
      </c>
      <c r="J612" s="27"/>
      <c r="K612" s="27" t="s">
        <v>140</v>
      </c>
      <c r="L612" s="27"/>
      <c r="M612" s="27"/>
      <c r="N612" s="27">
        <v>5</v>
      </c>
      <c r="O612" s="27">
        <v>1.1000000000000001</v>
      </c>
      <c r="P612" s="273"/>
    </row>
    <row r="613" spans="1:16">
      <c r="A613" s="17">
        <v>20</v>
      </c>
      <c r="B613" s="17" t="s">
        <v>115</v>
      </c>
      <c r="C613" s="300">
        <v>0.25</v>
      </c>
      <c r="D613" s="172">
        <f t="shared" si="50"/>
        <v>39892.25</v>
      </c>
      <c r="E613" s="17" t="s">
        <v>56</v>
      </c>
      <c r="F613" s="17">
        <v>10</v>
      </c>
      <c r="G613" s="17">
        <v>133</v>
      </c>
      <c r="H613" s="17">
        <v>6.53</v>
      </c>
      <c r="I613" s="17">
        <v>6.28</v>
      </c>
      <c r="J613" s="17"/>
      <c r="K613" s="17" t="s">
        <v>140</v>
      </c>
      <c r="L613" s="17"/>
      <c r="M613" s="17"/>
      <c r="N613" s="17">
        <v>3</v>
      </c>
      <c r="O613" s="17">
        <v>0.9</v>
      </c>
    </row>
    <row r="614" spans="1:16">
      <c r="A614" s="13"/>
      <c r="B614" s="13"/>
      <c r="C614" s="299">
        <v>0.33333333333333331</v>
      </c>
      <c r="D614" s="164">
        <f t="shared" ref="D614:D628" si="51">FLOOR(D613,1)+C614+IF(A614&gt;0,1,0)</f>
        <v>39892.333333333336</v>
      </c>
      <c r="E614" s="17" t="s">
        <v>56</v>
      </c>
      <c r="F614" s="17">
        <v>10</v>
      </c>
      <c r="G614" s="17">
        <v>133</v>
      </c>
      <c r="H614" s="13">
        <v>6.55</v>
      </c>
      <c r="I614" s="13">
        <v>6.33</v>
      </c>
      <c r="J614" s="13"/>
      <c r="K614" s="13" t="s">
        <v>140</v>
      </c>
      <c r="L614" s="13"/>
      <c r="M614" s="13"/>
      <c r="N614" s="17">
        <v>3</v>
      </c>
      <c r="O614" s="17">
        <v>0.9</v>
      </c>
    </row>
    <row r="615" spans="1:16">
      <c r="A615" s="13"/>
      <c r="B615" s="13"/>
      <c r="C615" s="299">
        <v>0.41666666666666669</v>
      </c>
      <c r="D615" s="164">
        <f t="shared" si="51"/>
        <v>39892.416666666664</v>
      </c>
      <c r="E615" s="17" t="s">
        <v>56</v>
      </c>
      <c r="F615" s="17">
        <v>10</v>
      </c>
      <c r="G615" s="17">
        <v>133</v>
      </c>
      <c r="H615" s="13">
        <v>6.64</v>
      </c>
      <c r="I615" s="13">
        <v>6.71</v>
      </c>
      <c r="J615" s="13"/>
      <c r="K615" s="13" t="s">
        <v>140</v>
      </c>
      <c r="L615" s="13"/>
      <c r="M615" s="13"/>
      <c r="N615" s="17">
        <v>3</v>
      </c>
      <c r="O615" s="17">
        <v>0.9</v>
      </c>
    </row>
    <row r="616" spans="1:16">
      <c r="A616" s="13"/>
      <c r="B616" s="13"/>
      <c r="C616" s="299">
        <v>0.52430555555555558</v>
      </c>
      <c r="D616" s="164">
        <f t="shared" si="51"/>
        <v>39892.524305555555</v>
      </c>
      <c r="E616" s="17" t="s">
        <v>56</v>
      </c>
      <c r="F616" s="17">
        <v>10</v>
      </c>
      <c r="G616" s="17">
        <v>133</v>
      </c>
      <c r="H616" s="13">
        <v>6.12</v>
      </c>
      <c r="I616" s="13">
        <v>5.09</v>
      </c>
      <c r="J616" s="13"/>
      <c r="K616" s="13" t="s">
        <v>140</v>
      </c>
      <c r="L616" s="13"/>
      <c r="M616" s="13"/>
      <c r="N616" s="17">
        <v>3</v>
      </c>
      <c r="O616" s="17">
        <v>0.9</v>
      </c>
    </row>
    <row r="617" spans="1:16">
      <c r="A617" s="13"/>
      <c r="B617" s="13"/>
      <c r="C617" s="299">
        <v>0.58888888888888891</v>
      </c>
      <c r="D617" s="164">
        <f t="shared" si="51"/>
        <v>39892.588888888888</v>
      </c>
      <c r="E617" s="17" t="s">
        <v>56</v>
      </c>
      <c r="F617" s="17">
        <v>10</v>
      </c>
      <c r="G617" s="17">
        <v>133</v>
      </c>
      <c r="H617" s="13">
        <v>6.54</v>
      </c>
      <c r="I617" s="13">
        <v>5.62</v>
      </c>
      <c r="J617" s="13"/>
      <c r="K617" s="13" t="s">
        <v>140</v>
      </c>
      <c r="L617" s="13"/>
      <c r="M617" s="13"/>
      <c r="N617" s="17">
        <v>3</v>
      </c>
      <c r="O617" s="17">
        <v>0.9</v>
      </c>
    </row>
    <row r="618" spans="1:16">
      <c r="A618" s="13"/>
      <c r="B618" s="13"/>
      <c r="C618" s="299">
        <v>0.70833333333333337</v>
      </c>
      <c r="D618" s="164">
        <f t="shared" si="51"/>
        <v>39892.708333333336</v>
      </c>
      <c r="E618" s="17" t="s">
        <v>56</v>
      </c>
      <c r="F618" s="17">
        <v>10</v>
      </c>
      <c r="G618" s="17">
        <v>133</v>
      </c>
      <c r="H618" s="13">
        <v>6.72</v>
      </c>
      <c r="I618" s="13">
        <v>6.82</v>
      </c>
      <c r="J618" s="13"/>
      <c r="K618" s="13" t="s">
        <v>140</v>
      </c>
      <c r="L618" s="13"/>
      <c r="M618" s="13"/>
      <c r="N618" s="17">
        <v>3</v>
      </c>
      <c r="O618" s="17">
        <v>0.9</v>
      </c>
    </row>
    <row r="619" spans="1:16">
      <c r="A619" s="8"/>
      <c r="B619" s="8"/>
      <c r="C619" s="301">
        <v>0.86111111111111116</v>
      </c>
      <c r="D619" s="172">
        <f t="shared" si="51"/>
        <v>39892.861111111109</v>
      </c>
      <c r="E619" s="104" t="s">
        <v>56</v>
      </c>
      <c r="F619" s="8">
        <v>6</v>
      </c>
      <c r="G619" s="8">
        <v>95</v>
      </c>
      <c r="H619" s="8">
        <v>6.89</v>
      </c>
      <c r="I619" s="8">
        <v>5.5</v>
      </c>
      <c r="J619" s="8"/>
      <c r="K619" s="8" t="s">
        <v>140</v>
      </c>
      <c r="L619" s="8"/>
      <c r="M619" s="8"/>
      <c r="N619" s="8">
        <v>4</v>
      </c>
      <c r="O619" s="8">
        <v>1.7</v>
      </c>
    </row>
    <row r="620" spans="1:16" ht="13.5" thickBot="1">
      <c r="A620" s="27"/>
      <c r="B620" s="27"/>
      <c r="C620" s="305">
        <v>0.96666666666666667</v>
      </c>
      <c r="D620" s="167">
        <f t="shared" si="51"/>
        <v>39892.966666666667</v>
      </c>
      <c r="E620" s="27" t="s">
        <v>56</v>
      </c>
      <c r="F620" s="27">
        <v>6</v>
      </c>
      <c r="G620" s="27">
        <v>95</v>
      </c>
      <c r="H620" s="27">
        <v>6.98</v>
      </c>
      <c r="I620" s="27">
        <v>5.73</v>
      </c>
      <c r="J620" s="27"/>
      <c r="K620" s="27" t="s">
        <v>140</v>
      </c>
      <c r="L620" s="27"/>
      <c r="M620" s="27"/>
      <c r="N620" s="27">
        <v>4</v>
      </c>
      <c r="O620" s="27">
        <v>1.7</v>
      </c>
      <c r="P620" s="273"/>
    </row>
    <row r="621" spans="1:16">
      <c r="A621" s="17">
        <v>21</v>
      </c>
      <c r="B621" s="17" t="s">
        <v>29</v>
      </c>
      <c r="C621" s="300">
        <v>0.25</v>
      </c>
      <c r="D621" s="172">
        <f t="shared" si="51"/>
        <v>39893.25</v>
      </c>
      <c r="E621" s="17" t="s">
        <v>56</v>
      </c>
      <c r="F621" s="17">
        <v>5</v>
      </c>
      <c r="G621" s="17">
        <v>82</v>
      </c>
      <c r="H621" s="17">
        <v>9.86</v>
      </c>
      <c r="I621" s="17">
        <v>5.75</v>
      </c>
      <c r="J621" s="17"/>
      <c r="K621" s="17" t="s">
        <v>140</v>
      </c>
      <c r="L621" s="17"/>
      <c r="M621" s="17"/>
      <c r="N621" s="17">
        <v>4</v>
      </c>
      <c r="O621" s="17">
        <v>2</v>
      </c>
    </row>
    <row r="622" spans="1:16">
      <c r="A622" s="13"/>
      <c r="B622" s="13"/>
      <c r="C622" s="299">
        <v>0.34027777777777773</v>
      </c>
      <c r="D622" s="164">
        <f t="shared" si="51"/>
        <v>39893.340277777781</v>
      </c>
      <c r="E622" s="17" t="s">
        <v>56</v>
      </c>
      <c r="F622" s="17">
        <v>5</v>
      </c>
      <c r="G622" s="17">
        <v>82</v>
      </c>
      <c r="H622" s="13">
        <v>9.98</v>
      </c>
      <c r="I622" s="13">
        <v>5.78</v>
      </c>
      <c r="J622" s="13"/>
      <c r="K622" s="13" t="s">
        <v>140</v>
      </c>
      <c r="L622" s="13"/>
      <c r="M622" s="13"/>
      <c r="N622" s="17">
        <v>4</v>
      </c>
      <c r="O622" s="17">
        <v>2</v>
      </c>
    </row>
    <row r="623" spans="1:16">
      <c r="A623" s="13"/>
      <c r="B623" s="13"/>
      <c r="C623" s="299">
        <v>0.42708333333333331</v>
      </c>
      <c r="D623" s="164">
        <f t="shared" si="51"/>
        <v>39893.427083333336</v>
      </c>
      <c r="E623" s="17" t="s">
        <v>56</v>
      </c>
      <c r="F623" s="17">
        <v>5</v>
      </c>
      <c r="G623" s="17">
        <v>82</v>
      </c>
      <c r="H623" s="13">
        <v>9.68</v>
      </c>
      <c r="I623" s="13">
        <v>5.48</v>
      </c>
      <c r="J623" s="13"/>
      <c r="K623" s="13" t="s">
        <v>140</v>
      </c>
      <c r="L623" s="13"/>
      <c r="M623" s="13"/>
      <c r="N623" s="17">
        <v>4</v>
      </c>
      <c r="O623" s="17">
        <v>2</v>
      </c>
    </row>
    <row r="624" spans="1:16">
      <c r="A624" s="13"/>
      <c r="B624" s="13"/>
      <c r="C624" s="299">
        <v>0.54722222222222217</v>
      </c>
      <c r="D624" s="164">
        <f t="shared" si="51"/>
        <v>39893.547222222223</v>
      </c>
      <c r="E624" s="17" t="s">
        <v>56</v>
      </c>
      <c r="F624" s="17">
        <v>5</v>
      </c>
      <c r="G624" s="17">
        <v>82</v>
      </c>
      <c r="H624" s="13">
        <v>9.36</v>
      </c>
      <c r="I624" s="13">
        <v>5.19</v>
      </c>
      <c r="J624" s="13"/>
      <c r="K624" s="13" t="s">
        <v>140</v>
      </c>
      <c r="L624" s="13"/>
      <c r="M624" s="13"/>
      <c r="N624" s="17">
        <v>4</v>
      </c>
      <c r="O624" s="17">
        <v>2</v>
      </c>
    </row>
    <row r="625" spans="1:16">
      <c r="A625" s="13"/>
      <c r="B625" s="13"/>
      <c r="C625" s="299">
        <v>0.6875</v>
      </c>
      <c r="D625" s="164">
        <f t="shared" si="51"/>
        <v>39893.6875</v>
      </c>
      <c r="E625" s="17" t="s">
        <v>56</v>
      </c>
      <c r="F625" s="17">
        <v>5</v>
      </c>
      <c r="G625" s="17">
        <v>82</v>
      </c>
      <c r="H625" s="13">
        <v>9.7799999999999994</v>
      </c>
      <c r="I625" s="13">
        <v>5.97</v>
      </c>
      <c r="J625" s="13"/>
      <c r="K625" s="13" t="s">
        <v>140</v>
      </c>
      <c r="L625" s="13"/>
      <c r="M625" s="13"/>
      <c r="N625" s="17">
        <v>4</v>
      </c>
      <c r="O625" s="17">
        <v>2</v>
      </c>
    </row>
    <row r="626" spans="1:16">
      <c r="A626" s="13"/>
      <c r="B626" s="13"/>
      <c r="C626" s="299">
        <v>0.80902777777777779</v>
      </c>
      <c r="D626" s="164">
        <f t="shared" si="51"/>
        <v>39893.809027777781</v>
      </c>
      <c r="E626" s="17" t="s">
        <v>56</v>
      </c>
      <c r="F626" s="17">
        <v>5</v>
      </c>
      <c r="G626" s="17">
        <v>82</v>
      </c>
      <c r="H626" s="13">
        <v>9.8699999999999992</v>
      </c>
      <c r="I626" s="13">
        <v>5.71</v>
      </c>
      <c r="J626" s="13"/>
      <c r="K626" s="13" t="s">
        <v>140</v>
      </c>
      <c r="L626" s="13"/>
      <c r="M626" s="13"/>
      <c r="N626" s="17">
        <v>4</v>
      </c>
      <c r="O626" s="17">
        <v>2</v>
      </c>
    </row>
    <row r="627" spans="1:16">
      <c r="A627" s="8"/>
      <c r="B627" s="8"/>
      <c r="C627" s="301">
        <v>0.88263888888888886</v>
      </c>
      <c r="D627" s="172">
        <f t="shared" si="51"/>
        <v>39893.882638888892</v>
      </c>
      <c r="E627" s="104" t="s">
        <v>56</v>
      </c>
      <c r="F627" s="104">
        <v>5</v>
      </c>
      <c r="G627" s="104">
        <v>82</v>
      </c>
      <c r="H627" s="8">
        <v>9.4</v>
      </c>
      <c r="I627" s="8">
        <v>5.52</v>
      </c>
      <c r="J627" s="8"/>
      <c r="K627" s="8" t="s">
        <v>140</v>
      </c>
      <c r="L627" s="8"/>
      <c r="M627" s="8"/>
      <c r="N627" s="104">
        <v>4</v>
      </c>
      <c r="O627" s="104">
        <v>2</v>
      </c>
    </row>
    <row r="628" spans="1:16" ht="13.5" thickBot="1">
      <c r="A628" s="27"/>
      <c r="B628" s="27"/>
      <c r="C628" s="305">
        <v>0.99513888888888891</v>
      </c>
      <c r="D628" s="167">
        <f t="shared" si="51"/>
        <v>39893.995138888888</v>
      </c>
      <c r="E628" s="27" t="s">
        <v>56</v>
      </c>
      <c r="F628" s="27">
        <v>5</v>
      </c>
      <c r="G628" s="27">
        <v>82</v>
      </c>
      <c r="H628" s="27">
        <v>9.6199999999999992</v>
      </c>
      <c r="I628" s="27">
        <v>5.65</v>
      </c>
      <c r="J628" s="27"/>
      <c r="K628" s="27" t="s">
        <v>140</v>
      </c>
      <c r="L628" s="27"/>
      <c r="M628" s="27"/>
      <c r="N628" s="27">
        <v>4</v>
      </c>
      <c r="O628" s="27">
        <v>2</v>
      </c>
      <c r="P628" s="273"/>
    </row>
    <row r="629" spans="1:16">
      <c r="A629" s="17">
        <v>22</v>
      </c>
      <c r="B629" s="17" t="s">
        <v>129</v>
      </c>
      <c r="C629" s="300">
        <v>0.25</v>
      </c>
      <c r="D629" s="172">
        <f t="shared" ref="D629:D682" si="52">FLOOR(D628,1)+C629+IF(A629&gt;0,1,0)</f>
        <v>39894.25</v>
      </c>
      <c r="E629" s="8" t="s">
        <v>56</v>
      </c>
      <c r="F629" s="17">
        <v>10</v>
      </c>
      <c r="G629" s="17">
        <v>133</v>
      </c>
      <c r="H629" s="17">
        <v>7.35</v>
      </c>
      <c r="I629" s="17">
        <v>5.17</v>
      </c>
      <c r="J629" s="17"/>
      <c r="K629" s="17" t="s">
        <v>140</v>
      </c>
      <c r="L629" s="17"/>
      <c r="M629" s="17"/>
      <c r="N629" s="17">
        <v>5</v>
      </c>
      <c r="O629" s="17">
        <v>1.5</v>
      </c>
    </row>
    <row r="630" spans="1:16">
      <c r="A630" s="13"/>
      <c r="B630" s="13"/>
      <c r="C630" s="299">
        <v>0.34097222222222223</v>
      </c>
      <c r="D630" s="164">
        <f t="shared" si="52"/>
        <v>39894.34097222222</v>
      </c>
      <c r="E630" s="13" t="s">
        <v>56</v>
      </c>
      <c r="F630" s="17">
        <v>10</v>
      </c>
      <c r="G630" s="17">
        <v>133</v>
      </c>
      <c r="H630" s="13">
        <v>7.45</v>
      </c>
      <c r="I630" s="13">
        <v>5.19</v>
      </c>
      <c r="J630" s="13"/>
      <c r="K630" s="13" t="s">
        <v>140</v>
      </c>
      <c r="L630" s="13"/>
      <c r="M630" s="13"/>
      <c r="N630" s="17">
        <v>5</v>
      </c>
      <c r="O630" s="17">
        <v>1.5</v>
      </c>
    </row>
    <row r="631" spans="1:16">
      <c r="A631" s="13"/>
      <c r="B631" s="13"/>
      <c r="C631" s="299">
        <v>0.4458333333333333</v>
      </c>
      <c r="D631" s="164">
        <f t="shared" si="52"/>
        <v>39894.445833333331</v>
      </c>
      <c r="E631" s="13" t="s">
        <v>56</v>
      </c>
      <c r="F631" s="17">
        <v>10</v>
      </c>
      <c r="G631" s="17">
        <v>133</v>
      </c>
      <c r="H631" s="13">
        <v>7.51</v>
      </c>
      <c r="I631" s="13">
        <v>5.62</v>
      </c>
      <c r="J631" s="13"/>
      <c r="K631" s="13" t="s">
        <v>140</v>
      </c>
      <c r="L631" s="13"/>
      <c r="M631" s="13"/>
      <c r="N631" s="17">
        <v>5</v>
      </c>
      <c r="O631" s="17">
        <v>1.5</v>
      </c>
    </row>
    <row r="632" spans="1:16">
      <c r="A632" s="13"/>
      <c r="B632" s="13"/>
      <c r="C632" s="299">
        <v>0.52430555555555558</v>
      </c>
      <c r="D632" s="164">
        <f t="shared" si="52"/>
        <v>39894.524305555555</v>
      </c>
      <c r="E632" s="13" t="s">
        <v>56</v>
      </c>
      <c r="F632" s="17">
        <v>10</v>
      </c>
      <c r="G632" s="17">
        <v>133</v>
      </c>
      <c r="H632" s="13">
        <v>6.84</v>
      </c>
      <c r="I632" s="13">
        <v>5.1100000000000003</v>
      </c>
      <c r="J632" s="13"/>
      <c r="K632" s="13" t="s">
        <v>140</v>
      </c>
      <c r="L632" s="13"/>
      <c r="M632" s="13"/>
      <c r="N632" s="17">
        <v>5</v>
      </c>
      <c r="O632" s="17">
        <v>1.5</v>
      </c>
    </row>
    <row r="633" spans="1:16">
      <c r="A633" s="13"/>
      <c r="B633" s="13"/>
      <c r="C633" s="299">
        <v>0.60069444444444442</v>
      </c>
      <c r="D633" s="164">
        <f t="shared" si="52"/>
        <v>39894.600694444445</v>
      </c>
      <c r="E633" s="13" t="s">
        <v>56</v>
      </c>
      <c r="F633" s="17">
        <v>10</v>
      </c>
      <c r="G633" s="17">
        <v>133</v>
      </c>
      <c r="H633" s="13">
        <v>6.77</v>
      </c>
      <c r="I633" s="13">
        <v>5.19</v>
      </c>
      <c r="J633" s="13"/>
      <c r="K633" s="13" t="s">
        <v>140</v>
      </c>
      <c r="L633" s="13"/>
      <c r="M633" s="13"/>
      <c r="N633" s="17">
        <v>5</v>
      </c>
      <c r="O633" s="17">
        <v>1.5</v>
      </c>
    </row>
    <row r="634" spans="1:16">
      <c r="A634" s="13"/>
      <c r="B634" s="13"/>
      <c r="C634" s="299">
        <v>0.66666666666666663</v>
      </c>
      <c r="D634" s="164">
        <f t="shared" si="52"/>
        <v>39894.666666666664</v>
      </c>
      <c r="E634" s="13" t="s">
        <v>56</v>
      </c>
      <c r="F634" s="17">
        <v>10</v>
      </c>
      <c r="G634" s="17">
        <v>133</v>
      </c>
      <c r="H634" s="13">
        <v>6.83</v>
      </c>
      <c r="I634" s="13">
        <v>5.35</v>
      </c>
      <c r="J634" s="13"/>
      <c r="K634" s="13" t="s">
        <v>140</v>
      </c>
      <c r="L634" s="13"/>
      <c r="M634" s="13"/>
      <c r="N634" s="17">
        <v>5</v>
      </c>
      <c r="O634" s="17">
        <v>1.5</v>
      </c>
    </row>
    <row r="635" spans="1:16">
      <c r="A635" s="8"/>
      <c r="B635" s="8"/>
      <c r="C635" s="301">
        <v>0.85069444444444453</v>
      </c>
      <c r="D635" s="172">
        <f t="shared" si="52"/>
        <v>39894.850694444445</v>
      </c>
      <c r="E635" s="8" t="s">
        <v>56</v>
      </c>
      <c r="F635" s="104">
        <v>10</v>
      </c>
      <c r="G635" s="104">
        <v>133</v>
      </c>
      <c r="H635" s="8">
        <v>6.94</v>
      </c>
      <c r="I635" s="8">
        <v>5.62</v>
      </c>
      <c r="J635" s="8"/>
      <c r="K635" s="8" t="s">
        <v>140</v>
      </c>
      <c r="L635" s="8"/>
      <c r="M635" s="8"/>
      <c r="N635" s="104">
        <v>5</v>
      </c>
      <c r="O635" s="104">
        <v>1.5</v>
      </c>
    </row>
    <row r="636" spans="1:16" ht="13.5" thickBot="1">
      <c r="A636" s="27"/>
      <c r="B636" s="27"/>
      <c r="C636" s="305">
        <v>0.99444444444444446</v>
      </c>
      <c r="D636" s="167">
        <f t="shared" si="52"/>
        <v>39894.994444444441</v>
      </c>
      <c r="E636" s="27" t="s">
        <v>56</v>
      </c>
      <c r="F636" s="27">
        <v>10</v>
      </c>
      <c r="G636" s="27">
        <v>133</v>
      </c>
      <c r="H636" s="27">
        <v>7.18</v>
      </c>
      <c r="I636" s="27">
        <v>5.09</v>
      </c>
      <c r="J636" s="27"/>
      <c r="K636" s="27" t="s">
        <v>140</v>
      </c>
      <c r="L636" s="27"/>
      <c r="M636" s="27"/>
      <c r="N636" s="27">
        <v>5</v>
      </c>
      <c r="O636" s="27">
        <v>1.5</v>
      </c>
      <c r="P636" s="273"/>
    </row>
    <row r="637" spans="1:16">
      <c r="A637" s="17">
        <v>23</v>
      </c>
      <c r="B637" s="17" t="s">
        <v>111</v>
      </c>
      <c r="C637" s="300">
        <v>0.25347222222222221</v>
      </c>
      <c r="D637" s="172">
        <f t="shared" si="52"/>
        <v>39895.253472222219</v>
      </c>
      <c r="E637" s="17" t="s">
        <v>56</v>
      </c>
      <c r="F637" s="17">
        <v>15</v>
      </c>
      <c r="G637" s="17">
        <v>169</v>
      </c>
      <c r="H637" s="17">
        <v>6.84</v>
      </c>
      <c r="I637" s="17">
        <v>6.21</v>
      </c>
      <c r="J637" s="17"/>
      <c r="K637" s="17" t="s">
        <v>140</v>
      </c>
      <c r="L637" s="17"/>
      <c r="M637" s="17"/>
      <c r="N637" s="17">
        <v>5</v>
      </c>
      <c r="O637" s="17">
        <v>1.2</v>
      </c>
    </row>
    <row r="638" spans="1:16">
      <c r="A638" s="13"/>
      <c r="B638" s="13"/>
      <c r="C638" s="299">
        <v>0.3611111111111111</v>
      </c>
      <c r="D638" s="164">
        <f t="shared" si="52"/>
        <v>39895.361111111109</v>
      </c>
      <c r="E638" s="17" t="s">
        <v>56</v>
      </c>
      <c r="F638" s="17">
        <v>15</v>
      </c>
      <c r="G638" s="17">
        <v>169</v>
      </c>
      <c r="H638" s="13">
        <v>6.84</v>
      </c>
      <c r="I638" s="13">
        <v>6.23</v>
      </c>
      <c r="J638" s="13"/>
      <c r="K638" s="13" t="s">
        <v>140</v>
      </c>
      <c r="L638" s="13"/>
      <c r="M638" s="13"/>
      <c r="N638" s="17">
        <v>5</v>
      </c>
      <c r="O638" s="17">
        <v>1.2</v>
      </c>
    </row>
    <row r="639" spans="1:16">
      <c r="A639" s="13"/>
      <c r="B639" s="13"/>
      <c r="C639" s="299">
        <v>0.42499999999999999</v>
      </c>
      <c r="D639" s="164">
        <f t="shared" si="52"/>
        <v>39895.425000000003</v>
      </c>
      <c r="E639" s="17" t="s">
        <v>56</v>
      </c>
      <c r="F639" s="17">
        <v>15</v>
      </c>
      <c r="G639" s="17">
        <v>169</v>
      </c>
      <c r="H639" s="13">
        <v>6.69</v>
      </c>
      <c r="I639" s="13">
        <v>6.71</v>
      </c>
      <c r="J639" s="13"/>
      <c r="K639" s="13" t="s">
        <v>140</v>
      </c>
      <c r="L639" s="13"/>
      <c r="M639" s="13"/>
      <c r="N639" s="17">
        <v>5</v>
      </c>
      <c r="O639" s="17">
        <v>1.2</v>
      </c>
    </row>
    <row r="640" spans="1:16">
      <c r="A640" s="13"/>
      <c r="B640" s="13"/>
      <c r="C640" s="299">
        <v>0.51249999999999996</v>
      </c>
      <c r="D640" s="164">
        <f t="shared" si="52"/>
        <v>39895.512499999997</v>
      </c>
      <c r="E640" s="17" t="s">
        <v>56</v>
      </c>
      <c r="F640" s="17">
        <v>15</v>
      </c>
      <c r="G640" s="17">
        <v>169</v>
      </c>
      <c r="H640" s="13">
        <v>6.81</v>
      </c>
      <c r="I640" s="13">
        <v>6.04</v>
      </c>
      <c r="J640" s="13"/>
      <c r="K640" s="13" t="s">
        <v>140</v>
      </c>
      <c r="L640" s="13"/>
      <c r="M640" s="13"/>
      <c r="N640" s="17">
        <v>5</v>
      </c>
      <c r="O640" s="17">
        <v>1.2</v>
      </c>
    </row>
    <row r="641" spans="1:16">
      <c r="A641" s="13"/>
      <c r="B641" s="13"/>
      <c r="C641" s="299">
        <v>0.59027777777777779</v>
      </c>
      <c r="D641" s="164">
        <f t="shared" si="52"/>
        <v>39895.590277777781</v>
      </c>
      <c r="E641" s="17" t="s">
        <v>56</v>
      </c>
      <c r="F641" s="17">
        <v>15</v>
      </c>
      <c r="G641" s="17">
        <v>169</v>
      </c>
      <c r="H641" s="13">
        <v>7.81</v>
      </c>
      <c r="I641" s="13">
        <v>5.52</v>
      </c>
      <c r="J641" s="13"/>
      <c r="K641" s="13" t="s">
        <v>140</v>
      </c>
      <c r="L641" s="13"/>
      <c r="M641" s="13"/>
      <c r="N641" s="17">
        <v>5</v>
      </c>
      <c r="O641" s="17">
        <v>1.2</v>
      </c>
    </row>
    <row r="642" spans="1:16">
      <c r="A642" s="13"/>
      <c r="B642" s="13"/>
      <c r="C642" s="299">
        <v>0.71458333333333324</v>
      </c>
      <c r="D642" s="164">
        <f t="shared" si="52"/>
        <v>39895.714583333334</v>
      </c>
      <c r="E642" s="17" t="s">
        <v>56</v>
      </c>
      <c r="F642" s="17">
        <v>15</v>
      </c>
      <c r="G642" s="17">
        <v>169</v>
      </c>
      <c r="H642" s="13">
        <v>7.85</v>
      </c>
      <c r="I642" s="13">
        <v>5.58</v>
      </c>
      <c r="J642" s="13"/>
      <c r="K642" s="13" t="s">
        <v>140</v>
      </c>
      <c r="L642" s="13"/>
      <c r="M642" s="13"/>
      <c r="N642" s="17">
        <v>5</v>
      </c>
      <c r="O642" s="17">
        <v>1.2</v>
      </c>
    </row>
    <row r="643" spans="1:16">
      <c r="A643" s="8"/>
      <c r="B643" s="8"/>
      <c r="C643" s="301">
        <v>0.84375</v>
      </c>
      <c r="D643" s="172">
        <f t="shared" si="52"/>
        <v>39895.84375</v>
      </c>
      <c r="E643" s="104" t="s">
        <v>56</v>
      </c>
      <c r="F643" s="104">
        <v>15</v>
      </c>
      <c r="G643" s="104">
        <v>169</v>
      </c>
      <c r="H643" s="8">
        <v>7.25</v>
      </c>
      <c r="I643" s="8">
        <v>5.55</v>
      </c>
      <c r="J643" s="8"/>
      <c r="K643" s="8" t="s">
        <v>140</v>
      </c>
      <c r="L643" s="8"/>
      <c r="M643" s="8"/>
      <c r="N643" s="104">
        <v>5</v>
      </c>
      <c r="O643" s="104">
        <v>1.2</v>
      </c>
    </row>
    <row r="644" spans="1:16" ht="13.5" thickBot="1">
      <c r="A644" s="27"/>
      <c r="B644" s="27"/>
      <c r="C644" s="305">
        <v>0.99305555555555547</v>
      </c>
      <c r="D644" s="167">
        <f t="shared" si="52"/>
        <v>39895.993055555555</v>
      </c>
      <c r="E644" s="27" t="s">
        <v>56</v>
      </c>
      <c r="F644" s="27">
        <v>15</v>
      </c>
      <c r="G644" s="27">
        <v>169</v>
      </c>
      <c r="H644" s="27">
        <v>7.22</v>
      </c>
      <c r="I644" s="27">
        <v>5.28</v>
      </c>
      <c r="J644" s="27"/>
      <c r="K644" s="27" t="s">
        <v>140</v>
      </c>
      <c r="L644" s="27"/>
      <c r="M644" s="27"/>
      <c r="N644" s="27">
        <v>5</v>
      </c>
      <c r="O644" s="27">
        <v>1.2</v>
      </c>
      <c r="P644" s="273"/>
    </row>
    <row r="645" spans="1:16">
      <c r="A645" s="17">
        <v>24</v>
      </c>
      <c r="B645" s="17" t="s">
        <v>112</v>
      </c>
      <c r="C645" s="300">
        <v>0.25</v>
      </c>
      <c r="D645" s="172">
        <f t="shared" si="52"/>
        <v>39896.25</v>
      </c>
      <c r="E645" s="17" t="s">
        <v>141</v>
      </c>
      <c r="F645" s="17">
        <v>17</v>
      </c>
      <c r="G645" s="17">
        <v>182</v>
      </c>
      <c r="H645" s="17">
        <v>6</v>
      </c>
      <c r="I645" s="17">
        <v>4.67</v>
      </c>
      <c r="J645" s="17"/>
      <c r="K645" s="17">
        <v>4</v>
      </c>
      <c r="L645" s="17">
        <v>8</v>
      </c>
      <c r="M645" s="17" t="s">
        <v>143</v>
      </c>
      <c r="N645" s="17">
        <v>5</v>
      </c>
      <c r="O645" s="17">
        <v>1.1000000000000001</v>
      </c>
    </row>
    <row r="646" spans="1:16">
      <c r="A646" s="13"/>
      <c r="B646" s="13"/>
      <c r="C646" s="299">
        <v>0.33333333333333331</v>
      </c>
      <c r="D646" s="164">
        <f t="shared" si="52"/>
        <v>39896.333333333336</v>
      </c>
      <c r="E646" s="17" t="s">
        <v>141</v>
      </c>
      <c r="F646" s="17">
        <v>17</v>
      </c>
      <c r="G646" s="17">
        <v>182</v>
      </c>
      <c r="H646" s="13">
        <v>6.99</v>
      </c>
      <c r="I646" s="13">
        <v>4.57</v>
      </c>
      <c r="J646" s="13"/>
      <c r="K646" s="17">
        <v>4</v>
      </c>
      <c r="L646" s="17">
        <v>8</v>
      </c>
      <c r="M646" s="17" t="s">
        <v>143</v>
      </c>
      <c r="N646" s="17">
        <v>5</v>
      </c>
      <c r="O646" s="17">
        <v>1.1000000000000001</v>
      </c>
    </row>
    <row r="647" spans="1:16">
      <c r="A647" s="13"/>
      <c r="B647" s="13"/>
      <c r="C647" s="299">
        <v>0.4201388888888889</v>
      </c>
      <c r="D647" s="164">
        <f t="shared" si="52"/>
        <v>39896.420138888891</v>
      </c>
      <c r="E647" s="17" t="s">
        <v>141</v>
      </c>
      <c r="F647" s="17">
        <v>17</v>
      </c>
      <c r="G647" s="17">
        <v>182</v>
      </c>
      <c r="H647" s="13">
        <v>6.98</v>
      </c>
      <c r="I647" s="13">
        <v>4.59</v>
      </c>
      <c r="J647" s="13"/>
      <c r="K647" s="17">
        <v>4</v>
      </c>
      <c r="L647" s="17">
        <v>8</v>
      </c>
      <c r="M647" s="17" t="s">
        <v>143</v>
      </c>
      <c r="N647" s="17">
        <v>5</v>
      </c>
      <c r="O647" s="17">
        <v>1.1000000000000001</v>
      </c>
    </row>
    <row r="648" spans="1:16">
      <c r="A648" s="13"/>
      <c r="B648" s="13"/>
      <c r="C648" s="299">
        <v>0.45833333333333331</v>
      </c>
      <c r="D648" s="164">
        <f t="shared" si="52"/>
        <v>39896.458333333336</v>
      </c>
      <c r="E648" s="17" t="s">
        <v>141</v>
      </c>
      <c r="F648" s="17">
        <v>17</v>
      </c>
      <c r="G648" s="17">
        <v>182</v>
      </c>
      <c r="H648" s="13">
        <v>6.34</v>
      </c>
      <c r="I648" s="13">
        <v>4.7300000000000004</v>
      </c>
      <c r="J648" s="13"/>
      <c r="K648" s="17">
        <v>4</v>
      </c>
      <c r="L648" s="17">
        <v>8</v>
      </c>
      <c r="M648" s="17" t="s">
        <v>143</v>
      </c>
      <c r="N648" s="17">
        <v>5</v>
      </c>
      <c r="O648" s="17">
        <v>1.1000000000000001</v>
      </c>
    </row>
    <row r="649" spans="1:16">
      <c r="A649" s="13"/>
      <c r="B649" s="13"/>
      <c r="C649" s="299">
        <v>0.55069444444444449</v>
      </c>
      <c r="D649" s="164">
        <f t="shared" si="52"/>
        <v>39896.550694444442</v>
      </c>
      <c r="E649" s="17" t="s">
        <v>141</v>
      </c>
      <c r="F649" s="17">
        <v>17</v>
      </c>
      <c r="G649" s="17">
        <v>182</v>
      </c>
      <c r="H649" s="13">
        <v>6.05</v>
      </c>
      <c r="I649" s="13">
        <v>5.07</v>
      </c>
      <c r="J649" s="13"/>
      <c r="K649" s="17">
        <v>4</v>
      </c>
      <c r="L649" s="17">
        <v>8</v>
      </c>
      <c r="M649" s="17" t="s">
        <v>143</v>
      </c>
      <c r="N649" s="17">
        <v>5</v>
      </c>
      <c r="O649" s="17">
        <v>1.1000000000000001</v>
      </c>
    </row>
    <row r="650" spans="1:16">
      <c r="A650" s="13"/>
      <c r="B650" s="13"/>
      <c r="C650" s="299">
        <v>0.66666666666666663</v>
      </c>
      <c r="D650" s="164">
        <f t="shared" si="52"/>
        <v>39896.666666666664</v>
      </c>
      <c r="E650" s="17" t="s">
        <v>141</v>
      </c>
      <c r="F650" s="17">
        <v>17</v>
      </c>
      <c r="G650" s="17">
        <v>182</v>
      </c>
      <c r="H650" s="13">
        <v>5.03</v>
      </c>
      <c r="I650" s="13">
        <v>4.3099999999999996</v>
      </c>
      <c r="J650" s="13"/>
      <c r="K650" s="17">
        <v>4</v>
      </c>
      <c r="L650" s="17">
        <v>8</v>
      </c>
      <c r="M650" s="17" t="s">
        <v>143</v>
      </c>
      <c r="N650" s="17">
        <v>5</v>
      </c>
      <c r="O650" s="17">
        <v>1.1000000000000001</v>
      </c>
    </row>
    <row r="651" spans="1:16">
      <c r="A651" s="8"/>
      <c r="B651" s="8"/>
      <c r="C651" s="301">
        <v>0.85416666666666663</v>
      </c>
      <c r="D651" s="172">
        <f t="shared" si="52"/>
        <v>39896.854166666664</v>
      </c>
      <c r="E651" s="17" t="s">
        <v>141</v>
      </c>
      <c r="F651" s="104">
        <v>17</v>
      </c>
      <c r="G651" s="104">
        <v>182</v>
      </c>
      <c r="H651" s="8">
        <v>6.14</v>
      </c>
      <c r="I651" s="8">
        <v>3.26</v>
      </c>
      <c r="J651" s="8"/>
      <c r="K651" s="104">
        <v>4</v>
      </c>
      <c r="L651" s="104">
        <v>8</v>
      </c>
      <c r="M651" s="104" t="s">
        <v>143</v>
      </c>
      <c r="N651" s="104">
        <v>5</v>
      </c>
      <c r="O651" s="104">
        <v>1.1000000000000001</v>
      </c>
    </row>
    <row r="652" spans="1:16" ht="13.5" thickBot="1">
      <c r="A652" s="27"/>
      <c r="B652" s="27"/>
      <c r="C652" s="305">
        <v>0.99305555555555547</v>
      </c>
      <c r="D652" s="167">
        <f t="shared" si="52"/>
        <v>39896.993055555555</v>
      </c>
      <c r="E652" s="17" t="s">
        <v>141</v>
      </c>
      <c r="F652" s="27">
        <v>17</v>
      </c>
      <c r="G652" s="27">
        <v>182</v>
      </c>
      <c r="H652" s="27">
        <v>6.22</v>
      </c>
      <c r="I652" s="27">
        <v>3.71</v>
      </c>
      <c r="J652" s="27"/>
      <c r="K652" s="27">
        <v>4</v>
      </c>
      <c r="L652" s="27">
        <v>8</v>
      </c>
      <c r="M652" s="27" t="s">
        <v>143</v>
      </c>
      <c r="N652" s="27">
        <v>5</v>
      </c>
      <c r="O652" s="27">
        <v>1.1000000000000001</v>
      </c>
      <c r="P652" s="273"/>
    </row>
    <row r="653" spans="1:16">
      <c r="A653" s="17">
        <v>25</v>
      </c>
      <c r="B653" s="17" t="s">
        <v>113</v>
      </c>
      <c r="C653" s="300">
        <v>0.25</v>
      </c>
      <c r="D653" s="172">
        <f t="shared" si="52"/>
        <v>39897.25</v>
      </c>
      <c r="E653" s="17" t="s">
        <v>56</v>
      </c>
      <c r="F653" s="17">
        <v>18</v>
      </c>
      <c r="G653" s="17">
        <v>188</v>
      </c>
      <c r="H653" s="17">
        <v>5.26</v>
      </c>
      <c r="I653" s="17">
        <v>3.11</v>
      </c>
      <c r="J653" s="17"/>
      <c r="K653" s="17">
        <v>5</v>
      </c>
      <c r="L653" s="17">
        <v>9</v>
      </c>
      <c r="M653" s="17" t="s">
        <v>144</v>
      </c>
      <c r="N653" s="17">
        <v>6</v>
      </c>
      <c r="O653" s="17">
        <v>1.3</v>
      </c>
    </row>
    <row r="654" spans="1:16">
      <c r="A654" s="13"/>
      <c r="B654" s="13"/>
      <c r="C654" s="299">
        <v>0.33333333333333331</v>
      </c>
      <c r="D654" s="164">
        <f t="shared" si="52"/>
        <v>39897.333333333336</v>
      </c>
      <c r="E654" s="17" t="s">
        <v>56</v>
      </c>
      <c r="F654" s="17">
        <v>18</v>
      </c>
      <c r="G654" s="17">
        <v>188</v>
      </c>
      <c r="H654" s="13">
        <v>5.18</v>
      </c>
      <c r="I654" s="13">
        <v>3.18</v>
      </c>
      <c r="J654" s="13"/>
      <c r="K654" s="17">
        <v>5</v>
      </c>
      <c r="L654" s="17">
        <v>9</v>
      </c>
      <c r="M654" s="17" t="s">
        <v>144</v>
      </c>
      <c r="N654" s="17">
        <v>6</v>
      </c>
      <c r="O654" s="17">
        <v>1.3</v>
      </c>
    </row>
    <row r="655" spans="1:16">
      <c r="A655" s="13"/>
      <c r="B655" s="13"/>
      <c r="C655" s="299">
        <v>0.42499999999999999</v>
      </c>
      <c r="D655" s="164">
        <f t="shared" si="52"/>
        <v>39897.425000000003</v>
      </c>
      <c r="E655" s="17" t="s">
        <v>56</v>
      </c>
      <c r="F655" s="17">
        <v>18</v>
      </c>
      <c r="G655" s="17">
        <v>188</v>
      </c>
      <c r="H655" s="13">
        <v>5.71</v>
      </c>
      <c r="I655" s="13">
        <v>5.42</v>
      </c>
      <c r="J655" s="13"/>
      <c r="K655" s="17">
        <v>5</v>
      </c>
      <c r="L655" s="17">
        <v>9</v>
      </c>
      <c r="M655" s="17" t="s">
        <v>144</v>
      </c>
      <c r="N655" s="17">
        <v>6</v>
      </c>
      <c r="O655" s="17">
        <v>1.3</v>
      </c>
    </row>
    <row r="656" spans="1:16">
      <c r="A656" s="13"/>
      <c r="B656" s="13"/>
      <c r="C656" s="299">
        <v>0.5</v>
      </c>
      <c r="D656" s="164">
        <f t="shared" si="52"/>
        <v>39897.5</v>
      </c>
      <c r="E656" s="17" t="s">
        <v>56</v>
      </c>
      <c r="F656" s="17">
        <v>13</v>
      </c>
      <c r="G656" s="17">
        <v>156</v>
      </c>
      <c r="H656" s="13">
        <v>6.26</v>
      </c>
      <c r="I656" s="13">
        <v>5.18</v>
      </c>
      <c r="J656" s="13"/>
      <c r="K656" s="17">
        <v>5</v>
      </c>
      <c r="L656" s="13">
        <v>11</v>
      </c>
      <c r="M656" s="17" t="s">
        <v>144</v>
      </c>
      <c r="N656" s="17">
        <v>6</v>
      </c>
      <c r="O656" s="17">
        <v>1.6</v>
      </c>
    </row>
    <row r="657" spans="1:16">
      <c r="A657" s="13"/>
      <c r="B657" s="13"/>
      <c r="C657" s="299">
        <v>0.58680555555555558</v>
      </c>
      <c r="D657" s="164">
        <f t="shared" si="52"/>
        <v>39897.586805555555</v>
      </c>
      <c r="E657" s="17" t="s">
        <v>56</v>
      </c>
      <c r="F657" s="17">
        <v>13</v>
      </c>
      <c r="G657" s="17">
        <v>156</v>
      </c>
      <c r="H657" s="13">
        <v>5.69</v>
      </c>
      <c r="I657" s="13">
        <v>6.76</v>
      </c>
      <c r="J657" s="13"/>
      <c r="K657" s="17">
        <v>5</v>
      </c>
      <c r="L657" s="13">
        <v>11</v>
      </c>
      <c r="M657" s="17" t="s">
        <v>144</v>
      </c>
      <c r="N657" s="17">
        <v>6</v>
      </c>
      <c r="O657" s="17">
        <v>1.6</v>
      </c>
    </row>
    <row r="658" spans="1:16">
      <c r="A658" s="13"/>
      <c r="B658" s="13"/>
      <c r="C658" s="299">
        <v>0.71527777777777779</v>
      </c>
      <c r="D658" s="164">
        <f t="shared" si="52"/>
        <v>39897.715277777781</v>
      </c>
      <c r="E658" s="17" t="s">
        <v>56</v>
      </c>
      <c r="F658" s="17">
        <v>17</v>
      </c>
      <c r="G658" s="17">
        <v>182</v>
      </c>
      <c r="H658" s="13">
        <v>6.32</v>
      </c>
      <c r="I658" s="13">
        <v>3.26</v>
      </c>
      <c r="J658" s="13"/>
      <c r="K658" s="17">
        <v>5</v>
      </c>
      <c r="L658" s="13">
        <v>10</v>
      </c>
      <c r="M658" s="17" t="s">
        <v>144</v>
      </c>
      <c r="N658" s="17">
        <v>6</v>
      </c>
      <c r="O658" s="17">
        <v>1.3</v>
      </c>
    </row>
    <row r="659" spans="1:16">
      <c r="A659" s="8"/>
      <c r="B659" s="8"/>
      <c r="C659" s="301">
        <v>0.86458333333333337</v>
      </c>
      <c r="D659" s="172">
        <f t="shared" si="52"/>
        <v>39897.864583333336</v>
      </c>
      <c r="E659" s="104" t="s">
        <v>56</v>
      </c>
      <c r="F659" s="104">
        <v>17</v>
      </c>
      <c r="G659" s="104">
        <v>182</v>
      </c>
      <c r="H659" s="8">
        <v>6.31</v>
      </c>
      <c r="I659" s="8">
        <v>3.22</v>
      </c>
      <c r="J659" s="8"/>
      <c r="K659" s="104">
        <v>5</v>
      </c>
      <c r="L659" s="8">
        <v>10</v>
      </c>
      <c r="M659" s="104" t="s">
        <v>144</v>
      </c>
      <c r="N659" s="104">
        <v>6</v>
      </c>
      <c r="O659" s="104">
        <v>1.3</v>
      </c>
    </row>
    <row r="660" spans="1:16" ht="13.5" thickBot="1">
      <c r="A660" s="27"/>
      <c r="B660" s="27"/>
      <c r="C660" s="305">
        <v>0.875</v>
      </c>
      <c r="D660" s="167">
        <f t="shared" si="52"/>
        <v>39897.875</v>
      </c>
      <c r="E660" s="27" t="s">
        <v>56</v>
      </c>
      <c r="F660" s="27">
        <v>17</v>
      </c>
      <c r="G660" s="27">
        <v>182</v>
      </c>
      <c r="H660" s="27">
        <v>5.32</v>
      </c>
      <c r="I660" s="27">
        <v>4.6100000000000003</v>
      </c>
      <c r="J660" s="27"/>
      <c r="K660" s="27">
        <v>5</v>
      </c>
      <c r="L660" s="27">
        <v>10</v>
      </c>
      <c r="M660" s="27" t="s">
        <v>144</v>
      </c>
      <c r="N660" s="27">
        <v>6</v>
      </c>
      <c r="O660" s="27">
        <v>1.3</v>
      </c>
      <c r="P660" s="273"/>
    </row>
    <row r="661" spans="1:16">
      <c r="A661" s="104">
        <v>26</v>
      </c>
      <c r="B661" s="104" t="s">
        <v>127</v>
      </c>
      <c r="C661" s="316">
        <v>0.25</v>
      </c>
      <c r="D661" s="172">
        <f t="shared" si="52"/>
        <v>39898.25</v>
      </c>
      <c r="E661" s="104" t="s">
        <v>141</v>
      </c>
      <c r="F661" s="104">
        <v>16</v>
      </c>
      <c r="G661" s="104">
        <v>176</v>
      </c>
      <c r="H661" s="104">
        <v>5.89</v>
      </c>
      <c r="I661" s="104">
        <v>2.9</v>
      </c>
      <c r="J661" s="104"/>
      <c r="K661" s="104">
        <v>6</v>
      </c>
      <c r="L661" s="104">
        <v>12</v>
      </c>
      <c r="M661" s="104" t="s">
        <v>144</v>
      </c>
      <c r="N661" s="104">
        <v>5</v>
      </c>
      <c r="O661" s="104">
        <v>1.2</v>
      </c>
      <c r="P661" s="19"/>
    </row>
    <row r="662" spans="1:16">
      <c r="A662" s="104"/>
      <c r="B662" s="104"/>
      <c r="C662" s="316">
        <v>0.33333333333333331</v>
      </c>
      <c r="D662" s="164">
        <f t="shared" si="52"/>
        <v>39898.333333333336</v>
      </c>
      <c r="E662" s="104" t="s">
        <v>141</v>
      </c>
      <c r="F662" s="104">
        <v>16</v>
      </c>
      <c r="G662" s="104">
        <v>176</v>
      </c>
      <c r="H662" s="104">
        <v>5.47</v>
      </c>
      <c r="I662" s="104">
        <v>2.94</v>
      </c>
      <c r="J662" s="104"/>
      <c r="K662" s="104">
        <v>6</v>
      </c>
      <c r="L662" s="104">
        <v>12</v>
      </c>
      <c r="M662" s="104" t="s">
        <v>144</v>
      </c>
      <c r="N662" s="104">
        <v>5</v>
      </c>
      <c r="O662" s="104">
        <v>1.2</v>
      </c>
      <c r="P662" s="19"/>
    </row>
    <row r="663" spans="1:16">
      <c r="A663" s="104"/>
      <c r="B663" s="104"/>
      <c r="C663" s="316">
        <v>0.4201388888888889</v>
      </c>
      <c r="D663" s="164">
        <f t="shared" si="52"/>
        <v>39898.420138888891</v>
      </c>
      <c r="E663" s="104" t="s">
        <v>141</v>
      </c>
      <c r="F663" s="104">
        <v>16</v>
      </c>
      <c r="G663" s="104">
        <v>176</v>
      </c>
      <c r="H663" s="104">
        <v>6</v>
      </c>
      <c r="I663" s="104">
        <v>2.82</v>
      </c>
      <c r="J663" s="104"/>
      <c r="K663" s="104">
        <v>6</v>
      </c>
      <c r="L663" s="104">
        <v>12</v>
      </c>
      <c r="M663" s="104" t="s">
        <v>144</v>
      </c>
      <c r="N663" s="104">
        <v>5</v>
      </c>
      <c r="O663" s="104">
        <v>1.2</v>
      </c>
      <c r="P663" s="19"/>
    </row>
    <row r="664" spans="1:16">
      <c r="A664" s="104"/>
      <c r="B664" s="104"/>
      <c r="C664" s="316">
        <v>0.5</v>
      </c>
      <c r="D664" s="164">
        <f t="shared" si="52"/>
        <v>39898.5</v>
      </c>
      <c r="E664" s="104" t="s">
        <v>141</v>
      </c>
      <c r="F664" s="104">
        <v>16</v>
      </c>
      <c r="G664" s="104">
        <v>176</v>
      </c>
      <c r="H664" s="104">
        <v>5.61</v>
      </c>
      <c r="I664" s="104">
        <v>2.31</v>
      </c>
      <c r="J664" s="104"/>
      <c r="K664" s="104">
        <v>6</v>
      </c>
      <c r="L664" s="104">
        <v>12</v>
      </c>
      <c r="M664" s="104" t="s">
        <v>144</v>
      </c>
      <c r="N664" s="104">
        <v>5</v>
      </c>
      <c r="O664" s="104">
        <v>1.2</v>
      </c>
      <c r="P664" s="19"/>
    </row>
    <row r="665" spans="1:16">
      <c r="A665" s="104"/>
      <c r="B665" s="104"/>
      <c r="C665" s="316">
        <v>0.60069444444444442</v>
      </c>
      <c r="D665" s="164">
        <f t="shared" si="52"/>
        <v>39898.600694444445</v>
      </c>
      <c r="E665" s="104" t="s">
        <v>141</v>
      </c>
      <c r="F665" s="104">
        <v>16</v>
      </c>
      <c r="G665" s="104">
        <v>176</v>
      </c>
      <c r="H665" s="104">
        <v>5.78</v>
      </c>
      <c r="I665" s="104">
        <v>2.52</v>
      </c>
      <c r="J665" s="104"/>
      <c r="K665" s="104">
        <v>6</v>
      </c>
      <c r="L665" s="104">
        <v>12</v>
      </c>
      <c r="M665" s="104" t="s">
        <v>144</v>
      </c>
      <c r="N665" s="104">
        <v>5</v>
      </c>
      <c r="O665" s="104">
        <v>1.2</v>
      </c>
      <c r="P665" s="19"/>
    </row>
    <row r="666" spans="1:16">
      <c r="A666" s="104"/>
      <c r="B666" s="104"/>
      <c r="C666" s="316">
        <v>0.72777777777777775</v>
      </c>
      <c r="D666" s="164">
        <f t="shared" si="52"/>
        <v>39898.727777777778</v>
      </c>
      <c r="E666" s="104" t="s">
        <v>141</v>
      </c>
      <c r="F666" s="104">
        <v>16</v>
      </c>
      <c r="G666" s="104">
        <v>176</v>
      </c>
      <c r="H666" s="104">
        <v>5.4</v>
      </c>
      <c r="I666" s="104">
        <v>2.92</v>
      </c>
      <c r="J666" s="104"/>
      <c r="K666" s="104">
        <v>6</v>
      </c>
      <c r="L666" s="104">
        <v>12</v>
      </c>
      <c r="M666" s="104" t="s">
        <v>144</v>
      </c>
      <c r="N666" s="104">
        <v>5</v>
      </c>
      <c r="O666" s="104">
        <v>1.2</v>
      </c>
      <c r="P666" s="19"/>
    </row>
    <row r="667" spans="1:16">
      <c r="A667" s="104"/>
      <c r="B667" s="104"/>
      <c r="C667" s="316">
        <v>0.79166666666666663</v>
      </c>
      <c r="D667" s="172">
        <f t="shared" si="52"/>
        <v>39898.791666666664</v>
      </c>
      <c r="E667" s="104" t="s">
        <v>141</v>
      </c>
      <c r="F667" s="104">
        <v>16</v>
      </c>
      <c r="G667" s="104">
        <v>176</v>
      </c>
      <c r="H667" s="104">
        <v>5.51</v>
      </c>
      <c r="I667" s="104">
        <v>3.8</v>
      </c>
      <c r="J667" s="104"/>
      <c r="K667" s="104">
        <v>6</v>
      </c>
      <c r="L667" s="104">
        <v>12</v>
      </c>
      <c r="M667" s="104" t="s">
        <v>144</v>
      </c>
      <c r="N667" s="104">
        <v>5</v>
      </c>
      <c r="O667" s="104">
        <v>1.2</v>
      </c>
      <c r="P667" s="19"/>
    </row>
    <row r="668" spans="1:16" ht="13.5" thickBot="1">
      <c r="A668" s="27"/>
      <c r="B668" s="27"/>
      <c r="C668" s="305">
        <v>0.875</v>
      </c>
      <c r="D668" s="167">
        <f t="shared" si="52"/>
        <v>39898.875</v>
      </c>
      <c r="E668" s="27" t="s">
        <v>141</v>
      </c>
      <c r="F668" s="27">
        <v>16</v>
      </c>
      <c r="G668" s="27">
        <v>176</v>
      </c>
      <c r="H668" s="27">
        <v>3.91</v>
      </c>
      <c r="I668" s="27">
        <v>2.98</v>
      </c>
      <c r="J668" s="27"/>
      <c r="K668" s="27">
        <v>6</v>
      </c>
      <c r="L668" s="27">
        <v>12</v>
      </c>
      <c r="M668" s="27" t="s">
        <v>144</v>
      </c>
      <c r="N668" s="27">
        <v>5</v>
      </c>
      <c r="O668" s="27">
        <v>1.2</v>
      </c>
      <c r="P668" s="273"/>
    </row>
    <row r="669" spans="1:16">
      <c r="A669" s="104">
        <v>27</v>
      </c>
      <c r="B669" s="104" t="s">
        <v>115</v>
      </c>
      <c r="C669" s="316">
        <v>0.25</v>
      </c>
      <c r="D669" s="172">
        <f t="shared" si="52"/>
        <v>39899.25</v>
      </c>
      <c r="E669" s="104" t="s">
        <v>141</v>
      </c>
      <c r="F669" s="104">
        <v>16</v>
      </c>
      <c r="G669" s="104">
        <v>176</v>
      </c>
      <c r="H669" s="104">
        <v>5.89</v>
      </c>
      <c r="I669" s="104">
        <v>4.25</v>
      </c>
      <c r="J669" s="104"/>
      <c r="K669" s="104">
        <v>6</v>
      </c>
      <c r="L669" s="104">
        <v>12</v>
      </c>
      <c r="M669" s="104" t="s">
        <v>144</v>
      </c>
      <c r="N669" s="104">
        <v>5</v>
      </c>
      <c r="O669" s="104">
        <v>1.2</v>
      </c>
      <c r="P669" s="19"/>
    </row>
    <row r="670" spans="1:16">
      <c r="A670" s="104"/>
      <c r="B670" s="104"/>
      <c r="C670" s="316">
        <v>0.33333333333333331</v>
      </c>
      <c r="D670" s="164">
        <f t="shared" si="52"/>
        <v>39899.333333333336</v>
      </c>
      <c r="E670" s="104" t="s">
        <v>141</v>
      </c>
      <c r="F670" s="104">
        <v>16</v>
      </c>
      <c r="G670" s="104">
        <v>176</v>
      </c>
      <c r="H670" s="104">
        <v>5.98</v>
      </c>
      <c r="I670" s="104">
        <v>4.1100000000000003</v>
      </c>
      <c r="J670" s="104"/>
      <c r="K670" s="104">
        <v>6</v>
      </c>
      <c r="L670" s="104">
        <v>12</v>
      </c>
      <c r="M670" s="104" t="s">
        <v>144</v>
      </c>
      <c r="N670" s="104">
        <v>5</v>
      </c>
      <c r="O670" s="104">
        <v>1.2</v>
      </c>
      <c r="P670" s="19"/>
    </row>
    <row r="671" spans="1:16">
      <c r="A671" s="104"/>
      <c r="B671" s="104"/>
      <c r="C671" s="316">
        <v>0.64236111111111105</v>
      </c>
      <c r="D671" s="164">
        <f t="shared" si="52"/>
        <v>39899.642361111109</v>
      </c>
      <c r="E671" s="104" t="s">
        <v>141</v>
      </c>
      <c r="F671" s="104">
        <v>16</v>
      </c>
      <c r="G671" s="104">
        <v>176</v>
      </c>
      <c r="H671" s="104">
        <v>5.99</v>
      </c>
      <c r="I671" s="104">
        <v>2.11</v>
      </c>
      <c r="J671" s="104"/>
      <c r="K671" s="104">
        <v>6</v>
      </c>
      <c r="L671" s="104">
        <v>12</v>
      </c>
      <c r="M671" s="104" t="s">
        <v>144</v>
      </c>
      <c r="N671" s="104">
        <v>5</v>
      </c>
      <c r="O671" s="104">
        <v>1.2</v>
      </c>
      <c r="P671" s="19"/>
    </row>
    <row r="672" spans="1:16">
      <c r="A672" s="104"/>
      <c r="B672" s="104"/>
      <c r="C672" s="316">
        <v>0.72291666666666676</v>
      </c>
      <c r="D672" s="164">
        <f t="shared" si="52"/>
        <v>39899.722916666666</v>
      </c>
      <c r="E672" s="104" t="s">
        <v>141</v>
      </c>
      <c r="F672" s="104">
        <v>16</v>
      </c>
      <c r="G672" s="104">
        <v>176</v>
      </c>
      <c r="H672" s="104">
        <v>5.78</v>
      </c>
      <c r="I672" s="104">
        <v>2.37</v>
      </c>
      <c r="J672" s="104"/>
      <c r="K672" s="104">
        <v>6</v>
      </c>
      <c r="L672" s="104">
        <v>12</v>
      </c>
      <c r="M672" s="104" t="s">
        <v>144</v>
      </c>
      <c r="N672" s="104">
        <v>5</v>
      </c>
      <c r="O672" s="104">
        <v>1.2</v>
      </c>
      <c r="P672" s="19"/>
    </row>
    <row r="673" spans="1:16">
      <c r="A673" s="104"/>
      <c r="B673" s="104"/>
      <c r="C673" s="316">
        <v>0.90277777777777779</v>
      </c>
      <c r="D673" s="172">
        <f t="shared" si="52"/>
        <v>39899.902777777781</v>
      </c>
      <c r="E673" s="104" t="s">
        <v>141</v>
      </c>
      <c r="F673" s="104">
        <v>16</v>
      </c>
      <c r="G673" s="104">
        <v>176</v>
      </c>
      <c r="H673" s="104">
        <v>6.19</v>
      </c>
      <c r="I673" s="104">
        <v>2.09</v>
      </c>
      <c r="J673" s="104"/>
      <c r="K673" s="104">
        <v>6</v>
      </c>
      <c r="L673" s="104">
        <v>12</v>
      </c>
      <c r="M673" s="104" t="s">
        <v>144</v>
      </c>
      <c r="N673" s="104">
        <v>5</v>
      </c>
      <c r="O673" s="104">
        <v>1.2</v>
      </c>
      <c r="P673" s="19"/>
    </row>
    <row r="674" spans="1:16" ht="13.5" thickBot="1">
      <c r="A674" s="27"/>
      <c r="B674" s="27"/>
      <c r="C674" s="305">
        <v>0.99305555555555547</v>
      </c>
      <c r="D674" s="167">
        <f t="shared" si="52"/>
        <v>39899.993055555555</v>
      </c>
      <c r="E674" s="27" t="s">
        <v>141</v>
      </c>
      <c r="F674" s="27">
        <v>16</v>
      </c>
      <c r="G674" s="27">
        <v>176</v>
      </c>
      <c r="H674" s="8">
        <v>6.82</v>
      </c>
      <c r="I674" s="27">
        <v>1.18</v>
      </c>
      <c r="J674" s="27"/>
      <c r="K674" s="27">
        <v>6</v>
      </c>
      <c r="L674" s="27">
        <v>12</v>
      </c>
      <c r="M674" s="27" t="s">
        <v>144</v>
      </c>
      <c r="N674" s="27">
        <v>5</v>
      </c>
      <c r="O674" s="27">
        <v>1.2</v>
      </c>
      <c r="P674" s="273"/>
    </row>
    <row r="675" spans="1:16">
      <c r="A675" s="104">
        <v>28</v>
      </c>
      <c r="B675" s="104" t="s">
        <v>29</v>
      </c>
      <c r="C675" s="316">
        <v>0.25</v>
      </c>
      <c r="D675" s="168">
        <f t="shared" si="52"/>
        <v>39900.25</v>
      </c>
      <c r="E675" s="17" t="s">
        <v>56</v>
      </c>
      <c r="F675" s="17">
        <v>16</v>
      </c>
      <c r="G675" s="17">
        <v>176</v>
      </c>
      <c r="H675" s="13">
        <v>5.73</v>
      </c>
      <c r="I675" s="104">
        <v>3.62</v>
      </c>
      <c r="J675" s="104"/>
      <c r="K675" s="17">
        <v>6</v>
      </c>
      <c r="L675" s="17">
        <v>12</v>
      </c>
      <c r="M675" s="17" t="s">
        <v>144</v>
      </c>
      <c r="N675" s="17">
        <v>6</v>
      </c>
      <c r="O675" s="104">
        <v>1.4</v>
      </c>
      <c r="P675" s="19"/>
    </row>
    <row r="676" spans="1:16">
      <c r="A676" s="104"/>
      <c r="B676" s="104"/>
      <c r="C676" s="316">
        <v>0.33958333333333335</v>
      </c>
      <c r="D676" s="164">
        <f t="shared" si="52"/>
        <v>39900.339583333334</v>
      </c>
      <c r="E676" s="13" t="s">
        <v>56</v>
      </c>
      <c r="F676" s="13">
        <v>16</v>
      </c>
      <c r="G676" s="13">
        <v>176</v>
      </c>
      <c r="H676" s="104">
        <v>5.73</v>
      </c>
      <c r="I676" s="104">
        <v>3.67</v>
      </c>
      <c r="J676" s="104"/>
      <c r="K676" s="13">
        <v>6</v>
      </c>
      <c r="L676" s="13">
        <v>12</v>
      </c>
      <c r="M676" s="13" t="s">
        <v>144</v>
      </c>
      <c r="N676" s="17">
        <v>6</v>
      </c>
      <c r="O676" s="104">
        <v>1.4</v>
      </c>
      <c r="P676" s="19"/>
    </row>
    <row r="677" spans="1:16">
      <c r="A677" s="104"/>
      <c r="B677" s="104"/>
      <c r="C677" s="316">
        <v>0.47916666666666669</v>
      </c>
      <c r="D677" s="164">
        <f t="shared" si="52"/>
        <v>39900.479166666664</v>
      </c>
      <c r="E677" s="13" t="s">
        <v>56</v>
      </c>
      <c r="F677" s="13">
        <v>16</v>
      </c>
      <c r="G677" s="13">
        <v>176</v>
      </c>
      <c r="H677" s="104">
        <v>5.98</v>
      </c>
      <c r="I677" s="104">
        <v>3.78</v>
      </c>
      <c r="J677" s="104"/>
      <c r="K677" s="13">
        <v>6</v>
      </c>
      <c r="L677" s="13">
        <v>12</v>
      </c>
      <c r="M677" s="13" t="s">
        <v>144</v>
      </c>
      <c r="N677" s="17">
        <v>6</v>
      </c>
      <c r="O677" s="104">
        <v>1.4</v>
      </c>
      <c r="P677" s="19"/>
    </row>
    <row r="678" spans="1:16">
      <c r="A678" s="104"/>
      <c r="B678" s="104"/>
      <c r="C678" s="316">
        <v>6.9444444444444434E-2</v>
      </c>
      <c r="D678" s="164">
        <f t="shared" si="52"/>
        <v>39900.069444444445</v>
      </c>
      <c r="E678" s="13" t="s">
        <v>56</v>
      </c>
      <c r="F678" s="13">
        <v>16</v>
      </c>
      <c r="G678" s="13">
        <v>176</v>
      </c>
      <c r="H678" s="104">
        <v>5.84</v>
      </c>
      <c r="I678" s="104">
        <v>2.19</v>
      </c>
      <c r="J678" s="104"/>
      <c r="K678" s="13">
        <v>6</v>
      </c>
      <c r="L678" s="13">
        <v>12</v>
      </c>
      <c r="M678" s="13" t="s">
        <v>144</v>
      </c>
      <c r="N678" s="17">
        <v>6</v>
      </c>
      <c r="O678" s="104">
        <v>1.4</v>
      </c>
      <c r="P678" s="19"/>
    </row>
    <row r="679" spans="1:16">
      <c r="A679" s="104"/>
      <c r="B679" s="104"/>
      <c r="C679" s="316">
        <v>0.12847222222222224</v>
      </c>
      <c r="D679" s="164">
        <f t="shared" si="52"/>
        <v>39900.128472222219</v>
      </c>
      <c r="E679" s="13" t="s">
        <v>56</v>
      </c>
      <c r="F679" s="13">
        <v>16</v>
      </c>
      <c r="G679" s="13">
        <v>176</v>
      </c>
      <c r="H679" s="104">
        <v>5.59</v>
      </c>
      <c r="I679" s="104">
        <v>2.37</v>
      </c>
      <c r="J679" s="104"/>
      <c r="K679" s="13">
        <v>6</v>
      </c>
      <c r="L679" s="13">
        <v>12</v>
      </c>
      <c r="M679" s="13" t="s">
        <v>144</v>
      </c>
      <c r="N679" s="17">
        <v>6</v>
      </c>
      <c r="O679" s="104">
        <v>1.4</v>
      </c>
      <c r="P679" s="19"/>
    </row>
    <row r="680" spans="1:16">
      <c r="A680" s="104"/>
      <c r="B680" s="104"/>
      <c r="C680" s="316">
        <v>0.2673611111111111</v>
      </c>
      <c r="D680" s="164">
        <f t="shared" si="52"/>
        <v>39900.267361111109</v>
      </c>
      <c r="E680" s="13" t="s">
        <v>56</v>
      </c>
      <c r="F680" s="13">
        <v>16</v>
      </c>
      <c r="G680" s="13">
        <v>176</v>
      </c>
      <c r="H680" s="104">
        <v>5.83</v>
      </c>
      <c r="I680" s="104">
        <v>2.11</v>
      </c>
      <c r="J680" s="104"/>
      <c r="K680" s="13">
        <v>6</v>
      </c>
      <c r="L680" s="13">
        <v>12</v>
      </c>
      <c r="M680" s="13" t="s">
        <v>144</v>
      </c>
      <c r="N680" s="17">
        <v>6</v>
      </c>
      <c r="O680" s="104">
        <v>1.4</v>
      </c>
      <c r="P680" s="19"/>
    </row>
    <row r="681" spans="1:16">
      <c r="A681" s="104"/>
      <c r="B681" s="104"/>
      <c r="C681" s="316">
        <v>0.375</v>
      </c>
      <c r="D681" s="172">
        <f t="shared" si="52"/>
        <v>39900.375</v>
      </c>
      <c r="E681" s="8" t="s">
        <v>56</v>
      </c>
      <c r="F681" s="8">
        <v>16</v>
      </c>
      <c r="G681" s="8">
        <v>176</v>
      </c>
      <c r="H681" s="104">
        <v>5.8</v>
      </c>
      <c r="I681" s="104">
        <v>2.54</v>
      </c>
      <c r="J681" s="104"/>
      <c r="K681" s="8">
        <v>6</v>
      </c>
      <c r="L681" s="8">
        <v>12</v>
      </c>
      <c r="M681" s="8" t="s">
        <v>144</v>
      </c>
      <c r="N681" s="104">
        <v>6</v>
      </c>
      <c r="O681" s="104">
        <v>1.4</v>
      </c>
      <c r="P681" s="19"/>
    </row>
    <row r="682" spans="1:16" ht="13.5" thickBot="1">
      <c r="A682" s="27"/>
      <c r="B682" s="27"/>
      <c r="C682" s="305">
        <v>0.49305555555555558</v>
      </c>
      <c r="D682" s="167">
        <f t="shared" si="52"/>
        <v>39900.493055555555</v>
      </c>
      <c r="E682" s="27" t="s">
        <v>56</v>
      </c>
      <c r="F682" s="27">
        <v>16</v>
      </c>
      <c r="G682" s="27">
        <v>176</v>
      </c>
      <c r="H682" s="27">
        <v>6.9</v>
      </c>
      <c r="I682" s="27">
        <v>1.93</v>
      </c>
      <c r="J682" s="27"/>
      <c r="K682" s="27">
        <v>6</v>
      </c>
      <c r="L682" s="27">
        <v>12</v>
      </c>
      <c r="M682" s="27" t="s">
        <v>144</v>
      </c>
      <c r="N682" s="27">
        <v>6</v>
      </c>
      <c r="O682" s="27">
        <v>1.4</v>
      </c>
      <c r="P682" s="19"/>
    </row>
    <row r="683" spans="1:16">
      <c r="A683" s="104">
        <v>29</v>
      </c>
      <c r="B683" s="104" t="s">
        <v>129</v>
      </c>
      <c r="C683" s="316">
        <v>0.25</v>
      </c>
      <c r="D683" s="168">
        <f t="shared" ref="D683:D729" si="53">FLOOR(D682,1)+C683+IF(A683&gt;0,1,0)</f>
        <v>39901.25</v>
      </c>
      <c r="E683" s="17" t="s">
        <v>56</v>
      </c>
      <c r="F683" s="104">
        <v>17</v>
      </c>
      <c r="G683" s="104">
        <v>182</v>
      </c>
      <c r="H683" s="104">
        <v>5.69</v>
      </c>
      <c r="I683" s="104">
        <v>4.0199999999999996</v>
      </c>
      <c r="J683" s="104"/>
      <c r="K683" s="104">
        <v>6</v>
      </c>
      <c r="L683" s="104">
        <v>11</v>
      </c>
      <c r="M683" s="104" t="s">
        <v>110</v>
      </c>
      <c r="N683" s="104">
        <v>6</v>
      </c>
      <c r="O683" s="104">
        <v>1.3</v>
      </c>
      <c r="P683" s="19"/>
    </row>
    <row r="684" spans="1:16">
      <c r="A684" s="104"/>
      <c r="B684" s="104"/>
      <c r="C684" s="316">
        <v>0.33611111111111108</v>
      </c>
      <c r="D684" s="164">
        <f t="shared" si="53"/>
        <v>39901.336111111108</v>
      </c>
      <c r="E684" s="13" t="s">
        <v>56</v>
      </c>
      <c r="F684" s="104">
        <v>17</v>
      </c>
      <c r="G684" s="104">
        <v>182</v>
      </c>
      <c r="H684" s="104">
        <v>5.6</v>
      </c>
      <c r="I684" s="104">
        <v>3.09</v>
      </c>
      <c r="J684" s="104"/>
      <c r="K684" s="104">
        <v>6</v>
      </c>
      <c r="L684" s="104">
        <v>11</v>
      </c>
      <c r="M684" s="104" t="s">
        <v>110</v>
      </c>
      <c r="N684" s="104">
        <v>6</v>
      </c>
      <c r="O684" s="104">
        <v>1.3</v>
      </c>
      <c r="P684" s="19"/>
    </row>
    <row r="685" spans="1:16">
      <c r="A685" s="17"/>
      <c r="B685" s="17"/>
      <c r="C685" s="300">
        <v>0.41666666666666669</v>
      </c>
      <c r="D685" s="164">
        <f t="shared" si="53"/>
        <v>39901.416666666664</v>
      </c>
      <c r="E685" s="13" t="s">
        <v>56</v>
      </c>
      <c r="F685" s="104">
        <v>17</v>
      </c>
      <c r="G685" s="104">
        <v>182</v>
      </c>
      <c r="H685" s="17">
        <v>6.97</v>
      </c>
      <c r="I685" s="17">
        <v>3.36</v>
      </c>
      <c r="J685" s="17"/>
      <c r="K685" s="104">
        <v>6</v>
      </c>
      <c r="L685" s="104">
        <v>11</v>
      </c>
      <c r="M685" s="104" t="s">
        <v>110</v>
      </c>
      <c r="N685" s="104">
        <v>6</v>
      </c>
      <c r="O685" s="104">
        <v>1.3</v>
      </c>
    </row>
    <row r="686" spans="1:16">
      <c r="A686" s="13"/>
      <c r="B686" s="13"/>
      <c r="C686" s="299">
        <v>0.50555555555555554</v>
      </c>
      <c r="D686" s="164">
        <f t="shared" si="53"/>
        <v>39901.505555555559</v>
      </c>
      <c r="E686" s="13" t="s">
        <v>56</v>
      </c>
      <c r="F686" s="104">
        <v>17</v>
      </c>
      <c r="G686" s="104">
        <v>182</v>
      </c>
      <c r="H686" s="13">
        <v>6.59</v>
      </c>
      <c r="I686" s="13">
        <v>2.37</v>
      </c>
      <c r="J686" s="13"/>
      <c r="K686" s="104">
        <v>6</v>
      </c>
      <c r="L686" s="104">
        <v>11</v>
      </c>
      <c r="M686" s="104" t="s">
        <v>110</v>
      </c>
      <c r="N686" s="104">
        <v>6</v>
      </c>
      <c r="O686" s="104">
        <v>1.3</v>
      </c>
    </row>
    <row r="687" spans="1:16">
      <c r="A687" s="13"/>
      <c r="B687" s="13"/>
      <c r="C687" s="299">
        <v>9.5833333333333326E-2</v>
      </c>
      <c r="D687" s="164">
        <f t="shared" si="53"/>
        <v>39901.095833333333</v>
      </c>
      <c r="E687" s="13" t="s">
        <v>56</v>
      </c>
      <c r="F687" s="104">
        <v>17</v>
      </c>
      <c r="G687" s="104">
        <v>182</v>
      </c>
      <c r="H687" s="13">
        <v>6.91</v>
      </c>
      <c r="I687" s="13">
        <v>2.4</v>
      </c>
      <c r="J687" s="13"/>
      <c r="K687" s="104">
        <v>6</v>
      </c>
      <c r="L687" s="104">
        <v>11</v>
      </c>
      <c r="M687" s="104" t="s">
        <v>110</v>
      </c>
      <c r="N687" s="104">
        <v>6</v>
      </c>
      <c r="O687" s="104">
        <v>1.3</v>
      </c>
    </row>
    <row r="688" spans="1:16">
      <c r="A688" s="13"/>
      <c r="B688" s="13"/>
      <c r="C688" s="299">
        <v>0.22916666666666666</v>
      </c>
      <c r="D688" s="164">
        <f t="shared" si="53"/>
        <v>39901.229166666664</v>
      </c>
      <c r="E688" s="13" t="s">
        <v>56</v>
      </c>
      <c r="F688" s="104">
        <v>17</v>
      </c>
      <c r="G688" s="104">
        <v>182</v>
      </c>
      <c r="H688" s="13">
        <v>6.93</v>
      </c>
      <c r="I688" s="13">
        <v>2.04</v>
      </c>
      <c r="J688" s="13"/>
      <c r="K688" s="104">
        <v>6</v>
      </c>
      <c r="L688" s="104">
        <v>11</v>
      </c>
      <c r="M688" s="104" t="s">
        <v>110</v>
      </c>
      <c r="N688" s="104">
        <v>6</v>
      </c>
      <c r="O688" s="104">
        <v>1.3</v>
      </c>
    </row>
    <row r="689" spans="1:16">
      <c r="A689" s="8"/>
      <c r="B689" s="8"/>
      <c r="C689" s="301">
        <v>0.3611111111111111</v>
      </c>
      <c r="D689" s="172">
        <f t="shared" si="53"/>
        <v>39901.361111111109</v>
      </c>
      <c r="E689" s="8" t="s">
        <v>56</v>
      </c>
      <c r="F689" s="104">
        <v>17</v>
      </c>
      <c r="G689" s="104">
        <v>182</v>
      </c>
      <c r="H689" s="8">
        <v>6.98</v>
      </c>
      <c r="I689" s="8">
        <v>2.1800000000000002</v>
      </c>
      <c r="J689" s="8"/>
      <c r="K689" s="104">
        <v>6</v>
      </c>
      <c r="L689" s="104">
        <v>11</v>
      </c>
      <c r="M689" s="104" t="s">
        <v>110</v>
      </c>
      <c r="N689" s="104">
        <v>6</v>
      </c>
      <c r="O689" s="104">
        <v>1.3</v>
      </c>
    </row>
    <row r="690" spans="1:16" ht="13.5" thickBot="1">
      <c r="A690" s="27"/>
      <c r="B690" s="27"/>
      <c r="C690" s="305">
        <v>0.45833333333333331</v>
      </c>
      <c r="D690" s="167">
        <f t="shared" si="53"/>
        <v>39901.458333333336</v>
      </c>
      <c r="E690" s="27" t="s">
        <v>56</v>
      </c>
      <c r="F690" s="27">
        <v>17</v>
      </c>
      <c r="G690" s="27">
        <v>182</v>
      </c>
      <c r="H690" s="27">
        <v>6.77</v>
      </c>
      <c r="I690" s="27">
        <v>2.29</v>
      </c>
      <c r="J690" s="27"/>
      <c r="K690" s="27">
        <v>6</v>
      </c>
      <c r="L690" s="27">
        <v>11</v>
      </c>
      <c r="M690" s="27" t="s">
        <v>110</v>
      </c>
      <c r="N690" s="27">
        <v>6</v>
      </c>
      <c r="O690" s="104">
        <v>1.3</v>
      </c>
      <c r="P690" s="273"/>
    </row>
    <row r="691" spans="1:16">
      <c r="A691" s="17">
        <v>30</v>
      </c>
      <c r="B691" s="17" t="s">
        <v>111</v>
      </c>
      <c r="C691" s="300">
        <v>0.25</v>
      </c>
      <c r="D691" s="168">
        <f>FLOOR(D690,1)+C691+IF(A691&gt;0,1,0)</f>
        <v>39902.25</v>
      </c>
      <c r="E691" s="17" t="s">
        <v>56</v>
      </c>
      <c r="F691" s="17">
        <v>17</v>
      </c>
      <c r="G691" s="17">
        <v>176</v>
      </c>
      <c r="H691" s="17">
        <v>6.24</v>
      </c>
      <c r="I691" s="17">
        <v>3.3</v>
      </c>
      <c r="J691" s="17"/>
      <c r="K691" s="17">
        <v>6</v>
      </c>
      <c r="L691" s="17">
        <v>12</v>
      </c>
      <c r="M691" s="17" t="s">
        <v>110</v>
      </c>
      <c r="N691" s="17">
        <v>6</v>
      </c>
      <c r="O691" s="104">
        <v>1.3</v>
      </c>
    </row>
    <row r="692" spans="1:16">
      <c r="A692" s="13"/>
      <c r="B692" s="13"/>
      <c r="C692" s="299">
        <v>0.33333333333333331</v>
      </c>
      <c r="D692" s="164">
        <f t="shared" si="53"/>
        <v>39902.333333333336</v>
      </c>
      <c r="E692" s="13" t="s">
        <v>56</v>
      </c>
      <c r="F692" s="17">
        <v>17</v>
      </c>
      <c r="G692" s="17">
        <v>176</v>
      </c>
      <c r="H692" s="13">
        <v>6.18</v>
      </c>
      <c r="I692" s="13">
        <v>3.4</v>
      </c>
      <c r="J692" s="13"/>
      <c r="K692" s="17">
        <v>6</v>
      </c>
      <c r="L692" s="17">
        <v>12</v>
      </c>
      <c r="M692" s="17" t="s">
        <v>110</v>
      </c>
      <c r="N692" s="17">
        <v>6</v>
      </c>
      <c r="O692" s="104">
        <v>1.3</v>
      </c>
    </row>
    <row r="693" spans="1:16">
      <c r="A693" s="13"/>
      <c r="B693" s="13"/>
      <c r="C693" s="299">
        <v>0.4236111111111111</v>
      </c>
      <c r="D693" s="164">
        <f t="shared" si="53"/>
        <v>39902.423611111109</v>
      </c>
      <c r="E693" s="13" t="s">
        <v>56</v>
      </c>
      <c r="F693" s="17">
        <v>17</v>
      </c>
      <c r="G693" s="17">
        <v>176</v>
      </c>
      <c r="H693" s="13">
        <v>6.09</v>
      </c>
      <c r="I693" s="13">
        <v>3.32</v>
      </c>
      <c r="J693" s="13"/>
      <c r="K693" s="17">
        <v>6</v>
      </c>
      <c r="L693" s="17">
        <v>12</v>
      </c>
      <c r="M693" s="17" t="s">
        <v>110</v>
      </c>
      <c r="N693" s="17">
        <v>6</v>
      </c>
      <c r="O693" s="104">
        <v>1.3</v>
      </c>
    </row>
    <row r="694" spans="1:16">
      <c r="A694" s="13"/>
      <c r="B694" s="13"/>
      <c r="C694" s="299">
        <v>0.5</v>
      </c>
      <c r="D694" s="164">
        <f t="shared" si="53"/>
        <v>39902.5</v>
      </c>
      <c r="E694" s="13" t="s">
        <v>56</v>
      </c>
      <c r="F694" s="13">
        <v>17</v>
      </c>
      <c r="G694" s="17">
        <v>176</v>
      </c>
      <c r="H694" s="13">
        <v>6.09</v>
      </c>
      <c r="I694" s="13">
        <v>3.28</v>
      </c>
      <c r="J694" s="13"/>
      <c r="K694" s="17">
        <v>6</v>
      </c>
      <c r="L694" s="13">
        <v>11</v>
      </c>
      <c r="M694" s="17" t="s">
        <v>110</v>
      </c>
      <c r="N694" s="17">
        <v>6</v>
      </c>
      <c r="O694" s="104">
        <v>1.3</v>
      </c>
    </row>
    <row r="695" spans="1:16">
      <c r="A695" s="13"/>
      <c r="B695" s="13"/>
      <c r="C695" s="299">
        <v>0.58333333333333337</v>
      </c>
      <c r="D695" s="164">
        <f t="shared" si="53"/>
        <v>39902.583333333336</v>
      </c>
      <c r="E695" s="13" t="s">
        <v>56</v>
      </c>
      <c r="F695" s="13">
        <v>17</v>
      </c>
      <c r="G695" s="17">
        <v>176</v>
      </c>
      <c r="H695" s="13">
        <v>6.71</v>
      </c>
      <c r="I695" s="13">
        <v>2.19</v>
      </c>
      <c r="J695" s="13"/>
      <c r="K695" s="17">
        <v>6</v>
      </c>
      <c r="L695" s="13">
        <v>11</v>
      </c>
      <c r="M695" s="17" t="s">
        <v>110</v>
      </c>
      <c r="N695" s="17">
        <v>6</v>
      </c>
      <c r="O695" s="104">
        <v>1.3</v>
      </c>
    </row>
    <row r="696" spans="1:16">
      <c r="A696" s="13"/>
      <c r="B696" s="13"/>
      <c r="C696" s="299">
        <v>0.71527777777777779</v>
      </c>
      <c r="D696" s="164">
        <f t="shared" si="53"/>
        <v>39902.715277777781</v>
      </c>
      <c r="E696" s="13" t="s">
        <v>56</v>
      </c>
      <c r="F696" s="13">
        <v>17</v>
      </c>
      <c r="G696" s="17">
        <v>176</v>
      </c>
      <c r="H696" s="13">
        <v>6.8</v>
      </c>
      <c r="I696" s="13">
        <v>2.35</v>
      </c>
      <c r="J696" s="13"/>
      <c r="K696" s="17">
        <v>6</v>
      </c>
      <c r="L696" s="13">
        <v>11</v>
      </c>
      <c r="M696" s="17" t="s">
        <v>110</v>
      </c>
      <c r="N696" s="13">
        <v>6</v>
      </c>
      <c r="O696" s="104">
        <v>1.3</v>
      </c>
    </row>
    <row r="697" spans="1:16">
      <c r="A697" s="13"/>
      <c r="B697" s="13"/>
      <c r="C697" s="301">
        <v>0.83333333333333337</v>
      </c>
      <c r="D697" s="164">
        <f t="shared" si="53"/>
        <v>39902.833333333336</v>
      </c>
      <c r="E697" s="8" t="s">
        <v>56</v>
      </c>
      <c r="F697" s="8">
        <v>17</v>
      </c>
      <c r="G697" s="17">
        <v>176</v>
      </c>
      <c r="H697" s="8">
        <v>7.7</v>
      </c>
      <c r="I697" s="8">
        <v>2.2799999999999998</v>
      </c>
      <c r="J697" s="8"/>
      <c r="K697" s="104">
        <v>6</v>
      </c>
      <c r="L697" s="8">
        <v>11</v>
      </c>
      <c r="M697" s="104" t="s">
        <v>110</v>
      </c>
      <c r="N697" s="104">
        <v>6</v>
      </c>
      <c r="O697" s="104">
        <v>1.3</v>
      </c>
    </row>
    <row r="698" spans="1:16" ht="13.5" thickBot="1">
      <c r="A698" s="27"/>
      <c r="B698" s="27"/>
      <c r="C698" s="305">
        <v>0.99305555555555547</v>
      </c>
      <c r="D698" s="167">
        <f>FLOOR(D697,1)+C698+IF(A698&gt;0,1,0)</f>
        <v>39902.993055555555</v>
      </c>
      <c r="E698" s="27" t="s">
        <v>56</v>
      </c>
      <c r="F698" s="27">
        <v>17</v>
      </c>
      <c r="G698" s="17">
        <v>176</v>
      </c>
      <c r="H698" s="27">
        <v>7.08</v>
      </c>
      <c r="I698" s="27">
        <v>2.06</v>
      </c>
      <c r="J698" s="27"/>
      <c r="K698" s="27">
        <v>6</v>
      </c>
      <c r="L698" s="27">
        <v>11</v>
      </c>
      <c r="M698" s="27" t="s">
        <v>110</v>
      </c>
      <c r="N698" s="27">
        <v>6</v>
      </c>
      <c r="O698" s="104">
        <v>1.3</v>
      </c>
      <c r="P698" s="273"/>
    </row>
    <row r="699" spans="1:16">
      <c r="A699" s="104">
        <v>31</v>
      </c>
      <c r="B699" s="104" t="s">
        <v>112</v>
      </c>
      <c r="C699" s="300">
        <v>0.25</v>
      </c>
      <c r="D699" s="168">
        <f>FLOOR(D698,1)+C699+IF(A699&gt;0,1,0)</f>
        <v>39903.25</v>
      </c>
      <c r="E699" s="17" t="s">
        <v>56</v>
      </c>
      <c r="F699" s="17">
        <v>17</v>
      </c>
      <c r="G699" s="17">
        <v>176</v>
      </c>
      <c r="H699" s="17">
        <v>6.8</v>
      </c>
      <c r="I699" s="17">
        <v>3.31</v>
      </c>
      <c r="J699" s="17"/>
      <c r="K699" s="17">
        <v>6</v>
      </c>
      <c r="L699" s="17">
        <v>12</v>
      </c>
      <c r="M699" s="17" t="s">
        <v>110</v>
      </c>
      <c r="N699" s="17">
        <v>6</v>
      </c>
      <c r="O699" s="104">
        <v>1.3</v>
      </c>
    </row>
    <row r="700" spans="1:16">
      <c r="A700" s="104"/>
      <c r="B700" s="104"/>
      <c r="C700" s="299">
        <v>0.33333333333333331</v>
      </c>
      <c r="D700" s="164">
        <f t="shared" ref="D700:D705" si="54">FLOOR(D699,1)+C700+IF(A700&gt;0,1,0)</f>
        <v>39903.333333333336</v>
      </c>
      <c r="E700" s="13" t="s">
        <v>56</v>
      </c>
      <c r="F700" s="17">
        <v>17</v>
      </c>
      <c r="G700" s="17">
        <v>176</v>
      </c>
      <c r="H700" s="13">
        <v>6.18</v>
      </c>
      <c r="I700" s="13">
        <v>3.4</v>
      </c>
      <c r="J700" s="13"/>
      <c r="K700" s="17">
        <v>6</v>
      </c>
      <c r="L700" s="17">
        <v>12</v>
      </c>
      <c r="M700" s="17" t="s">
        <v>110</v>
      </c>
      <c r="N700" s="17">
        <v>6</v>
      </c>
      <c r="O700" s="104">
        <v>1.3</v>
      </c>
    </row>
    <row r="701" spans="1:16">
      <c r="A701" s="104"/>
      <c r="B701" s="104"/>
      <c r="C701" s="299">
        <v>0.4236111111111111</v>
      </c>
      <c r="D701" s="164">
        <f t="shared" si="54"/>
        <v>39903.423611111109</v>
      </c>
      <c r="E701" s="13" t="s">
        <v>56</v>
      </c>
      <c r="F701" s="17">
        <v>17</v>
      </c>
      <c r="G701" s="17">
        <v>176</v>
      </c>
      <c r="H701" s="13">
        <v>6.09</v>
      </c>
      <c r="I701" s="13">
        <v>3.32</v>
      </c>
      <c r="J701" s="13"/>
      <c r="K701" s="17">
        <v>6</v>
      </c>
      <c r="L701" s="17">
        <v>12</v>
      </c>
      <c r="M701" s="17" t="s">
        <v>110</v>
      </c>
      <c r="N701" s="17">
        <v>6</v>
      </c>
      <c r="O701" s="104">
        <v>1.3</v>
      </c>
    </row>
    <row r="702" spans="1:16">
      <c r="A702" s="104"/>
      <c r="B702" s="104"/>
      <c r="C702" s="299">
        <v>0.5</v>
      </c>
      <c r="D702" s="164">
        <f t="shared" si="54"/>
        <v>39903.5</v>
      </c>
      <c r="E702" s="13" t="s">
        <v>56</v>
      </c>
      <c r="F702" s="13">
        <v>17</v>
      </c>
      <c r="G702" s="17">
        <v>176</v>
      </c>
      <c r="H702" s="13">
        <v>6.09</v>
      </c>
      <c r="I702" s="13">
        <v>3.28</v>
      </c>
      <c r="J702" s="13"/>
      <c r="K702" s="17">
        <v>6</v>
      </c>
      <c r="L702" s="13">
        <v>11</v>
      </c>
      <c r="M702" s="17" t="s">
        <v>110</v>
      </c>
      <c r="N702" s="17">
        <v>6</v>
      </c>
      <c r="O702" s="104">
        <v>1.3</v>
      </c>
    </row>
    <row r="703" spans="1:16">
      <c r="A703" s="104"/>
      <c r="B703" s="104"/>
      <c r="C703" s="299">
        <v>0.58333333333333337</v>
      </c>
      <c r="D703" s="164">
        <f t="shared" si="54"/>
        <v>39903.583333333336</v>
      </c>
      <c r="E703" s="13" t="s">
        <v>56</v>
      </c>
      <c r="F703" s="13">
        <v>17</v>
      </c>
      <c r="G703" s="17">
        <v>176</v>
      </c>
      <c r="H703" s="13">
        <v>6.71</v>
      </c>
      <c r="I703" s="13">
        <v>2.19</v>
      </c>
      <c r="J703" s="13"/>
      <c r="K703" s="17">
        <v>6</v>
      </c>
      <c r="L703" s="13">
        <v>11</v>
      </c>
      <c r="M703" s="17" t="s">
        <v>110</v>
      </c>
      <c r="N703" s="17">
        <v>6</v>
      </c>
      <c r="O703" s="104">
        <v>1.3</v>
      </c>
    </row>
    <row r="704" spans="1:16">
      <c r="A704" s="104"/>
      <c r="B704" s="104"/>
      <c r="C704" s="299">
        <v>0.71527777777777779</v>
      </c>
      <c r="D704" s="164">
        <f t="shared" si="54"/>
        <v>39903.715277777781</v>
      </c>
      <c r="E704" s="13" t="s">
        <v>56</v>
      </c>
      <c r="F704" s="13">
        <v>17</v>
      </c>
      <c r="G704" s="17">
        <v>176</v>
      </c>
      <c r="H704" s="13">
        <v>6.8</v>
      </c>
      <c r="I704" s="13">
        <v>2.35</v>
      </c>
      <c r="J704" s="13"/>
      <c r="K704" s="17">
        <v>6</v>
      </c>
      <c r="L704" s="13">
        <v>11</v>
      </c>
      <c r="M704" s="17" t="s">
        <v>110</v>
      </c>
      <c r="N704" s="13">
        <v>6</v>
      </c>
      <c r="O704" s="104">
        <v>1.3</v>
      </c>
    </row>
    <row r="705" spans="1:16">
      <c r="A705" s="104"/>
      <c r="B705" s="104"/>
      <c r="C705" s="301">
        <v>0.83333333333333337</v>
      </c>
      <c r="D705" s="164">
        <f t="shared" si="54"/>
        <v>39903.833333333336</v>
      </c>
      <c r="E705" s="8" t="s">
        <v>56</v>
      </c>
      <c r="F705" s="8">
        <v>17</v>
      </c>
      <c r="G705" s="17">
        <v>176</v>
      </c>
      <c r="H705" s="8">
        <v>7.7</v>
      </c>
      <c r="I705" s="8">
        <v>2.2799999999999998</v>
      </c>
      <c r="J705" s="8"/>
      <c r="K705" s="104">
        <v>6</v>
      </c>
      <c r="L705" s="8">
        <v>11</v>
      </c>
      <c r="M705" s="104" t="s">
        <v>110</v>
      </c>
      <c r="N705" s="104">
        <v>6</v>
      </c>
      <c r="O705" s="104">
        <v>1.3</v>
      </c>
    </row>
    <row r="706" spans="1:16" ht="13.5" thickBot="1">
      <c r="A706" s="27"/>
      <c r="B706" s="27"/>
      <c r="C706" s="305">
        <v>0.99305555555555547</v>
      </c>
      <c r="D706" s="167">
        <f>FLOOR(D705,1)+C706+IF(A706&gt;0,1,0)</f>
        <v>39903.993055555555</v>
      </c>
      <c r="E706" s="27" t="s">
        <v>56</v>
      </c>
      <c r="F706" s="27">
        <v>17</v>
      </c>
      <c r="G706" s="27">
        <v>176</v>
      </c>
      <c r="H706" s="27">
        <v>7</v>
      </c>
      <c r="I706" s="27">
        <v>2.15</v>
      </c>
      <c r="J706" s="27"/>
      <c r="K706" s="27">
        <v>6</v>
      </c>
      <c r="L706" s="27">
        <v>11</v>
      </c>
      <c r="M706" s="27" t="s">
        <v>110</v>
      </c>
      <c r="N706" s="27">
        <v>6</v>
      </c>
      <c r="O706" s="104">
        <v>1.3</v>
      </c>
      <c r="P706" s="273"/>
    </row>
    <row r="707" spans="1:16" ht="13.5" thickBot="1">
      <c r="A707" s="17">
        <v>1</v>
      </c>
      <c r="B707" s="17" t="s">
        <v>113</v>
      </c>
      <c r="C707" s="300">
        <v>0.25</v>
      </c>
      <c r="D707" s="167">
        <f>FLOOR(D706,1)+C707+IF(A707&gt;0,1,0)</f>
        <v>39904.25</v>
      </c>
      <c r="E707" s="17" t="s">
        <v>56</v>
      </c>
      <c r="F707" s="17">
        <v>13</v>
      </c>
      <c r="G707" s="17">
        <v>156</v>
      </c>
      <c r="H707" s="17">
        <v>6.43</v>
      </c>
      <c r="I707" s="17">
        <v>3.38</v>
      </c>
      <c r="J707" s="17"/>
      <c r="K707" s="17">
        <v>6</v>
      </c>
      <c r="L707" s="17">
        <v>13</v>
      </c>
      <c r="M707" s="17" t="s">
        <v>143</v>
      </c>
      <c r="N707" s="17">
        <v>6</v>
      </c>
      <c r="O707" s="17" t="s">
        <v>146</v>
      </c>
      <c r="P707" s="17"/>
    </row>
    <row r="708" spans="1:16">
      <c r="A708" s="13"/>
      <c r="B708" s="13"/>
      <c r="C708" s="299">
        <v>0.34027777777777773</v>
      </c>
      <c r="D708" s="164">
        <f>FLOOR(D707,1)+C708+IF(A708&gt;0,1,0)</f>
        <v>39904.340277777781</v>
      </c>
      <c r="E708" s="13" t="s">
        <v>56</v>
      </c>
      <c r="F708" s="13">
        <v>13</v>
      </c>
      <c r="G708" s="13">
        <v>156</v>
      </c>
      <c r="H708" s="13">
        <v>6.82</v>
      </c>
      <c r="I708" s="13">
        <v>3.49</v>
      </c>
      <c r="J708" s="13"/>
      <c r="K708" s="13">
        <v>6</v>
      </c>
      <c r="L708" s="13">
        <v>13</v>
      </c>
      <c r="M708" s="13" t="s">
        <v>145</v>
      </c>
      <c r="N708" s="13">
        <v>6</v>
      </c>
      <c r="O708" s="13" t="s">
        <v>146</v>
      </c>
      <c r="P708" s="13"/>
    </row>
    <row r="709" spans="1:16">
      <c r="A709" s="13"/>
      <c r="B709" s="13"/>
      <c r="C709" s="299">
        <v>0.4201388888888889</v>
      </c>
      <c r="D709" s="164">
        <f t="shared" si="53"/>
        <v>39904.420138888891</v>
      </c>
      <c r="E709" s="13" t="s">
        <v>56</v>
      </c>
      <c r="F709" s="13">
        <v>13</v>
      </c>
      <c r="G709" s="13">
        <v>156</v>
      </c>
      <c r="H709" s="13">
        <v>6.73</v>
      </c>
      <c r="I709" s="13">
        <v>4.6100000000000003</v>
      </c>
      <c r="J709" s="13"/>
      <c r="K709" s="13">
        <v>6</v>
      </c>
      <c r="L709" s="13">
        <v>13</v>
      </c>
      <c r="M709" s="13" t="s">
        <v>145</v>
      </c>
      <c r="N709" s="13">
        <v>6</v>
      </c>
      <c r="O709" s="13" t="s">
        <v>146</v>
      </c>
      <c r="P709" s="13"/>
    </row>
    <row r="710" spans="1:16">
      <c r="A710" s="13"/>
      <c r="B710" s="13"/>
      <c r="C710" s="299">
        <v>0.5</v>
      </c>
      <c r="D710" s="164">
        <f t="shared" si="53"/>
        <v>39904.5</v>
      </c>
      <c r="E710" s="13" t="s">
        <v>56</v>
      </c>
      <c r="F710" s="13">
        <v>16</v>
      </c>
      <c r="G710" s="13">
        <v>176</v>
      </c>
      <c r="H710" s="13">
        <v>6.55</v>
      </c>
      <c r="I710" s="13">
        <v>2.48</v>
      </c>
      <c r="J710" s="13"/>
      <c r="K710" s="13">
        <v>6</v>
      </c>
      <c r="L710" s="13">
        <v>12</v>
      </c>
      <c r="M710" s="13" t="s">
        <v>145</v>
      </c>
      <c r="N710" s="13">
        <v>6</v>
      </c>
      <c r="O710" s="13" t="s">
        <v>147</v>
      </c>
      <c r="P710" s="13"/>
    </row>
    <row r="711" spans="1:16">
      <c r="A711" s="13"/>
      <c r="B711" s="13"/>
      <c r="C711" s="299">
        <v>0.625</v>
      </c>
      <c r="D711" s="164">
        <f t="shared" si="53"/>
        <v>39904.625</v>
      </c>
      <c r="E711" s="13" t="s">
        <v>56</v>
      </c>
      <c r="F711" s="13">
        <v>16</v>
      </c>
      <c r="G711" s="13">
        <v>176</v>
      </c>
      <c r="H711" s="13">
        <v>6.89</v>
      </c>
      <c r="I711" s="13">
        <v>2.85</v>
      </c>
      <c r="J711" s="13"/>
      <c r="K711" s="13">
        <v>6</v>
      </c>
      <c r="L711" s="13">
        <v>12</v>
      </c>
      <c r="M711" s="13" t="s">
        <v>145</v>
      </c>
      <c r="N711" s="13">
        <v>6</v>
      </c>
      <c r="O711" s="13" t="s">
        <v>147</v>
      </c>
      <c r="P711" s="13"/>
    </row>
    <row r="712" spans="1:16">
      <c r="A712" s="13"/>
      <c r="B712" s="13"/>
      <c r="C712" s="299">
        <v>0.79166666666666663</v>
      </c>
      <c r="D712" s="164">
        <f t="shared" si="53"/>
        <v>39904.791666666664</v>
      </c>
      <c r="E712" s="13" t="s">
        <v>56</v>
      </c>
      <c r="F712" s="13">
        <v>16</v>
      </c>
      <c r="G712" s="13">
        <v>176</v>
      </c>
      <c r="H712" s="13">
        <v>6.48</v>
      </c>
      <c r="I712" s="13">
        <v>2.81</v>
      </c>
      <c r="J712" s="13"/>
      <c r="K712" s="13">
        <v>6</v>
      </c>
      <c r="L712" s="13">
        <v>12</v>
      </c>
      <c r="M712" s="13" t="s">
        <v>145</v>
      </c>
      <c r="N712" s="13">
        <v>6</v>
      </c>
      <c r="O712" s="13" t="s">
        <v>147</v>
      </c>
      <c r="P712" s="13"/>
    </row>
    <row r="713" spans="1:16">
      <c r="A713" s="13"/>
      <c r="B713" s="13"/>
      <c r="C713" s="299">
        <v>0.875</v>
      </c>
      <c r="D713" s="164">
        <f t="shared" si="53"/>
        <v>39904.875</v>
      </c>
      <c r="E713" s="13" t="s">
        <v>56</v>
      </c>
      <c r="F713" s="13">
        <v>16</v>
      </c>
      <c r="G713" s="13">
        <v>176</v>
      </c>
      <c r="H713" s="13">
        <v>6.74</v>
      </c>
      <c r="I713" s="13">
        <v>2.25</v>
      </c>
      <c r="J713" s="13"/>
      <c r="K713" s="13">
        <v>6</v>
      </c>
      <c r="L713" s="13">
        <v>12</v>
      </c>
      <c r="M713" s="13" t="s">
        <v>145</v>
      </c>
      <c r="N713" s="13">
        <v>6</v>
      </c>
      <c r="O713" s="13" t="s">
        <v>147</v>
      </c>
      <c r="P713" s="13"/>
    </row>
    <row r="714" spans="1:16" ht="13.5" thickBot="1">
      <c r="A714" s="27"/>
      <c r="B714" s="27"/>
      <c r="C714" s="305">
        <v>0.96180555555555547</v>
      </c>
      <c r="D714" s="167">
        <f t="shared" si="53"/>
        <v>39904.961805555555</v>
      </c>
      <c r="E714" s="13" t="s">
        <v>56</v>
      </c>
      <c r="F714" s="27">
        <v>16</v>
      </c>
      <c r="G714" s="8">
        <v>176</v>
      </c>
      <c r="H714" s="27">
        <v>6.77</v>
      </c>
      <c r="I714" s="27">
        <v>2.36</v>
      </c>
      <c r="J714" s="27"/>
      <c r="K714" s="13">
        <v>6</v>
      </c>
      <c r="L714" s="8">
        <v>12</v>
      </c>
      <c r="M714" s="13" t="s">
        <v>145</v>
      </c>
      <c r="N714" s="13">
        <v>6</v>
      </c>
      <c r="O714" s="8" t="s">
        <v>147</v>
      </c>
      <c r="P714" s="8"/>
    </row>
    <row r="715" spans="1:16" ht="13.5" thickBot="1">
      <c r="A715" s="17">
        <v>2</v>
      </c>
      <c r="B715" s="17" t="s">
        <v>25</v>
      </c>
      <c r="C715" s="300">
        <v>0.25</v>
      </c>
      <c r="D715" s="168">
        <f t="shared" si="53"/>
        <v>39905.25</v>
      </c>
      <c r="E715" s="13" t="s">
        <v>56</v>
      </c>
      <c r="F715" s="17">
        <v>17</v>
      </c>
      <c r="G715" s="13">
        <v>182</v>
      </c>
      <c r="H715" s="17">
        <v>6.94</v>
      </c>
      <c r="I715" s="17">
        <v>3.36</v>
      </c>
      <c r="J715" s="17"/>
      <c r="K715" s="13">
        <v>6</v>
      </c>
      <c r="L715" s="13">
        <v>11</v>
      </c>
      <c r="M715" s="13" t="s">
        <v>145</v>
      </c>
      <c r="N715" s="13">
        <v>6</v>
      </c>
      <c r="O715" s="13">
        <v>1.3</v>
      </c>
      <c r="P715" s="27"/>
    </row>
    <row r="716" spans="1:16">
      <c r="A716" s="13"/>
      <c r="B716" s="13"/>
      <c r="C716" s="299">
        <v>0.34722222222222227</v>
      </c>
      <c r="D716" s="164">
        <f t="shared" si="53"/>
        <v>39905.347222222219</v>
      </c>
      <c r="E716" s="13" t="s">
        <v>56</v>
      </c>
      <c r="F716" s="17">
        <v>17</v>
      </c>
      <c r="G716" s="13">
        <v>182</v>
      </c>
      <c r="H716" s="13">
        <v>6.98</v>
      </c>
      <c r="I716" s="13">
        <v>3.41</v>
      </c>
      <c r="J716" s="13"/>
      <c r="K716" s="13">
        <v>6</v>
      </c>
      <c r="L716" s="13">
        <v>11</v>
      </c>
      <c r="M716" s="13" t="s">
        <v>145</v>
      </c>
      <c r="N716" s="13">
        <v>6</v>
      </c>
      <c r="O716" s="13">
        <v>1.3</v>
      </c>
      <c r="P716" s="17"/>
    </row>
    <row r="717" spans="1:16">
      <c r="A717" s="13"/>
      <c r="B717" s="13"/>
      <c r="C717" s="299">
        <v>0.42569444444444443</v>
      </c>
      <c r="D717" s="164">
        <f t="shared" si="53"/>
        <v>39905.425694444442</v>
      </c>
      <c r="E717" s="13" t="s">
        <v>56</v>
      </c>
      <c r="F717" s="17">
        <v>17</v>
      </c>
      <c r="G717" s="13">
        <v>182</v>
      </c>
      <c r="H717" s="13">
        <v>6.97</v>
      </c>
      <c r="I717" s="13">
        <v>3.81</v>
      </c>
      <c r="J717" s="13"/>
      <c r="K717" s="13">
        <v>6</v>
      </c>
      <c r="L717" s="13">
        <v>11</v>
      </c>
      <c r="M717" s="13" t="s">
        <v>145</v>
      </c>
      <c r="N717" s="13">
        <v>6</v>
      </c>
      <c r="O717" s="13">
        <v>1.3</v>
      </c>
      <c r="P717" s="13"/>
    </row>
    <row r="718" spans="1:16">
      <c r="A718" s="13"/>
      <c r="B718" s="13"/>
      <c r="C718" s="299">
        <v>0.51249999999999996</v>
      </c>
      <c r="D718" s="164">
        <f t="shared" si="53"/>
        <v>39905.512499999997</v>
      </c>
      <c r="E718" s="13" t="s">
        <v>56</v>
      </c>
      <c r="F718" s="17">
        <v>17</v>
      </c>
      <c r="G718" s="13">
        <v>182</v>
      </c>
      <c r="H718" s="13">
        <v>6.71</v>
      </c>
      <c r="I718" s="13">
        <v>3.9</v>
      </c>
      <c r="J718" s="13"/>
      <c r="K718" s="13">
        <v>6</v>
      </c>
      <c r="L718" s="13">
        <v>11</v>
      </c>
      <c r="M718" s="13" t="s">
        <v>145</v>
      </c>
      <c r="N718" s="13">
        <v>6</v>
      </c>
      <c r="O718" s="13">
        <v>1.3</v>
      </c>
      <c r="P718" s="13"/>
    </row>
    <row r="719" spans="1:16">
      <c r="A719" s="13"/>
      <c r="B719" s="13"/>
      <c r="C719" s="299">
        <v>0.60069444444444442</v>
      </c>
      <c r="D719" s="164">
        <f t="shared" si="53"/>
        <v>39905.600694444445</v>
      </c>
      <c r="E719" s="13" t="s">
        <v>56</v>
      </c>
      <c r="F719" s="17">
        <v>17</v>
      </c>
      <c r="G719" s="13">
        <v>182</v>
      </c>
      <c r="H719" s="13">
        <v>6.52</v>
      </c>
      <c r="I719" s="13">
        <v>0.19</v>
      </c>
      <c r="J719" s="13"/>
      <c r="K719" s="13">
        <v>6</v>
      </c>
      <c r="L719" s="13">
        <v>11</v>
      </c>
      <c r="M719" s="13" t="s">
        <v>145</v>
      </c>
      <c r="N719" s="13">
        <v>6</v>
      </c>
      <c r="O719" s="13">
        <v>1.3</v>
      </c>
      <c r="P719" s="13"/>
    </row>
    <row r="720" spans="1:16">
      <c r="A720" s="13"/>
      <c r="B720" s="13"/>
      <c r="C720" s="299">
        <v>0.66666666666666663</v>
      </c>
      <c r="D720" s="164">
        <f t="shared" si="53"/>
        <v>39905.666666666664</v>
      </c>
      <c r="E720" s="13" t="s">
        <v>56</v>
      </c>
      <c r="F720" s="17">
        <v>17</v>
      </c>
      <c r="G720" s="13">
        <v>182</v>
      </c>
      <c r="H720" s="13">
        <v>6.35</v>
      </c>
      <c r="I720" s="13">
        <v>0.84</v>
      </c>
      <c r="J720" s="13"/>
      <c r="K720" s="13">
        <v>6</v>
      </c>
      <c r="L720" s="13">
        <v>11</v>
      </c>
      <c r="M720" s="13" t="s">
        <v>145</v>
      </c>
      <c r="N720" s="13">
        <v>6</v>
      </c>
      <c r="O720" s="13">
        <v>1.3</v>
      </c>
      <c r="P720" s="13"/>
    </row>
    <row r="721" spans="1:16" ht="13.5" thickBot="1">
      <c r="A721" s="27"/>
      <c r="B721" s="27"/>
      <c r="C721" s="305">
        <v>0.85416666666666663</v>
      </c>
      <c r="D721" s="167">
        <f t="shared" si="53"/>
        <v>39905.854166666664</v>
      </c>
      <c r="E721" s="27" t="s">
        <v>56</v>
      </c>
      <c r="F721" s="27">
        <v>17</v>
      </c>
      <c r="G721" s="27">
        <v>182</v>
      </c>
      <c r="H721" s="27">
        <v>6.79</v>
      </c>
      <c r="I721" s="27">
        <v>0.79</v>
      </c>
      <c r="J721" s="27"/>
      <c r="K721" s="27">
        <v>6</v>
      </c>
      <c r="L721" s="27">
        <v>11</v>
      </c>
      <c r="M721" s="27" t="s">
        <v>145</v>
      </c>
      <c r="N721" s="27">
        <v>6</v>
      </c>
      <c r="O721" s="27">
        <v>1.3</v>
      </c>
      <c r="P721" s="13"/>
    </row>
    <row r="722" spans="1:16">
      <c r="A722" s="17">
        <v>3</v>
      </c>
      <c r="B722" s="17" t="s">
        <v>115</v>
      </c>
      <c r="C722" s="300">
        <v>0.25347222222222221</v>
      </c>
      <c r="D722" s="168">
        <f t="shared" si="53"/>
        <v>39906.253472222219</v>
      </c>
      <c r="E722" s="17" t="s">
        <v>56</v>
      </c>
      <c r="F722" s="17">
        <v>17</v>
      </c>
      <c r="G722" s="17">
        <v>149</v>
      </c>
      <c r="H722" s="17">
        <v>5.93</v>
      </c>
      <c r="I722" s="17">
        <v>2.12</v>
      </c>
      <c r="J722" s="17"/>
      <c r="K722" s="17">
        <v>4</v>
      </c>
      <c r="L722" s="17">
        <v>9</v>
      </c>
      <c r="M722" s="17" t="s">
        <v>110</v>
      </c>
      <c r="N722" s="17">
        <v>6</v>
      </c>
      <c r="O722" s="17">
        <v>1.3</v>
      </c>
      <c r="P722" s="13"/>
    </row>
    <row r="723" spans="1:16">
      <c r="A723" s="13"/>
      <c r="B723" s="13"/>
      <c r="C723" s="299">
        <v>0.33333333333333331</v>
      </c>
      <c r="D723" s="164">
        <f t="shared" si="53"/>
        <v>39906.333333333336</v>
      </c>
      <c r="E723" s="13" t="s">
        <v>56</v>
      </c>
      <c r="F723" s="13">
        <v>17</v>
      </c>
      <c r="G723" s="13">
        <v>149</v>
      </c>
      <c r="H723" s="13">
        <v>5.78</v>
      </c>
      <c r="I723" s="13">
        <v>2.1800000000000002</v>
      </c>
      <c r="J723" s="13"/>
      <c r="K723" s="17">
        <v>4</v>
      </c>
      <c r="L723" s="13">
        <v>9</v>
      </c>
      <c r="M723" s="17" t="s">
        <v>110</v>
      </c>
      <c r="N723" s="17">
        <v>6</v>
      </c>
      <c r="O723" s="17">
        <v>1.3</v>
      </c>
      <c r="P723" s="13"/>
    </row>
    <row r="724" spans="1:16">
      <c r="A724" s="13"/>
      <c r="B724" s="13"/>
      <c r="C724" s="299">
        <v>0.41875000000000001</v>
      </c>
      <c r="D724" s="164">
        <f t="shared" si="53"/>
        <v>39906.418749999997</v>
      </c>
      <c r="E724" s="13" t="s">
        <v>56</v>
      </c>
      <c r="F724" s="13">
        <v>17</v>
      </c>
      <c r="G724" s="13">
        <v>149</v>
      </c>
      <c r="H724" s="13">
        <v>5.99</v>
      </c>
      <c r="I724" s="13">
        <v>2.48</v>
      </c>
      <c r="J724" s="13"/>
      <c r="K724" s="13">
        <v>4</v>
      </c>
      <c r="L724" s="13">
        <v>9</v>
      </c>
      <c r="M724" s="17" t="s">
        <v>110</v>
      </c>
      <c r="N724" s="17">
        <v>6</v>
      </c>
      <c r="O724" s="17">
        <v>1.3</v>
      </c>
      <c r="P724" s="13"/>
    </row>
    <row r="725" spans="1:16">
      <c r="A725" s="13"/>
      <c r="B725" s="13"/>
      <c r="C725" s="299">
        <v>0.5</v>
      </c>
      <c r="D725" s="164">
        <f t="shared" si="53"/>
        <v>39906.5</v>
      </c>
      <c r="E725" s="13" t="s">
        <v>56</v>
      </c>
      <c r="F725" s="13">
        <v>15</v>
      </c>
      <c r="G725" s="13">
        <v>169</v>
      </c>
      <c r="H725" s="13">
        <v>5.59</v>
      </c>
      <c r="I725" s="13">
        <v>2.13</v>
      </c>
      <c r="J725" s="13"/>
      <c r="K725" s="13">
        <v>4</v>
      </c>
      <c r="L725" s="13">
        <v>8</v>
      </c>
      <c r="M725" s="17" t="s">
        <v>110</v>
      </c>
      <c r="N725" s="17">
        <v>6</v>
      </c>
      <c r="O725" s="17">
        <v>1.3</v>
      </c>
      <c r="P725" s="13"/>
    </row>
    <row r="726" spans="1:16">
      <c r="A726" s="13"/>
      <c r="B726" s="13"/>
      <c r="C726" s="299">
        <v>0.61458333333333337</v>
      </c>
      <c r="D726" s="164">
        <f t="shared" si="53"/>
        <v>39906.614583333336</v>
      </c>
      <c r="E726" s="13" t="s">
        <v>56</v>
      </c>
      <c r="F726" s="13">
        <v>17</v>
      </c>
      <c r="G726" s="13">
        <v>182</v>
      </c>
      <c r="H726" s="13">
        <v>5.48</v>
      </c>
      <c r="I726" s="13">
        <v>2.38</v>
      </c>
      <c r="J726" s="13"/>
      <c r="K726" s="13">
        <v>5</v>
      </c>
      <c r="L726" s="13">
        <v>10</v>
      </c>
      <c r="M726" s="17" t="s">
        <v>110</v>
      </c>
      <c r="N726" s="17">
        <v>6</v>
      </c>
      <c r="O726" s="17">
        <v>1.3</v>
      </c>
      <c r="P726" s="13"/>
    </row>
    <row r="727" spans="1:16">
      <c r="A727" s="13"/>
      <c r="B727" s="13"/>
      <c r="C727" s="299">
        <v>0.67291666666666661</v>
      </c>
      <c r="D727" s="164">
        <f t="shared" si="53"/>
        <v>39906.67291666667</v>
      </c>
      <c r="E727" s="13" t="s">
        <v>56</v>
      </c>
      <c r="F727" s="13">
        <v>17</v>
      </c>
      <c r="G727" s="13">
        <v>182</v>
      </c>
      <c r="H727" s="13">
        <v>5.94</v>
      </c>
      <c r="I727" s="13">
        <v>2.08</v>
      </c>
      <c r="J727" s="13"/>
      <c r="K727" s="13">
        <v>5</v>
      </c>
      <c r="L727" s="13">
        <v>10</v>
      </c>
      <c r="M727" s="17" t="s">
        <v>110</v>
      </c>
      <c r="N727" s="17">
        <v>6</v>
      </c>
      <c r="O727" s="17">
        <v>1.3</v>
      </c>
      <c r="P727" s="13"/>
    </row>
    <row r="728" spans="1:16">
      <c r="A728" s="13"/>
      <c r="B728" s="13"/>
      <c r="C728" s="299">
        <v>0.82499999999999996</v>
      </c>
      <c r="D728" s="164">
        <f t="shared" si="53"/>
        <v>39906.824999999997</v>
      </c>
      <c r="E728" s="13" t="s">
        <v>56</v>
      </c>
      <c r="F728" s="13">
        <v>17</v>
      </c>
      <c r="G728" s="13">
        <v>182</v>
      </c>
      <c r="H728" s="13">
        <v>5.59</v>
      </c>
      <c r="I728" s="13">
        <v>2.13</v>
      </c>
      <c r="J728" s="13"/>
      <c r="K728" s="13">
        <v>5</v>
      </c>
      <c r="L728" s="13">
        <v>10</v>
      </c>
      <c r="M728" s="17" t="s">
        <v>110</v>
      </c>
      <c r="N728" s="17">
        <v>6</v>
      </c>
      <c r="O728" s="17">
        <v>1.3</v>
      </c>
      <c r="P728" s="13"/>
    </row>
    <row r="729" spans="1:16" ht="13.5" thickBot="1">
      <c r="A729" s="27"/>
      <c r="B729" s="27"/>
      <c r="C729" s="305">
        <v>0.91666666666666663</v>
      </c>
      <c r="D729" s="167">
        <f t="shared" si="53"/>
        <v>39906.916666666664</v>
      </c>
      <c r="E729" s="27" t="s">
        <v>56</v>
      </c>
      <c r="F729" s="27">
        <v>17</v>
      </c>
      <c r="G729" s="27">
        <v>182</v>
      </c>
      <c r="H729" s="27">
        <v>5.78</v>
      </c>
      <c r="I729" s="27">
        <v>2.66</v>
      </c>
      <c r="J729" s="27"/>
      <c r="K729" s="27">
        <v>5</v>
      </c>
      <c r="L729" s="27">
        <v>10</v>
      </c>
      <c r="M729" s="27" t="s">
        <v>110</v>
      </c>
      <c r="N729" s="27">
        <v>6</v>
      </c>
      <c r="O729" s="27">
        <v>1.3</v>
      </c>
      <c r="P729" s="13"/>
    </row>
    <row r="730" spans="1:16">
      <c r="A730" s="17">
        <v>4</v>
      </c>
      <c r="B730" s="17" t="s">
        <v>29</v>
      </c>
      <c r="C730" s="300">
        <v>0.25</v>
      </c>
      <c r="D730" s="168">
        <f t="shared" ref="D730:D737" si="55">FLOOR(D729,1)+C730+IF(A730&gt;0,1,0)</f>
        <v>39907.25</v>
      </c>
      <c r="E730" s="17" t="s">
        <v>56</v>
      </c>
      <c r="F730" s="17">
        <v>17</v>
      </c>
      <c r="G730" s="17">
        <v>188</v>
      </c>
      <c r="H730" s="17">
        <v>5.65</v>
      </c>
      <c r="I730" s="17">
        <v>2.93</v>
      </c>
      <c r="J730" s="17"/>
      <c r="K730" s="17">
        <v>6</v>
      </c>
      <c r="L730" s="17">
        <v>11</v>
      </c>
      <c r="M730" s="17" t="s">
        <v>110</v>
      </c>
      <c r="N730" s="17">
        <v>6</v>
      </c>
      <c r="O730" s="17">
        <v>1.3</v>
      </c>
      <c r="P730" s="13"/>
    </row>
    <row r="731" spans="1:16">
      <c r="A731" s="13"/>
      <c r="B731" s="13"/>
      <c r="C731" s="299">
        <v>0.33333333333333331</v>
      </c>
      <c r="D731" s="164">
        <f t="shared" si="55"/>
        <v>39907.333333333336</v>
      </c>
      <c r="E731" s="13" t="s">
        <v>56</v>
      </c>
      <c r="F731" s="13">
        <v>17</v>
      </c>
      <c r="G731" s="13">
        <v>188</v>
      </c>
      <c r="H731" s="13">
        <v>6.69</v>
      </c>
      <c r="I731" s="13">
        <v>2.88</v>
      </c>
      <c r="J731" s="13"/>
      <c r="K731" s="17">
        <v>6</v>
      </c>
      <c r="L731" s="17">
        <v>11</v>
      </c>
      <c r="M731" s="17" t="s">
        <v>110</v>
      </c>
      <c r="N731" s="17">
        <v>6</v>
      </c>
      <c r="O731" s="17">
        <v>1.3</v>
      </c>
      <c r="P731" s="13"/>
    </row>
    <row r="732" spans="1:16">
      <c r="A732" s="13"/>
      <c r="B732" s="13"/>
      <c r="C732" s="299">
        <v>0.42569444444444443</v>
      </c>
      <c r="D732" s="164">
        <f t="shared" si="55"/>
        <v>39907.425694444442</v>
      </c>
      <c r="E732" s="13" t="s">
        <v>56</v>
      </c>
      <c r="F732" s="13">
        <v>17</v>
      </c>
      <c r="G732" s="13">
        <v>188</v>
      </c>
      <c r="H732" s="13">
        <v>5.66</v>
      </c>
      <c r="I732" s="13">
        <v>2.5</v>
      </c>
      <c r="J732" s="13"/>
      <c r="K732" s="17">
        <v>6</v>
      </c>
      <c r="L732" s="17">
        <v>11</v>
      </c>
      <c r="M732" s="17" t="s">
        <v>110</v>
      </c>
      <c r="N732" s="17">
        <v>6</v>
      </c>
      <c r="O732" s="17">
        <v>1.3</v>
      </c>
      <c r="P732" s="13"/>
    </row>
    <row r="733" spans="1:16">
      <c r="A733" s="13"/>
      <c r="B733" s="13"/>
      <c r="C733" s="299">
        <v>0.5</v>
      </c>
      <c r="D733" s="164">
        <f t="shared" si="55"/>
        <v>39907.5</v>
      </c>
      <c r="E733" s="13" t="s">
        <v>56</v>
      </c>
      <c r="F733" s="13">
        <v>17</v>
      </c>
      <c r="G733" s="13">
        <v>182</v>
      </c>
      <c r="H733" s="13">
        <v>5.71</v>
      </c>
      <c r="I733" s="13">
        <v>2.64</v>
      </c>
      <c r="J733" s="13"/>
      <c r="K733" s="17">
        <v>6</v>
      </c>
      <c r="L733" s="17">
        <v>11</v>
      </c>
      <c r="M733" s="17" t="s">
        <v>110</v>
      </c>
      <c r="N733" s="17">
        <v>6</v>
      </c>
      <c r="O733" s="17">
        <v>1.3</v>
      </c>
      <c r="P733" s="13"/>
    </row>
    <row r="734" spans="1:16">
      <c r="A734" s="13"/>
      <c r="B734" s="13"/>
      <c r="C734" s="299">
        <v>0.60416666666666663</v>
      </c>
      <c r="D734" s="164">
        <f t="shared" si="55"/>
        <v>39907.604166666664</v>
      </c>
      <c r="E734" s="13" t="s">
        <v>56</v>
      </c>
      <c r="F734" s="13">
        <v>17</v>
      </c>
      <c r="G734" s="13">
        <v>182</v>
      </c>
      <c r="H734" s="13">
        <v>5.83</v>
      </c>
      <c r="I734" s="13">
        <v>2.5499999999999998</v>
      </c>
      <c r="J734" s="13"/>
      <c r="K734" s="17">
        <v>6</v>
      </c>
      <c r="L734" s="17">
        <v>11</v>
      </c>
      <c r="M734" s="17" t="s">
        <v>110</v>
      </c>
      <c r="N734" s="17">
        <v>6</v>
      </c>
      <c r="O734" s="17">
        <v>1.3</v>
      </c>
      <c r="P734" s="13"/>
    </row>
    <row r="735" spans="1:16">
      <c r="A735" s="13"/>
      <c r="B735" s="13"/>
      <c r="C735" s="299">
        <v>0.75</v>
      </c>
      <c r="D735" s="164">
        <f t="shared" si="55"/>
        <v>39907.75</v>
      </c>
      <c r="E735" s="13" t="s">
        <v>56</v>
      </c>
      <c r="F735" s="13">
        <v>17</v>
      </c>
      <c r="G735" s="13">
        <v>164</v>
      </c>
      <c r="H735" s="13">
        <v>5.04</v>
      </c>
      <c r="I735" s="13">
        <v>2.19</v>
      </c>
      <c r="J735" s="13"/>
      <c r="K735" s="17">
        <v>6</v>
      </c>
      <c r="L735" s="17">
        <v>11</v>
      </c>
      <c r="M735" s="17" t="s">
        <v>110</v>
      </c>
      <c r="N735" s="17">
        <v>6</v>
      </c>
      <c r="O735" s="17">
        <v>1.3</v>
      </c>
      <c r="P735" s="13"/>
    </row>
    <row r="736" spans="1:16">
      <c r="A736" s="13"/>
      <c r="B736" s="13"/>
      <c r="C736" s="299">
        <v>0.8666666666666667</v>
      </c>
      <c r="D736" s="164">
        <f t="shared" si="55"/>
        <v>39907.866666666669</v>
      </c>
      <c r="E736" s="13" t="s">
        <v>56</v>
      </c>
      <c r="F736" s="13">
        <v>17</v>
      </c>
      <c r="G736" s="13">
        <v>164</v>
      </c>
      <c r="H736" s="13">
        <v>5.88</v>
      </c>
      <c r="I736" s="8">
        <v>2.1</v>
      </c>
      <c r="J736" s="13"/>
      <c r="K736" s="17">
        <v>6</v>
      </c>
      <c r="L736" s="17">
        <v>11</v>
      </c>
      <c r="M736" s="17" t="s">
        <v>110</v>
      </c>
      <c r="N736" s="17">
        <v>6</v>
      </c>
      <c r="O736" s="17">
        <v>1.3</v>
      </c>
      <c r="P736" s="13"/>
    </row>
    <row r="737" spans="1:16" ht="13.5" thickBot="1">
      <c r="A737" s="27"/>
      <c r="B737" s="27"/>
      <c r="C737" s="305">
        <v>0.99305555555555547</v>
      </c>
      <c r="D737" s="167">
        <f t="shared" si="55"/>
        <v>39907.993055555555</v>
      </c>
      <c r="E737" s="27" t="s">
        <v>56</v>
      </c>
      <c r="F737" s="27">
        <v>17</v>
      </c>
      <c r="G737" s="27">
        <v>164</v>
      </c>
      <c r="H737" s="27">
        <v>6.93</v>
      </c>
      <c r="I737" s="27">
        <v>2.98</v>
      </c>
      <c r="J737" s="27"/>
      <c r="K737" s="27">
        <v>6</v>
      </c>
      <c r="L737" s="27">
        <v>11</v>
      </c>
      <c r="M737" s="27" t="s">
        <v>110</v>
      </c>
      <c r="N737" s="27">
        <v>6</v>
      </c>
      <c r="O737" s="27">
        <v>1.3</v>
      </c>
      <c r="P737" s="13"/>
    </row>
    <row r="738" spans="1:16">
      <c r="A738" s="17">
        <v>5</v>
      </c>
      <c r="B738" s="17" t="s">
        <v>129</v>
      </c>
      <c r="C738" s="300">
        <v>0.25</v>
      </c>
      <c r="D738" s="168">
        <f t="shared" ref="D738:D782" si="56">FLOOR(D737,1)+C738+IF(A738&gt;0,1,0)</f>
        <v>39908.25</v>
      </c>
      <c r="E738" s="17" t="s">
        <v>56</v>
      </c>
      <c r="F738" s="17">
        <v>17</v>
      </c>
      <c r="G738" s="17">
        <v>182</v>
      </c>
      <c r="H738" s="17">
        <v>5.14</v>
      </c>
      <c r="I738" s="17">
        <v>2.1800000000000002</v>
      </c>
      <c r="J738" s="17"/>
      <c r="K738" s="8">
        <v>6</v>
      </c>
      <c r="L738" s="8">
        <v>11</v>
      </c>
      <c r="M738" s="8" t="s">
        <v>110</v>
      </c>
      <c r="N738" s="8">
        <v>6</v>
      </c>
      <c r="O738" s="8">
        <v>1.3</v>
      </c>
      <c r="P738" s="13"/>
    </row>
    <row r="739" spans="1:16">
      <c r="A739" s="13"/>
      <c r="B739" s="13"/>
      <c r="C739" s="299">
        <v>0.33611111111111108</v>
      </c>
      <c r="D739" s="164">
        <f t="shared" si="56"/>
        <v>39908.336111111108</v>
      </c>
      <c r="E739" s="13" t="s">
        <v>56</v>
      </c>
      <c r="F739" s="17">
        <v>17</v>
      </c>
      <c r="G739" s="17">
        <v>182</v>
      </c>
      <c r="H739" s="13">
        <v>5.18</v>
      </c>
      <c r="I739" s="13">
        <v>2.09</v>
      </c>
      <c r="J739" s="13"/>
      <c r="K739" s="13">
        <v>6</v>
      </c>
      <c r="L739" s="13">
        <v>11</v>
      </c>
      <c r="M739" s="13" t="s">
        <v>110</v>
      </c>
      <c r="N739" s="13">
        <v>6</v>
      </c>
      <c r="O739" s="13">
        <v>1.3</v>
      </c>
      <c r="P739" s="13"/>
    </row>
    <row r="740" spans="1:16">
      <c r="A740" s="13"/>
      <c r="B740" s="13"/>
      <c r="C740" s="299">
        <v>0.4777777777777778</v>
      </c>
      <c r="D740" s="164">
        <f t="shared" si="56"/>
        <v>39908.477777777778</v>
      </c>
      <c r="E740" s="13" t="s">
        <v>56</v>
      </c>
      <c r="F740" s="17">
        <v>17</v>
      </c>
      <c r="G740" s="17">
        <v>182</v>
      </c>
      <c r="H740" s="13">
        <v>5.48</v>
      </c>
      <c r="I740" s="13">
        <v>2.9</v>
      </c>
      <c r="J740" s="13"/>
      <c r="K740" s="13">
        <v>6</v>
      </c>
      <c r="L740" s="13">
        <v>11</v>
      </c>
      <c r="M740" s="13" t="s">
        <v>110</v>
      </c>
      <c r="N740" s="13">
        <v>6</v>
      </c>
      <c r="O740" s="13">
        <v>1.3</v>
      </c>
      <c r="P740" s="13"/>
    </row>
    <row r="741" spans="1:16">
      <c r="A741" s="13"/>
      <c r="B741" s="13"/>
      <c r="C741" s="299">
        <v>0.54861111111111105</v>
      </c>
      <c r="D741" s="164">
        <f t="shared" si="56"/>
        <v>39908.548611111109</v>
      </c>
      <c r="E741" s="13" t="s">
        <v>56</v>
      </c>
      <c r="F741" s="17">
        <v>17</v>
      </c>
      <c r="G741" s="17">
        <v>182</v>
      </c>
      <c r="H741" s="13">
        <v>5.68</v>
      </c>
      <c r="I741" s="13">
        <v>2.98</v>
      </c>
      <c r="J741" s="13"/>
      <c r="K741" s="13">
        <v>6</v>
      </c>
      <c r="L741" s="13">
        <v>11</v>
      </c>
      <c r="M741" s="13" t="s">
        <v>110</v>
      </c>
      <c r="N741" s="13">
        <v>6</v>
      </c>
      <c r="O741" s="13">
        <v>1.3</v>
      </c>
      <c r="P741" s="13"/>
    </row>
    <row r="742" spans="1:16">
      <c r="A742" s="13"/>
      <c r="B742" s="13"/>
      <c r="C742" s="299">
        <v>0.625</v>
      </c>
      <c r="D742" s="164">
        <f t="shared" si="56"/>
        <v>39908.625</v>
      </c>
      <c r="E742" s="13" t="s">
        <v>56</v>
      </c>
      <c r="F742" s="17">
        <v>17</v>
      </c>
      <c r="G742" s="17">
        <v>182</v>
      </c>
      <c r="H742" s="13">
        <v>5.7</v>
      </c>
      <c r="I742" s="13">
        <v>2.73</v>
      </c>
      <c r="J742" s="13"/>
      <c r="K742" s="13">
        <v>6</v>
      </c>
      <c r="L742" s="13">
        <v>11</v>
      </c>
      <c r="M742" s="13" t="s">
        <v>110</v>
      </c>
      <c r="N742" s="13">
        <v>6</v>
      </c>
      <c r="O742" s="13">
        <v>1.3</v>
      </c>
      <c r="P742" s="13"/>
    </row>
    <row r="743" spans="1:16">
      <c r="A743" s="13"/>
      <c r="B743" s="13"/>
      <c r="C743" s="299">
        <v>0.7680555555555556</v>
      </c>
      <c r="D743" s="164">
        <f t="shared" si="56"/>
        <v>39908.768055555556</v>
      </c>
      <c r="E743" s="13" t="s">
        <v>56</v>
      </c>
      <c r="F743" s="17">
        <v>17</v>
      </c>
      <c r="G743" s="17">
        <v>182</v>
      </c>
      <c r="H743" s="13">
        <v>6.4</v>
      </c>
      <c r="I743" s="13">
        <v>2.38</v>
      </c>
      <c r="J743" s="13"/>
      <c r="K743" s="13">
        <v>6</v>
      </c>
      <c r="L743" s="13">
        <v>11</v>
      </c>
      <c r="M743" s="13" t="s">
        <v>110</v>
      </c>
      <c r="N743" s="13">
        <v>6</v>
      </c>
      <c r="O743" s="13">
        <v>1.3</v>
      </c>
      <c r="P743" s="13"/>
    </row>
    <row r="744" spans="1:16">
      <c r="A744" s="13"/>
      <c r="B744" s="13"/>
      <c r="C744" s="299">
        <v>0.84375</v>
      </c>
      <c r="D744" s="164">
        <f t="shared" si="56"/>
        <v>39908.84375</v>
      </c>
      <c r="E744" s="13" t="s">
        <v>56</v>
      </c>
      <c r="F744" s="17">
        <v>17</v>
      </c>
      <c r="G744" s="17">
        <v>182</v>
      </c>
      <c r="H744" s="13">
        <v>6.94</v>
      </c>
      <c r="I744" s="13">
        <v>2.89</v>
      </c>
      <c r="J744" s="13"/>
      <c r="K744" s="13">
        <v>6</v>
      </c>
      <c r="L744" s="13">
        <v>11</v>
      </c>
      <c r="M744" s="13" t="s">
        <v>110</v>
      </c>
      <c r="N744" s="13">
        <v>6</v>
      </c>
      <c r="O744" s="13">
        <v>1.3</v>
      </c>
      <c r="P744" s="13"/>
    </row>
    <row r="745" spans="1:16" ht="13.5" thickBot="1">
      <c r="A745" s="27"/>
      <c r="B745" s="27"/>
      <c r="C745" s="305">
        <v>0.99305555555555547</v>
      </c>
      <c r="D745" s="167">
        <f t="shared" si="56"/>
        <v>39908.993055555555</v>
      </c>
      <c r="E745" s="27" t="s">
        <v>56</v>
      </c>
      <c r="F745" s="27">
        <v>17</v>
      </c>
      <c r="G745" s="27">
        <v>182</v>
      </c>
      <c r="H745" s="27">
        <v>6.44</v>
      </c>
      <c r="I745" s="27">
        <v>2.93</v>
      </c>
      <c r="J745" s="27"/>
      <c r="K745" s="27">
        <v>6</v>
      </c>
      <c r="L745" s="27">
        <v>11</v>
      </c>
      <c r="M745" s="27" t="s">
        <v>110</v>
      </c>
      <c r="N745" s="27">
        <v>6</v>
      </c>
      <c r="O745" s="27">
        <v>1.3</v>
      </c>
      <c r="P745" s="13"/>
    </row>
    <row r="746" spans="1:16">
      <c r="A746" s="17">
        <v>6</v>
      </c>
      <c r="B746" s="17" t="s">
        <v>111</v>
      </c>
      <c r="C746" s="300">
        <v>0.26250000000000001</v>
      </c>
      <c r="D746" s="172">
        <f t="shared" si="56"/>
        <v>39909.262499999997</v>
      </c>
      <c r="E746" s="17" t="s">
        <v>56</v>
      </c>
      <c r="F746" s="17">
        <v>17</v>
      </c>
      <c r="G746" s="17">
        <v>182</v>
      </c>
      <c r="H746" s="17">
        <v>7.47</v>
      </c>
      <c r="I746" s="17">
        <v>5.67</v>
      </c>
      <c r="J746" s="17"/>
      <c r="K746" s="17">
        <v>0</v>
      </c>
      <c r="L746" s="17">
        <v>0</v>
      </c>
      <c r="M746" s="17" t="s">
        <v>143</v>
      </c>
      <c r="N746" s="17">
        <v>6</v>
      </c>
      <c r="O746" s="17">
        <v>1.3</v>
      </c>
      <c r="P746" s="13"/>
    </row>
    <row r="747" spans="1:16">
      <c r="A747" s="13"/>
      <c r="B747" s="13"/>
      <c r="C747" s="299">
        <v>0.34375</v>
      </c>
      <c r="D747" s="164">
        <f t="shared" si="56"/>
        <v>39909.34375</v>
      </c>
      <c r="E747" s="13" t="s">
        <v>56</v>
      </c>
      <c r="F747" s="13">
        <v>17</v>
      </c>
      <c r="G747" s="13">
        <v>182</v>
      </c>
      <c r="H747" s="13">
        <v>7.52</v>
      </c>
      <c r="I747" s="13">
        <v>5.64</v>
      </c>
      <c r="J747" s="13"/>
      <c r="K747" s="17">
        <v>0</v>
      </c>
      <c r="L747" s="17">
        <v>0</v>
      </c>
      <c r="M747" s="17" t="s">
        <v>143</v>
      </c>
      <c r="N747" s="13">
        <v>6</v>
      </c>
      <c r="O747" s="13">
        <v>1.3</v>
      </c>
      <c r="P747" s="13"/>
    </row>
    <row r="748" spans="1:16">
      <c r="A748" s="13"/>
      <c r="B748" s="13"/>
      <c r="C748" s="299">
        <v>0.42499999999999999</v>
      </c>
      <c r="D748" s="164">
        <f t="shared" si="56"/>
        <v>39909.425000000003</v>
      </c>
      <c r="E748" s="13" t="s">
        <v>56</v>
      </c>
      <c r="F748" s="13">
        <v>17</v>
      </c>
      <c r="G748" s="13">
        <v>182</v>
      </c>
      <c r="H748" s="13">
        <v>7.92</v>
      </c>
      <c r="I748" s="13">
        <v>5.68</v>
      </c>
      <c r="J748" s="13"/>
      <c r="K748" s="17">
        <v>0</v>
      </c>
      <c r="L748" s="17">
        <v>0</v>
      </c>
      <c r="M748" s="17" t="s">
        <v>143</v>
      </c>
      <c r="N748" s="13">
        <v>6</v>
      </c>
      <c r="O748" s="13">
        <v>1.3</v>
      </c>
      <c r="P748" s="13"/>
    </row>
    <row r="749" spans="1:16">
      <c r="A749" s="13"/>
      <c r="B749" s="13"/>
      <c r="C749" s="299">
        <v>0.52777777777777779</v>
      </c>
      <c r="D749" s="164">
        <f t="shared" si="56"/>
        <v>39909.527777777781</v>
      </c>
      <c r="E749" s="13" t="s">
        <v>56</v>
      </c>
      <c r="F749" s="13">
        <v>17</v>
      </c>
      <c r="G749" s="13">
        <v>182</v>
      </c>
      <c r="H749" s="13">
        <v>6.8</v>
      </c>
      <c r="I749" s="13">
        <v>5.15</v>
      </c>
      <c r="J749" s="13"/>
      <c r="K749" s="17">
        <v>0</v>
      </c>
      <c r="L749" s="17">
        <v>0</v>
      </c>
      <c r="M749" s="17" t="s">
        <v>143</v>
      </c>
      <c r="N749" s="13">
        <v>6</v>
      </c>
      <c r="O749" s="13">
        <v>1.3</v>
      </c>
      <c r="P749" s="13"/>
    </row>
    <row r="750" spans="1:16">
      <c r="A750" s="13"/>
      <c r="B750" s="13"/>
      <c r="C750" s="299">
        <v>0.59583333333333333</v>
      </c>
      <c r="D750" s="164">
        <f t="shared" si="56"/>
        <v>39909.595833333333</v>
      </c>
      <c r="E750" s="13" t="s">
        <v>56</v>
      </c>
      <c r="F750" s="13">
        <v>17</v>
      </c>
      <c r="G750" s="13">
        <v>182</v>
      </c>
      <c r="H750" s="13">
        <v>6.78</v>
      </c>
      <c r="I750" s="13">
        <v>5.48</v>
      </c>
      <c r="J750" s="13"/>
      <c r="K750" s="17">
        <v>0</v>
      </c>
      <c r="L750" s="17">
        <v>0</v>
      </c>
      <c r="M750" s="17" t="s">
        <v>143</v>
      </c>
      <c r="N750" s="13">
        <v>6</v>
      </c>
      <c r="O750" s="13">
        <v>1.3</v>
      </c>
      <c r="P750" s="13"/>
    </row>
    <row r="751" spans="1:16">
      <c r="A751" s="13"/>
      <c r="B751" s="13"/>
      <c r="C751" s="299">
        <v>0.74305555555555547</v>
      </c>
      <c r="D751" s="164">
        <f t="shared" si="56"/>
        <v>39909.743055555555</v>
      </c>
      <c r="E751" s="13" t="s">
        <v>56</v>
      </c>
      <c r="F751" s="13">
        <v>17</v>
      </c>
      <c r="G751" s="13">
        <v>182</v>
      </c>
      <c r="H751" s="13">
        <v>6.7</v>
      </c>
      <c r="I751" s="13">
        <v>5.68</v>
      </c>
      <c r="J751" s="13"/>
      <c r="K751" s="17">
        <v>0</v>
      </c>
      <c r="L751" s="17">
        <v>0</v>
      </c>
      <c r="M751" s="17" t="s">
        <v>143</v>
      </c>
      <c r="N751" s="13">
        <v>6</v>
      </c>
      <c r="O751" s="13">
        <v>1.3</v>
      </c>
      <c r="P751" s="13"/>
    </row>
    <row r="752" spans="1:16" ht="13.5" thickBot="1">
      <c r="A752" s="27"/>
      <c r="B752" s="27"/>
      <c r="C752" s="305">
        <v>0.84027777777777779</v>
      </c>
      <c r="D752" s="174">
        <f t="shared" si="56"/>
        <v>39909.840277777781</v>
      </c>
      <c r="E752" s="27" t="s">
        <v>56</v>
      </c>
      <c r="F752" s="27">
        <v>17</v>
      </c>
      <c r="G752" s="27">
        <v>182</v>
      </c>
      <c r="H752" s="27">
        <v>7.67</v>
      </c>
      <c r="I752" s="27">
        <v>5.79</v>
      </c>
      <c r="J752" s="27"/>
      <c r="K752" s="27">
        <v>0</v>
      </c>
      <c r="L752" s="27">
        <v>0</v>
      </c>
      <c r="M752" s="27" t="s">
        <v>143</v>
      </c>
      <c r="N752" s="27">
        <v>6</v>
      </c>
      <c r="O752" s="27">
        <v>1.3</v>
      </c>
      <c r="P752" s="27"/>
    </row>
    <row r="753" spans="1:16">
      <c r="A753" s="17">
        <v>7</v>
      </c>
      <c r="B753" s="17" t="s">
        <v>112</v>
      </c>
      <c r="C753" s="300">
        <v>0.25</v>
      </c>
      <c r="D753" s="173">
        <f t="shared" si="56"/>
        <v>39910.25</v>
      </c>
      <c r="E753" s="17" t="s">
        <v>56</v>
      </c>
      <c r="F753" s="17">
        <v>17</v>
      </c>
      <c r="G753" s="17">
        <v>182</v>
      </c>
      <c r="H753" s="17">
        <v>6.89</v>
      </c>
      <c r="I753" s="17">
        <v>3.91</v>
      </c>
      <c r="J753" s="17"/>
      <c r="K753" s="8">
        <v>0</v>
      </c>
      <c r="L753" s="8">
        <v>0</v>
      </c>
      <c r="M753" s="8" t="s">
        <v>143</v>
      </c>
      <c r="N753" s="8">
        <v>6</v>
      </c>
      <c r="O753" s="8">
        <v>1.3</v>
      </c>
      <c r="P753" s="17"/>
    </row>
    <row r="754" spans="1:16">
      <c r="A754" s="13"/>
      <c r="B754" s="13"/>
      <c r="C754" s="299">
        <v>0.40277777777777773</v>
      </c>
      <c r="D754" s="164">
        <f t="shared" si="56"/>
        <v>39910.402777777781</v>
      </c>
      <c r="E754" s="13" t="s">
        <v>56</v>
      </c>
      <c r="F754" s="13">
        <v>17</v>
      </c>
      <c r="G754" s="13">
        <v>182</v>
      </c>
      <c r="H754" s="13">
        <v>6.47</v>
      </c>
      <c r="I754" s="13">
        <v>3.76</v>
      </c>
      <c r="J754" s="13"/>
      <c r="K754" s="13">
        <v>0</v>
      </c>
      <c r="L754" s="13">
        <v>0</v>
      </c>
      <c r="M754" s="13" t="s">
        <v>143</v>
      </c>
      <c r="N754" s="13">
        <v>6</v>
      </c>
      <c r="O754" s="13">
        <v>1.3</v>
      </c>
      <c r="P754" s="13"/>
    </row>
    <row r="755" spans="1:16">
      <c r="A755" s="13"/>
      <c r="B755" s="13"/>
      <c r="C755" s="299">
        <v>0.51249999999999996</v>
      </c>
      <c r="D755" s="164">
        <f t="shared" si="56"/>
        <v>39910.512499999997</v>
      </c>
      <c r="E755" s="13" t="s">
        <v>56</v>
      </c>
      <c r="F755" s="13">
        <v>17</v>
      </c>
      <c r="G755" s="13">
        <v>182</v>
      </c>
      <c r="H755" s="13">
        <v>6.55</v>
      </c>
      <c r="I755" s="13">
        <v>3.89</v>
      </c>
      <c r="J755" s="13"/>
      <c r="K755" s="13">
        <v>0</v>
      </c>
      <c r="L755" s="13">
        <v>0</v>
      </c>
      <c r="M755" s="13" t="s">
        <v>143</v>
      </c>
      <c r="N755" s="13">
        <v>6</v>
      </c>
      <c r="O755" s="13">
        <v>1.3</v>
      </c>
      <c r="P755" s="13"/>
    </row>
    <row r="756" spans="1:16">
      <c r="A756" s="13"/>
      <c r="B756" s="13"/>
      <c r="C756" s="299">
        <v>0.64166666666666672</v>
      </c>
      <c r="D756" s="164">
        <f t="shared" si="56"/>
        <v>39910.64166666667</v>
      </c>
      <c r="E756" s="13" t="s">
        <v>56</v>
      </c>
      <c r="F756" s="13">
        <v>17</v>
      </c>
      <c r="G756" s="13">
        <v>182</v>
      </c>
      <c r="H756" s="13">
        <v>6.67</v>
      </c>
      <c r="I756" s="13">
        <v>4.9000000000000004</v>
      </c>
      <c r="J756" s="13"/>
      <c r="K756" s="13">
        <v>0</v>
      </c>
      <c r="L756" s="13">
        <v>0</v>
      </c>
      <c r="M756" s="13" t="s">
        <v>143</v>
      </c>
      <c r="N756" s="13">
        <v>6</v>
      </c>
      <c r="O756" s="13">
        <v>1.3</v>
      </c>
      <c r="P756" s="13"/>
    </row>
    <row r="757" spans="1:16">
      <c r="A757" s="13"/>
      <c r="B757" s="13"/>
      <c r="C757" s="299">
        <v>0.75</v>
      </c>
      <c r="D757" s="164">
        <f t="shared" si="56"/>
        <v>39910.75</v>
      </c>
      <c r="E757" s="13" t="s">
        <v>56</v>
      </c>
      <c r="F757" s="13">
        <v>17</v>
      </c>
      <c r="G757" s="13">
        <v>182</v>
      </c>
      <c r="H757" s="13">
        <v>6.92</v>
      </c>
      <c r="I757" s="13">
        <v>4.84</v>
      </c>
      <c r="J757" s="13"/>
      <c r="K757" s="13">
        <v>0</v>
      </c>
      <c r="L757" s="13">
        <v>0</v>
      </c>
      <c r="M757" s="13" t="s">
        <v>143</v>
      </c>
      <c r="N757" s="13">
        <v>6</v>
      </c>
      <c r="O757" s="13">
        <v>1.3</v>
      </c>
      <c r="P757" s="13"/>
    </row>
    <row r="758" spans="1:16">
      <c r="A758" s="13"/>
      <c r="B758" s="13"/>
      <c r="C758" s="299">
        <v>0.84097222222222223</v>
      </c>
      <c r="D758" s="164">
        <f t="shared" si="56"/>
        <v>39910.84097222222</v>
      </c>
      <c r="E758" s="13" t="s">
        <v>56</v>
      </c>
      <c r="F758" s="13">
        <v>17</v>
      </c>
      <c r="G758" s="13">
        <v>182</v>
      </c>
      <c r="H758" s="13">
        <v>6.48</v>
      </c>
      <c r="I758" s="13">
        <v>5.19</v>
      </c>
      <c r="J758" s="13"/>
      <c r="K758" s="13">
        <v>0</v>
      </c>
      <c r="L758" s="13">
        <v>0</v>
      </c>
      <c r="M758" s="13" t="s">
        <v>143</v>
      </c>
      <c r="N758" s="13">
        <v>6</v>
      </c>
      <c r="O758" s="13">
        <v>1.3</v>
      </c>
      <c r="P758" s="13"/>
    </row>
    <row r="759" spans="1:16" ht="13.5" thickBot="1">
      <c r="A759" s="27"/>
      <c r="B759" s="27"/>
      <c r="C759" s="305">
        <v>0.99305555555555547</v>
      </c>
      <c r="D759" s="167">
        <f t="shared" si="56"/>
        <v>39910.993055555555</v>
      </c>
      <c r="E759" s="27" t="s">
        <v>56</v>
      </c>
      <c r="F759" s="27">
        <v>17</v>
      </c>
      <c r="G759" s="27">
        <v>182</v>
      </c>
      <c r="H759" s="27">
        <v>7.88</v>
      </c>
      <c r="I759" s="27">
        <v>5.93</v>
      </c>
      <c r="J759" s="27"/>
      <c r="K759" s="27">
        <v>0</v>
      </c>
      <c r="L759" s="27">
        <v>0</v>
      </c>
      <c r="M759" s="27" t="s">
        <v>143</v>
      </c>
      <c r="N759" s="27">
        <v>6</v>
      </c>
      <c r="O759" s="27">
        <v>1.3</v>
      </c>
      <c r="P759" s="27"/>
    </row>
    <row r="760" spans="1:16">
      <c r="A760" s="17">
        <v>8</v>
      </c>
      <c r="B760" s="17" t="s">
        <v>113</v>
      </c>
      <c r="C760" s="300">
        <v>0.25</v>
      </c>
      <c r="D760" s="172">
        <f t="shared" si="56"/>
        <v>39911.25</v>
      </c>
      <c r="E760" s="17" t="s">
        <v>56</v>
      </c>
      <c r="F760" s="17">
        <v>10</v>
      </c>
      <c r="G760" s="17">
        <v>133</v>
      </c>
      <c r="H760" s="17">
        <v>5.93</v>
      </c>
      <c r="I760" s="17">
        <v>5.18</v>
      </c>
      <c r="J760" s="17"/>
      <c r="K760" s="17">
        <v>0</v>
      </c>
      <c r="L760" s="17">
        <v>0</v>
      </c>
      <c r="M760" s="17" t="s">
        <v>143</v>
      </c>
      <c r="N760" s="17">
        <v>6</v>
      </c>
      <c r="O760" s="17">
        <v>1.8</v>
      </c>
      <c r="P760" s="17"/>
    </row>
    <row r="761" spans="1:16">
      <c r="A761" s="13"/>
      <c r="B761" s="13"/>
      <c r="C761" s="299">
        <v>0.40277777777777773</v>
      </c>
      <c r="D761" s="164">
        <f t="shared" si="56"/>
        <v>39911.402777777781</v>
      </c>
      <c r="E761" s="13" t="s">
        <v>56</v>
      </c>
      <c r="F761" s="17">
        <v>10</v>
      </c>
      <c r="G761" s="17">
        <v>133</v>
      </c>
      <c r="H761" s="13">
        <v>5.84</v>
      </c>
      <c r="I761" s="13">
        <v>5.78</v>
      </c>
      <c r="J761" s="13"/>
      <c r="K761" s="17">
        <v>0</v>
      </c>
      <c r="L761" s="17">
        <v>0</v>
      </c>
      <c r="M761" s="17" t="s">
        <v>143</v>
      </c>
      <c r="N761" s="13">
        <v>6</v>
      </c>
      <c r="O761" s="17">
        <v>1.8</v>
      </c>
      <c r="P761" s="13"/>
    </row>
    <row r="762" spans="1:16">
      <c r="A762" s="13"/>
      <c r="B762" s="13"/>
      <c r="C762" s="299">
        <v>0.51249999999999996</v>
      </c>
      <c r="D762" s="164">
        <f t="shared" si="56"/>
        <v>39911.512499999997</v>
      </c>
      <c r="E762" s="13" t="s">
        <v>56</v>
      </c>
      <c r="F762" s="17">
        <v>10</v>
      </c>
      <c r="G762" s="17">
        <v>133</v>
      </c>
      <c r="H762" s="13">
        <v>5.58</v>
      </c>
      <c r="I762" s="13">
        <v>5.49</v>
      </c>
      <c r="J762" s="13"/>
      <c r="K762" s="17">
        <v>0</v>
      </c>
      <c r="L762" s="17">
        <v>0</v>
      </c>
      <c r="M762" s="17" t="s">
        <v>143</v>
      </c>
      <c r="N762" s="13">
        <v>6</v>
      </c>
      <c r="O762" s="17">
        <v>1.8</v>
      </c>
      <c r="P762" s="13"/>
    </row>
    <row r="763" spans="1:16">
      <c r="A763" s="13"/>
      <c r="B763" s="13"/>
      <c r="C763" s="299">
        <v>0.64166666666666672</v>
      </c>
      <c r="D763" s="164">
        <f t="shared" si="56"/>
        <v>39911.64166666667</v>
      </c>
      <c r="E763" s="13" t="s">
        <v>56</v>
      </c>
      <c r="F763" s="17">
        <v>10</v>
      </c>
      <c r="G763" s="17">
        <v>133</v>
      </c>
      <c r="H763" s="13">
        <v>5.87</v>
      </c>
      <c r="I763" s="13">
        <v>5.55</v>
      </c>
      <c r="J763" s="13"/>
      <c r="K763" s="17">
        <v>0</v>
      </c>
      <c r="L763" s="17">
        <v>0</v>
      </c>
      <c r="M763" s="17" t="s">
        <v>143</v>
      </c>
      <c r="N763" s="13">
        <v>6</v>
      </c>
      <c r="O763" s="17">
        <v>1.8</v>
      </c>
      <c r="P763" s="13"/>
    </row>
    <row r="764" spans="1:16">
      <c r="A764" s="13"/>
      <c r="B764" s="13"/>
      <c r="C764" s="299">
        <v>0.75</v>
      </c>
      <c r="D764" s="164">
        <f t="shared" si="56"/>
        <v>39911.75</v>
      </c>
      <c r="E764" s="13" t="s">
        <v>56</v>
      </c>
      <c r="F764" s="17">
        <v>10</v>
      </c>
      <c r="G764" s="17">
        <v>133</v>
      </c>
      <c r="H764" s="13">
        <v>6.8</v>
      </c>
      <c r="I764" s="13">
        <v>5.82</v>
      </c>
      <c r="J764" s="13"/>
      <c r="K764" s="17">
        <v>0</v>
      </c>
      <c r="L764" s="17">
        <v>0</v>
      </c>
      <c r="M764" s="17" t="s">
        <v>143</v>
      </c>
      <c r="N764" s="13">
        <v>6</v>
      </c>
      <c r="O764" s="17">
        <v>1.8</v>
      </c>
      <c r="P764" s="13"/>
    </row>
    <row r="765" spans="1:16">
      <c r="A765" s="13"/>
      <c r="B765" s="13"/>
      <c r="C765" s="299">
        <v>0.84097222222222223</v>
      </c>
      <c r="D765" s="164">
        <f t="shared" si="56"/>
        <v>39911.84097222222</v>
      </c>
      <c r="E765" s="13" t="s">
        <v>56</v>
      </c>
      <c r="F765" s="13">
        <v>17</v>
      </c>
      <c r="G765" s="13">
        <v>182</v>
      </c>
      <c r="H765" s="13">
        <v>6.91</v>
      </c>
      <c r="I765" s="13">
        <v>4.62</v>
      </c>
      <c r="J765" s="13"/>
      <c r="K765" s="17">
        <v>0</v>
      </c>
      <c r="L765" s="17">
        <v>0</v>
      </c>
      <c r="M765" s="17" t="s">
        <v>143</v>
      </c>
      <c r="N765" s="13">
        <v>6</v>
      </c>
      <c r="O765" s="13">
        <v>1.3</v>
      </c>
      <c r="P765" s="13"/>
    </row>
    <row r="766" spans="1:16" ht="13.5" thickBot="1">
      <c r="A766" s="27"/>
      <c r="B766" s="27"/>
      <c r="C766" s="305">
        <v>0.99305555555555547</v>
      </c>
      <c r="D766" s="167">
        <f t="shared" si="56"/>
        <v>39911.993055555555</v>
      </c>
      <c r="E766" s="27" t="s">
        <v>56</v>
      </c>
      <c r="F766" s="27">
        <v>17</v>
      </c>
      <c r="G766" s="27">
        <v>182</v>
      </c>
      <c r="H766" s="27">
        <v>7.59</v>
      </c>
      <c r="I766" s="27">
        <v>4.8899999999999997</v>
      </c>
      <c r="J766" s="27"/>
      <c r="K766" s="27">
        <v>0</v>
      </c>
      <c r="L766" s="27">
        <v>0</v>
      </c>
      <c r="M766" s="27" t="s">
        <v>143</v>
      </c>
      <c r="N766" s="27">
        <v>6</v>
      </c>
      <c r="O766" s="27">
        <v>1.3</v>
      </c>
      <c r="P766" s="27"/>
    </row>
    <row r="767" spans="1:16">
      <c r="A767" s="17">
        <v>9</v>
      </c>
      <c r="B767" s="17" t="s">
        <v>25</v>
      </c>
      <c r="C767" s="300">
        <v>0.25</v>
      </c>
      <c r="D767" s="172">
        <f t="shared" si="56"/>
        <v>39912.25</v>
      </c>
      <c r="E767" s="17" t="s">
        <v>56</v>
      </c>
      <c r="F767" s="17">
        <v>17</v>
      </c>
      <c r="G767" s="17">
        <v>182</v>
      </c>
      <c r="H767" s="17">
        <v>11.28</v>
      </c>
      <c r="I767" s="17">
        <v>4.7699999999999996</v>
      </c>
      <c r="J767" s="17"/>
      <c r="K767" s="17">
        <v>0</v>
      </c>
      <c r="L767" s="17">
        <v>0</v>
      </c>
      <c r="M767" s="17" t="s">
        <v>143</v>
      </c>
      <c r="N767" s="17">
        <v>7</v>
      </c>
      <c r="O767" s="17">
        <v>1.6</v>
      </c>
      <c r="P767" s="17"/>
    </row>
    <row r="768" spans="1:16">
      <c r="A768" s="13"/>
      <c r="B768" s="13"/>
      <c r="C768" s="299">
        <v>0.34166666666666662</v>
      </c>
      <c r="D768" s="164">
        <f t="shared" si="56"/>
        <v>39912.341666666667</v>
      </c>
      <c r="E768" s="13" t="s">
        <v>56</v>
      </c>
      <c r="F768" s="13">
        <v>17</v>
      </c>
      <c r="G768" s="13">
        <v>182</v>
      </c>
      <c r="H768" s="13">
        <v>10.29</v>
      </c>
      <c r="I768" s="13">
        <v>4.68</v>
      </c>
      <c r="J768" s="13"/>
      <c r="K768" s="13">
        <v>0</v>
      </c>
      <c r="L768" s="13">
        <v>0</v>
      </c>
      <c r="M768" s="13" t="s">
        <v>143</v>
      </c>
      <c r="N768" s="17">
        <v>7</v>
      </c>
      <c r="O768" s="17">
        <v>1.6</v>
      </c>
      <c r="P768" s="13"/>
    </row>
    <row r="769" spans="1:16">
      <c r="A769" s="13"/>
      <c r="B769" s="13"/>
      <c r="C769" s="299">
        <v>0.45833333333333331</v>
      </c>
      <c r="D769" s="164">
        <f t="shared" si="56"/>
        <v>39912.458333333336</v>
      </c>
      <c r="E769" s="13" t="s">
        <v>56</v>
      </c>
      <c r="F769" s="13">
        <v>17</v>
      </c>
      <c r="G769" s="13">
        <v>182</v>
      </c>
      <c r="H769" s="13">
        <v>10.48</v>
      </c>
      <c r="I769" s="13">
        <v>4.78</v>
      </c>
      <c r="J769" s="13"/>
      <c r="K769" s="13">
        <v>0</v>
      </c>
      <c r="L769" s="13">
        <v>0</v>
      </c>
      <c r="M769" s="13" t="s">
        <v>143</v>
      </c>
      <c r="N769" s="17">
        <v>7</v>
      </c>
      <c r="O769" s="17">
        <v>1.6</v>
      </c>
      <c r="P769" s="13"/>
    </row>
    <row r="770" spans="1:16">
      <c r="A770" s="13"/>
      <c r="B770" s="13"/>
      <c r="C770" s="299">
        <v>0.55555555555555558</v>
      </c>
      <c r="D770" s="164">
        <f t="shared" si="56"/>
        <v>39912.555555555555</v>
      </c>
      <c r="E770" s="13" t="s">
        <v>56</v>
      </c>
      <c r="F770" s="13">
        <v>17</v>
      </c>
      <c r="G770" s="13">
        <v>182</v>
      </c>
      <c r="H770" s="13">
        <v>11.64</v>
      </c>
      <c r="I770" s="13">
        <v>4.67</v>
      </c>
      <c r="J770" s="13"/>
      <c r="K770" s="13">
        <v>0</v>
      </c>
      <c r="L770" s="13">
        <v>0</v>
      </c>
      <c r="M770" s="13" t="s">
        <v>143</v>
      </c>
      <c r="N770" s="17">
        <v>7</v>
      </c>
      <c r="O770" s="17">
        <v>1.6</v>
      </c>
      <c r="P770" s="13"/>
    </row>
    <row r="771" spans="1:16">
      <c r="A771" s="13"/>
      <c r="B771" s="13"/>
      <c r="C771" s="299">
        <v>0.65277777777777779</v>
      </c>
      <c r="D771" s="164">
        <f t="shared" si="56"/>
        <v>39912.652777777781</v>
      </c>
      <c r="E771" s="13" t="s">
        <v>56</v>
      </c>
      <c r="F771" s="13">
        <v>17</v>
      </c>
      <c r="G771" s="13">
        <v>182</v>
      </c>
      <c r="H771" s="13">
        <v>11.49</v>
      </c>
      <c r="I771" s="13">
        <v>4.58</v>
      </c>
      <c r="J771" s="13"/>
      <c r="K771" s="13">
        <v>0</v>
      </c>
      <c r="L771" s="13">
        <v>0</v>
      </c>
      <c r="M771" s="13" t="s">
        <v>143</v>
      </c>
      <c r="N771" s="17">
        <v>7</v>
      </c>
      <c r="O771" s="17">
        <v>1.6</v>
      </c>
      <c r="P771" s="13"/>
    </row>
    <row r="772" spans="1:16">
      <c r="A772" s="13"/>
      <c r="B772" s="13"/>
      <c r="C772" s="299">
        <v>0.70833333333333337</v>
      </c>
      <c r="D772" s="164">
        <f t="shared" si="56"/>
        <v>39912.708333333336</v>
      </c>
      <c r="E772" s="13" t="s">
        <v>56</v>
      </c>
      <c r="F772" s="13">
        <v>17</v>
      </c>
      <c r="G772" s="13">
        <v>182</v>
      </c>
      <c r="H772" s="13">
        <v>8.6999999999999993</v>
      </c>
      <c r="I772" s="13">
        <v>3.58</v>
      </c>
      <c r="J772" s="13"/>
      <c r="K772" s="13">
        <v>0</v>
      </c>
      <c r="L772" s="13">
        <v>0</v>
      </c>
      <c r="M772" s="13" t="s">
        <v>143</v>
      </c>
      <c r="N772" s="17">
        <v>7</v>
      </c>
      <c r="O772" s="17">
        <v>1.6</v>
      </c>
      <c r="P772" s="13"/>
    </row>
    <row r="773" spans="1:16">
      <c r="A773" s="13"/>
      <c r="B773" s="13"/>
      <c r="C773" s="299">
        <v>0.85069444444444453</v>
      </c>
      <c r="D773" s="164">
        <f t="shared" si="56"/>
        <v>39912.850694444445</v>
      </c>
      <c r="E773" s="13" t="s">
        <v>56</v>
      </c>
      <c r="F773" s="13">
        <v>17</v>
      </c>
      <c r="G773" s="13">
        <v>182</v>
      </c>
      <c r="H773" s="13">
        <v>8.81</v>
      </c>
      <c r="I773" s="13">
        <v>3.83</v>
      </c>
      <c r="J773" s="13"/>
      <c r="K773" s="13">
        <v>0</v>
      </c>
      <c r="L773" s="13">
        <v>0</v>
      </c>
      <c r="M773" s="13" t="s">
        <v>143</v>
      </c>
      <c r="N773" s="17">
        <v>7</v>
      </c>
      <c r="O773" s="17">
        <v>1.6</v>
      </c>
      <c r="P773" s="13"/>
    </row>
    <row r="774" spans="1:16" ht="13.5" thickBot="1">
      <c r="A774" s="27"/>
      <c r="B774" s="27"/>
      <c r="C774" s="305">
        <v>0.99305555555555547</v>
      </c>
      <c r="D774" s="167">
        <f t="shared" si="56"/>
        <v>39912.993055555555</v>
      </c>
      <c r="E774" s="27" t="s">
        <v>56</v>
      </c>
      <c r="F774" s="27">
        <v>17</v>
      </c>
      <c r="G774" s="27">
        <v>182</v>
      </c>
      <c r="H774" s="27">
        <v>8.9700000000000006</v>
      </c>
      <c r="I774" s="27">
        <v>3.89</v>
      </c>
      <c r="J774" s="27"/>
      <c r="K774" s="27">
        <v>0</v>
      </c>
      <c r="L774" s="27">
        <v>0</v>
      </c>
      <c r="M774" s="27" t="s">
        <v>143</v>
      </c>
      <c r="N774" s="27">
        <v>7</v>
      </c>
      <c r="O774" s="27">
        <v>1.6</v>
      </c>
      <c r="P774" s="27"/>
    </row>
    <row r="775" spans="1:16">
      <c r="A775" s="17">
        <v>10</v>
      </c>
      <c r="B775" s="17" t="s">
        <v>115</v>
      </c>
      <c r="C775" s="300">
        <v>0.28472222222222221</v>
      </c>
      <c r="D775" s="172">
        <f t="shared" si="56"/>
        <v>39913.284722222219</v>
      </c>
      <c r="E775" s="17" t="s">
        <v>56</v>
      </c>
      <c r="F775" s="17">
        <v>17</v>
      </c>
      <c r="G775" s="17">
        <v>182</v>
      </c>
      <c r="H775" s="17">
        <v>4.6100000000000003</v>
      </c>
      <c r="I775" s="17">
        <v>4.5199999999999996</v>
      </c>
      <c r="J775" s="17"/>
      <c r="K775" s="17">
        <v>0</v>
      </c>
      <c r="L775" s="17">
        <v>0</v>
      </c>
      <c r="M775" s="17" t="s">
        <v>143</v>
      </c>
      <c r="N775" s="17">
        <v>7</v>
      </c>
      <c r="O775" s="17">
        <v>1.6</v>
      </c>
      <c r="P775" s="17"/>
    </row>
    <row r="776" spans="1:16">
      <c r="A776" s="13"/>
      <c r="B776" s="13"/>
      <c r="C776" s="299">
        <v>0.33333333333333331</v>
      </c>
      <c r="D776" s="164">
        <f t="shared" si="56"/>
        <v>39913.333333333336</v>
      </c>
      <c r="E776" s="13" t="s">
        <v>56</v>
      </c>
      <c r="F776" s="13">
        <v>17</v>
      </c>
      <c r="G776" s="13">
        <v>182</v>
      </c>
      <c r="H776" s="13">
        <v>4.78</v>
      </c>
      <c r="I776" s="13">
        <v>3.53</v>
      </c>
      <c r="J776" s="13"/>
      <c r="K776" s="13">
        <v>0</v>
      </c>
      <c r="L776" s="13">
        <v>0</v>
      </c>
      <c r="M776" s="13" t="s">
        <v>143</v>
      </c>
      <c r="N776" s="13">
        <v>7</v>
      </c>
      <c r="O776" s="13">
        <v>1.6</v>
      </c>
      <c r="P776" s="13"/>
    </row>
    <row r="777" spans="1:16">
      <c r="A777" s="13"/>
      <c r="B777" s="13"/>
      <c r="C777" s="299">
        <v>0.42708333333333331</v>
      </c>
      <c r="D777" s="164">
        <f t="shared" si="56"/>
        <v>39913.427083333336</v>
      </c>
      <c r="E777" s="13" t="s">
        <v>56</v>
      </c>
      <c r="F777" s="13">
        <v>17</v>
      </c>
      <c r="G777" s="13">
        <v>182</v>
      </c>
      <c r="H777" s="13">
        <v>6.79</v>
      </c>
      <c r="I777" s="13">
        <v>3.68</v>
      </c>
      <c r="J777" s="13"/>
      <c r="K777" s="13">
        <v>0</v>
      </c>
      <c r="L777" s="13">
        <v>0</v>
      </c>
      <c r="M777" s="13" t="s">
        <v>143</v>
      </c>
      <c r="N777" s="13">
        <v>7</v>
      </c>
      <c r="O777" s="13">
        <v>1.6</v>
      </c>
      <c r="P777" s="13"/>
    </row>
    <row r="778" spans="1:16">
      <c r="A778" s="13"/>
      <c r="B778" s="13"/>
      <c r="C778" s="299">
        <v>0.55555555555555558</v>
      </c>
      <c r="D778" s="164">
        <f t="shared" si="56"/>
        <v>39913.555555555555</v>
      </c>
      <c r="E778" s="13" t="s">
        <v>56</v>
      </c>
      <c r="F778" s="13">
        <v>17</v>
      </c>
      <c r="G778" s="13">
        <v>182</v>
      </c>
      <c r="H778" s="13">
        <v>6.5</v>
      </c>
      <c r="I778" s="13">
        <v>4.4800000000000004</v>
      </c>
      <c r="J778" s="13"/>
      <c r="K778" s="13">
        <v>0</v>
      </c>
      <c r="L778" s="13">
        <v>0</v>
      </c>
      <c r="M778" s="13" t="s">
        <v>143</v>
      </c>
      <c r="N778" s="13">
        <v>7</v>
      </c>
      <c r="O778" s="13">
        <v>1.6</v>
      </c>
      <c r="P778" s="13"/>
    </row>
    <row r="779" spans="1:16">
      <c r="A779" s="13"/>
      <c r="B779" s="13"/>
      <c r="C779" s="299">
        <v>0.6791666666666667</v>
      </c>
      <c r="D779" s="164">
        <f t="shared" si="56"/>
        <v>39913.679166666669</v>
      </c>
      <c r="E779" s="13" t="s">
        <v>56</v>
      </c>
      <c r="F779" s="13">
        <v>17</v>
      </c>
      <c r="G779" s="13">
        <v>182</v>
      </c>
      <c r="H779" s="13">
        <v>5.18</v>
      </c>
      <c r="I779" s="13">
        <v>4.38</v>
      </c>
      <c r="J779" s="13"/>
      <c r="K779" s="13">
        <v>0</v>
      </c>
      <c r="L779" s="13">
        <v>0</v>
      </c>
      <c r="M779" s="13" t="s">
        <v>143</v>
      </c>
      <c r="N779" s="13">
        <v>7</v>
      </c>
      <c r="O779" s="13">
        <v>1.6</v>
      </c>
      <c r="P779" s="13"/>
    </row>
    <row r="780" spans="1:16">
      <c r="A780" s="13"/>
      <c r="B780" s="13"/>
      <c r="C780" s="299">
        <v>0.8125</v>
      </c>
      <c r="D780" s="164">
        <f t="shared" si="56"/>
        <v>39913.8125</v>
      </c>
      <c r="E780" s="13" t="s">
        <v>56</v>
      </c>
      <c r="F780" s="13">
        <v>17</v>
      </c>
      <c r="G780" s="13">
        <v>182</v>
      </c>
      <c r="H780" s="13">
        <v>6.78</v>
      </c>
      <c r="I780" s="13">
        <v>4.83</v>
      </c>
      <c r="J780" s="13"/>
      <c r="K780" s="13">
        <v>0</v>
      </c>
      <c r="L780" s="13">
        <v>0</v>
      </c>
      <c r="M780" s="13" t="s">
        <v>143</v>
      </c>
      <c r="N780" s="13">
        <v>7</v>
      </c>
      <c r="O780" s="13">
        <v>1.6</v>
      </c>
      <c r="P780" s="13"/>
    </row>
    <row r="781" spans="1:16">
      <c r="A781" s="13"/>
      <c r="B781" s="13"/>
      <c r="C781" s="299">
        <v>0.86111111111111116</v>
      </c>
      <c r="D781" s="164">
        <f t="shared" si="56"/>
        <v>39913.861111111109</v>
      </c>
      <c r="E781" s="13" t="s">
        <v>56</v>
      </c>
      <c r="F781" s="13">
        <v>17</v>
      </c>
      <c r="G781" s="13">
        <v>182</v>
      </c>
      <c r="H781" s="13">
        <v>6.77</v>
      </c>
      <c r="I781" s="13">
        <v>4.92</v>
      </c>
      <c r="J781" s="13"/>
      <c r="K781" s="13">
        <v>0</v>
      </c>
      <c r="L781" s="13">
        <v>0</v>
      </c>
      <c r="M781" s="13" t="s">
        <v>143</v>
      </c>
      <c r="N781" s="13">
        <v>7</v>
      </c>
      <c r="O781" s="13">
        <v>1.6</v>
      </c>
      <c r="P781" s="13"/>
    </row>
    <row r="782" spans="1:16" ht="13.5" thickBot="1">
      <c r="A782" s="27"/>
      <c r="B782" s="27"/>
      <c r="C782" s="305">
        <v>0.99305555555555547</v>
      </c>
      <c r="D782" s="167">
        <f t="shared" si="56"/>
        <v>39913.993055555555</v>
      </c>
      <c r="E782" s="27" t="s">
        <v>56</v>
      </c>
      <c r="F782" s="27">
        <v>17</v>
      </c>
      <c r="G782" s="27">
        <v>182</v>
      </c>
      <c r="H782" s="27">
        <v>7.91</v>
      </c>
      <c r="I782" s="27">
        <v>5.7</v>
      </c>
      <c r="J782" s="27"/>
      <c r="K782" s="27">
        <v>0</v>
      </c>
      <c r="L782" s="27">
        <v>0</v>
      </c>
      <c r="M782" s="27" t="s">
        <v>143</v>
      </c>
      <c r="N782" s="27">
        <v>7</v>
      </c>
      <c r="O782" s="27">
        <v>1.6</v>
      </c>
      <c r="P782" s="27"/>
    </row>
    <row r="783" spans="1:16">
      <c r="A783" s="17">
        <v>11</v>
      </c>
      <c r="B783" s="17" t="s">
        <v>29</v>
      </c>
      <c r="C783" s="300">
        <v>0.25</v>
      </c>
      <c r="D783" s="172">
        <f t="shared" ref="D783:D790" si="57">FLOOR(D782,1)+C783+IF(A783&gt;0,1,0)</f>
        <v>39914.25</v>
      </c>
      <c r="E783" s="17" t="s">
        <v>56</v>
      </c>
      <c r="F783" s="17">
        <v>17</v>
      </c>
      <c r="G783" s="17">
        <v>182</v>
      </c>
      <c r="H783" s="17">
        <v>4.6100000000000003</v>
      </c>
      <c r="I783" s="17">
        <v>4.5199999999999996</v>
      </c>
      <c r="J783" s="17"/>
      <c r="K783" s="17">
        <v>0</v>
      </c>
      <c r="L783" s="17">
        <v>0</v>
      </c>
      <c r="M783" s="17" t="s">
        <v>143</v>
      </c>
      <c r="N783" s="17">
        <v>7</v>
      </c>
      <c r="O783" s="17">
        <v>1.6</v>
      </c>
      <c r="P783" s="17"/>
    </row>
    <row r="784" spans="1:16">
      <c r="A784" s="13"/>
      <c r="B784" s="13"/>
      <c r="C784" s="299">
        <v>0.33333333333333331</v>
      </c>
      <c r="D784" s="164">
        <f t="shared" si="57"/>
        <v>39914.333333333336</v>
      </c>
      <c r="E784" s="13" t="s">
        <v>56</v>
      </c>
      <c r="F784" s="13">
        <v>17</v>
      </c>
      <c r="G784" s="13">
        <v>182</v>
      </c>
      <c r="H784" s="13">
        <v>4.78</v>
      </c>
      <c r="I784" s="13">
        <v>3.53</v>
      </c>
      <c r="J784" s="13"/>
      <c r="K784" s="13">
        <v>0</v>
      </c>
      <c r="L784" s="13">
        <v>0</v>
      </c>
      <c r="M784" s="13" t="s">
        <v>143</v>
      </c>
      <c r="N784" s="13">
        <v>7</v>
      </c>
      <c r="O784" s="13">
        <v>1.6</v>
      </c>
      <c r="P784" s="13"/>
    </row>
    <row r="785" spans="1:16">
      <c r="A785" s="13"/>
      <c r="B785" s="13"/>
      <c r="C785" s="299">
        <v>0.42708333333333331</v>
      </c>
      <c r="D785" s="164">
        <f t="shared" si="57"/>
        <v>39914.427083333336</v>
      </c>
      <c r="E785" s="13" t="s">
        <v>56</v>
      </c>
      <c r="F785" s="13">
        <v>17</v>
      </c>
      <c r="G785" s="13">
        <v>182</v>
      </c>
      <c r="H785" s="13">
        <v>6.79</v>
      </c>
      <c r="I785" s="13">
        <v>3.68</v>
      </c>
      <c r="J785" s="13"/>
      <c r="K785" s="13">
        <v>0</v>
      </c>
      <c r="L785" s="13">
        <v>0</v>
      </c>
      <c r="M785" s="13" t="s">
        <v>143</v>
      </c>
      <c r="N785" s="13">
        <v>7</v>
      </c>
      <c r="O785" s="13">
        <v>1.6</v>
      </c>
      <c r="P785" s="13"/>
    </row>
    <row r="786" spans="1:16">
      <c r="A786" s="13"/>
      <c r="B786" s="13"/>
      <c r="C786" s="299">
        <v>0.55555555555555558</v>
      </c>
      <c r="D786" s="164">
        <f t="shared" si="57"/>
        <v>39914.555555555555</v>
      </c>
      <c r="E786" s="13" t="s">
        <v>56</v>
      </c>
      <c r="F786" s="13">
        <v>17</v>
      </c>
      <c r="G786" s="13">
        <v>182</v>
      </c>
      <c r="H786" s="13">
        <v>6.5</v>
      </c>
      <c r="I786" s="13">
        <v>4.4800000000000004</v>
      </c>
      <c r="J786" s="13"/>
      <c r="K786" s="13">
        <v>0</v>
      </c>
      <c r="L786" s="13">
        <v>0</v>
      </c>
      <c r="M786" s="13" t="s">
        <v>143</v>
      </c>
      <c r="N786" s="13">
        <v>7</v>
      </c>
      <c r="O786" s="13">
        <v>1.6</v>
      </c>
      <c r="P786" s="13"/>
    </row>
    <row r="787" spans="1:16">
      <c r="A787" s="13"/>
      <c r="B787" s="13"/>
      <c r="C787" s="299">
        <v>0.6791666666666667</v>
      </c>
      <c r="D787" s="164">
        <f t="shared" si="57"/>
        <v>39914.679166666669</v>
      </c>
      <c r="E787" s="13" t="s">
        <v>56</v>
      </c>
      <c r="F787" s="13">
        <v>17</v>
      </c>
      <c r="G787" s="13">
        <v>182</v>
      </c>
      <c r="H787" s="13">
        <v>5.18</v>
      </c>
      <c r="I787" s="13">
        <v>4.38</v>
      </c>
      <c r="J787" s="13"/>
      <c r="K787" s="13">
        <v>0</v>
      </c>
      <c r="L787" s="13">
        <v>0</v>
      </c>
      <c r="M787" s="13" t="s">
        <v>143</v>
      </c>
      <c r="N787" s="13">
        <v>7</v>
      </c>
      <c r="O787" s="13">
        <v>1.6</v>
      </c>
      <c r="P787" s="13"/>
    </row>
    <row r="788" spans="1:16">
      <c r="A788" s="13"/>
      <c r="B788" s="13"/>
      <c r="C788" s="299">
        <v>0.8125</v>
      </c>
      <c r="D788" s="164">
        <f t="shared" si="57"/>
        <v>39914.8125</v>
      </c>
      <c r="E788" s="13" t="s">
        <v>56</v>
      </c>
      <c r="F788" s="13">
        <v>17</v>
      </c>
      <c r="G788" s="13">
        <v>182</v>
      </c>
      <c r="H788" s="13">
        <v>6.78</v>
      </c>
      <c r="I788" s="13">
        <v>4.83</v>
      </c>
      <c r="J788" s="13"/>
      <c r="K788" s="13">
        <v>0</v>
      </c>
      <c r="L788" s="13">
        <v>0</v>
      </c>
      <c r="M788" s="13" t="s">
        <v>143</v>
      </c>
      <c r="N788" s="13">
        <v>7</v>
      </c>
      <c r="O788" s="13">
        <v>1.6</v>
      </c>
      <c r="P788" s="13"/>
    </row>
    <row r="789" spans="1:16">
      <c r="A789" s="13"/>
      <c r="B789" s="13"/>
      <c r="C789" s="299">
        <v>0.86111111111111116</v>
      </c>
      <c r="D789" s="164">
        <f t="shared" si="57"/>
        <v>39914.861111111109</v>
      </c>
      <c r="E789" s="13" t="s">
        <v>56</v>
      </c>
      <c r="F789" s="13">
        <v>17</v>
      </c>
      <c r="G789" s="13">
        <v>182</v>
      </c>
      <c r="H789" s="13">
        <v>6.77</v>
      </c>
      <c r="I789" s="13">
        <v>4.92</v>
      </c>
      <c r="J789" s="13"/>
      <c r="K789" s="13">
        <v>0</v>
      </c>
      <c r="L789" s="13">
        <v>0</v>
      </c>
      <c r="M789" s="13" t="s">
        <v>143</v>
      </c>
      <c r="N789" s="13">
        <v>7</v>
      </c>
      <c r="O789" s="13">
        <v>1.6</v>
      </c>
      <c r="P789" s="13"/>
    </row>
    <row r="790" spans="1:16" ht="13.5" thickBot="1">
      <c r="A790" s="27"/>
      <c r="B790" s="27"/>
      <c r="C790" s="305">
        <v>0.99652777777777779</v>
      </c>
      <c r="D790" s="167">
        <f t="shared" si="57"/>
        <v>39914.996527777781</v>
      </c>
      <c r="E790" s="27" t="s">
        <v>56</v>
      </c>
      <c r="F790" s="27">
        <v>17</v>
      </c>
      <c r="G790" s="27">
        <v>182</v>
      </c>
      <c r="H790" s="27">
        <v>7.91</v>
      </c>
      <c r="I790" s="27">
        <v>3.89</v>
      </c>
      <c r="J790" s="27"/>
      <c r="K790" s="27">
        <v>0</v>
      </c>
      <c r="L790" s="27">
        <v>0</v>
      </c>
      <c r="M790" s="27" t="s">
        <v>143</v>
      </c>
      <c r="N790" s="27">
        <v>7</v>
      </c>
      <c r="O790" s="27">
        <v>1.6</v>
      </c>
      <c r="P790" s="27"/>
    </row>
    <row r="791" spans="1:16">
      <c r="A791" s="17">
        <v>12</v>
      </c>
      <c r="B791" s="17" t="s">
        <v>129</v>
      </c>
      <c r="C791" s="300">
        <v>0.25</v>
      </c>
      <c r="D791" s="172">
        <f t="shared" ref="D791:D805" si="58">FLOOR(D790,1)+C791+IF(A791&gt;0,1,0)</f>
        <v>39915.25</v>
      </c>
      <c r="E791" s="17" t="s">
        <v>56</v>
      </c>
      <c r="F791" s="17">
        <v>15</v>
      </c>
      <c r="G791" s="17">
        <v>169</v>
      </c>
      <c r="H791" s="17">
        <v>6.28</v>
      </c>
      <c r="I791" s="17">
        <v>5.82</v>
      </c>
      <c r="J791" s="17"/>
      <c r="K791" s="17">
        <v>0</v>
      </c>
      <c r="L791" s="17">
        <v>0</v>
      </c>
      <c r="M791" s="17" t="s">
        <v>143</v>
      </c>
      <c r="N791" s="17">
        <v>7</v>
      </c>
      <c r="O791" s="17">
        <v>1.7</v>
      </c>
      <c r="P791" s="17"/>
    </row>
    <row r="792" spans="1:16">
      <c r="A792" s="13"/>
      <c r="B792" s="13"/>
      <c r="C792" s="299">
        <v>0.33333333333333331</v>
      </c>
      <c r="D792" s="164">
        <f t="shared" si="58"/>
        <v>39915.333333333336</v>
      </c>
      <c r="E792" s="13" t="s">
        <v>56</v>
      </c>
      <c r="F792" s="17">
        <v>15</v>
      </c>
      <c r="G792" s="17">
        <v>169</v>
      </c>
      <c r="H792" s="13">
        <v>6.38</v>
      </c>
      <c r="I792" s="13">
        <v>5.49</v>
      </c>
      <c r="J792" s="13"/>
      <c r="K792" s="13">
        <v>0</v>
      </c>
      <c r="L792" s="13">
        <v>0</v>
      </c>
      <c r="M792" s="13" t="s">
        <v>143</v>
      </c>
      <c r="N792" s="13">
        <v>7</v>
      </c>
      <c r="O792" s="17">
        <v>1.7</v>
      </c>
      <c r="P792" s="13"/>
    </row>
    <row r="793" spans="1:16">
      <c r="A793" s="13"/>
      <c r="B793" s="13"/>
      <c r="C793" s="299">
        <v>0.42430555555555555</v>
      </c>
      <c r="D793" s="164">
        <f t="shared" si="58"/>
        <v>39915.424305555556</v>
      </c>
      <c r="E793" s="13" t="s">
        <v>56</v>
      </c>
      <c r="F793" s="13">
        <v>16</v>
      </c>
      <c r="G793" s="13">
        <v>179</v>
      </c>
      <c r="H793" s="13">
        <v>6.84</v>
      </c>
      <c r="I793" s="13">
        <v>5.68</v>
      </c>
      <c r="J793" s="13"/>
      <c r="K793" s="13">
        <v>0</v>
      </c>
      <c r="L793" s="13">
        <v>0</v>
      </c>
      <c r="M793" s="13" t="s">
        <v>143</v>
      </c>
      <c r="N793" s="13">
        <v>7</v>
      </c>
      <c r="O793" s="13">
        <v>1.6</v>
      </c>
      <c r="P793" s="13"/>
    </row>
    <row r="794" spans="1:16">
      <c r="A794" s="13"/>
      <c r="B794" s="13"/>
      <c r="C794" s="299">
        <v>0.55555555555555558</v>
      </c>
      <c r="D794" s="164">
        <f t="shared" si="58"/>
        <v>39915.555555555555</v>
      </c>
      <c r="E794" s="13" t="s">
        <v>56</v>
      </c>
      <c r="F794" s="13">
        <v>13</v>
      </c>
      <c r="G794" s="13">
        <v>156</v>
      </c>
      <c r="H794" s="13">
        <v>6.88</v>
      </c>
      <c r="I794" s="13">
        <v>5.66</v>
      </c>
      <c r="J794" s="13"/>
      <c r="K794" s="13">
        <v>0</v>
      </c>
      <c r="L794" s="13">
        <v>0</v>
      </c>
      <c r="M794" s="13" t="s">
        <v>143</v>
      </c>
      <c r="N794" s="13">
        <v>7</v>
      </c>
      <c r="O794" s="13">
        <v>1.8</v>
      </c>
      <c r="P794" s="13"/>
    </row>
    <row r="795" spans="1:16">
      <c r="A795" s="13"/>
      <c r="B795" s="13"/>
      <c r="C795" s="299">
        <v>0.6791666666666667</v>
      </c>
      <c r="D795" s="164">
        <f t="shared" si="58"/>
        <v>39915.679166666669</v>
      </c>
      <c r="E795" s="13" t="s">
        <v>56</v>
      </c>
      <c r="F795" s="13">
        <v>13</v>
      </c>
      <c r="G795" s="13">
        <v>156</v>
      </c>
      <c r="H795" s="13">
        <v>6.92</v>
      </c>
      <c r="I795" s="13">
        <v>5.48</v>
      </c>
      <c r="J795" s="13"/>
      <c r="K795" s="13">
        <v>0</v>
      </c>
      <c r="L795" s="13">
        <v>0</v>
      </c>
      <c r="M795" s="13" t="s">
        <v>143</v>
      </c>
      <c r="N795" s="13">
        <v>7</v>
      </c>
      <c r="O795" s="13">
        <v>1.8</v>
      </c>
      <c r="P795" s="13"/>
    </row>
    <row r="796" spans="1:16">
      <c r="A796" s="13"/>
      <c r="B796" s="13"/>
      <c r="C796" s="299">
        <v>0.8125</v>
      </c>
      <c r="D796" s="164">
        <f t="shared" si="58"/>
        <v>39915.8125</v>
      </c>
      <c r="E796" s="13" t="s">
        <v>56</v>
      </c>
      <c r="F796" s="13">
        <v>13</v>
      </c>
      <c r="G796" s="13">
        <v>156</v>
      </c>
      <c r="H796" s="13">
        <v>7.82</v>
      </c>
      <c r="I796" s="13">
        <v>5.4</v>
      </c>
      <c r="J796" s="13"/>
      <c r="K796" s="13">
        <v>0</v>
      </c>
      <c r="L796" s="13">
        <v>0</v>
      </c>
      <c r="M796" s="13" t="s">
        <v>143</v>
      </c>
      <c r="N796" s="13">
        <v>7</v>
      </c>
      <c r="O796" s="13">
        <v>1.8</v>
      </c>
      <c r="P796" s="13"/>
    </row>
    <row r="797" spans="1:16">
      <c r="A797" s="13"/>
      <c r="B797" s="13"/>
      <c r="C797" s="299">
        <v>0.86111111111111116</v>
      </c>
      <c r="D797" s="164">
        <f t="shared" si="58"/>
        <v>39915.861111111109</v>
      </c>
      <c r="E797" s="13" t="s">
        <v>56</v>
      </c>
      <c r="F797" s="13">
        <v>12</v>
      </c>
      <c r="G797" s="13">
        <v>149</v>
      </c>
      <c r="H797" s="13">
        <v>6.93</v>
      </c>
      <c r="I797" s="13">
        <v>4.88</v>
      </c>
      <c r="J797" s="13"/>
      <c r="K797" s="13">
        <v>0</v>
      </c>
      <c r="L797" s="13">
        <v>0</v>
      </c>
      <c r="M797" s="13" t="s">
        <v>143</v>
      </c>
      <c r="N797" s="13">
        <v>7</v>
      </c>
      <c r="O797" s="13">
        <v>1.9</v>
      </c>
      <c r="P797" s="13"/>
    </row>
    <row r="798" spans="1:16" ht="13.5" thickBot="1">
      <c r="A798" s="27"/>
      <c r="B798" s="27"/>
      <c r="C798" s="305">
        <v>0.99861111111111101</v>
      </c>
      <c r="D798" s="167">
        <f t="shared" si="58"/>
        <v>39915.998611111114</v>
      </c>
      <c r="E798" s="27" t="s">
        <v>56</v>
      </c>
      <c r="F798" s="27">
        <v>12</v>
      </c>
      <c r="G798" s="27">
        <v>149</v>
      </c>
      <c r="H798" s="27">
        <v>6.77</v>
      </c>
      <c r="I798" s="27">
        <v>4.97</v>
      </c>
      <c r="J798" s="27"/>
      <c r="K798" s="27">
        <v>0</v>
      </c>
      <c r="L798" s="27">
        <v>0</v>
      </c>
      <c r="M798" s="27" t="s">
        <v>143</v>
      </c>
      <c r="N798" s="27">
        <v>7</v>
      </c>
      <c r="O798" s="27">
        <v>1.9</v>
      </c>
      <c r="P798" s="27"/>
    </row>
    <row r="799" spans="1:16">
      <c r="A799" s="17">
        <v>13</v>
      </c>
      <c r="B799" s="17" t="s">
        <v>111</v>
      </c>
      <c r="C799" s="300">
        <v>0.25</v>
      </c>
      <c r="D799" s="172">
        <f t="shared" si="58"/>
        <v>39916.25</v>
      </c>
      <c r="E799" s="17" t="s">
        <v>56</v>
      </c>
      <c r="F799" s="17">
        <v>10</v>
      </c>
      <c r="G799" s="17">
        <v>133</v>
      </c>
      <c r="H799" s="17">
        <v>6.06</v>
      </c>
      <c r="I799" s="17">
        <v>5.82</v>
      </c>
      <c r="J799" s="17"/>
      <c r="K799" s="17">
        <v>0</v>
      </c>
      <c r="L799" s="17">
        <v>0</v>
      </c>
      <c r="M799" s="17" t="s">
        <v>143</v>
      </c>
      <c r="N799" s="17">
        <v>6</v>
      </c>
      <c r="O799" s="17">
        <v>1.8</v>
      </c>
      <c r="P799" s="17"/>
    </row>
    <row r="800" spans="1:16">
      <c r="A800" s="13"/>
      <c r="B800" s="13"/>
      <c r="C800" s="299">
        <v>0.3611111111111111</v>
      </c>
      <c r="D800" s="164">
        <f t="shared" si="58"/>
        <v>39916.361111111109</v>
      </c>
      <c r="E800" s="13" t="s">
        <v>56</v>
      </c>
      <c r="F800" s="17">
        <v>10</v>
      </c>
      <c r="G800" s="17">
        <v>133</v>
      </c>
      <c r="H800" s="13">
        <v>6.11</v>
      </c>
      <c r="I800" s="13">
        <v>5.18</v>
      </c>
      <c r="J800" s="13"/>
      <c r="K800" s="13">
        <v>0</v>
      </c>
      <c r="L800" s="13">
        <v>0</v>
      </c>
      <c r="M800" s="13" t="s">
        <v>143</v>
      </c>
      <c r="N800" s="17">
        <v>6</v>
      </c>
      <c r="O800" s="17">
        <v>1.8</v>
      </c>
      <c r="P800" s="13"/>
    </row>
    <row r="801" spans="1:16">
      <c r="A801" s="13"/>
      <c r="B801" s="13"/>
      <c r="C801" s="299">
        <v>0.42708333333333331</v>
      </c>
      <c r="D801" s="164">
        <f t="shared" si="58"/>
        <v>39916.427083333336</v>
      </c>
      <c r="E801" s="13" t="s">
        <v>56</v>
      </c>
      <c r="F801" s="17">
        <v>10</v>
      </c>
      <c r="G801" s="17">
        <v>133</v>
      </c>
      <c r="H801" s="13">
        <v>6.45</v>
      </c>
      <c r="I801" s="13">
        <v>5.28</v>
      </c>
      <c r="J801" s="13"/>
      <c r="K801" s="13">
        <v>0</v>
      </c>
      <c r="L801" s="13">
        <v>0</v>
      </c>
      <c r="M801" s="13" t="s">
        <v>143</v>
      </c>
      <c r="N801" s="17">
        <v>6</v>
      </c>
      <c r="O801" s="17">
        <v>1.8</v>
      </c>
      <c r="P801" s="13"/>
    </row>
    <row r="802" spans="1:16">
      <c r="A802" s="13"/>
      <c r="B802" s="13"/>
      <c r="C802" s="299">
        <v>0.5</v>
      </c>
      <c r="D802" s="164">
        <f t="shared" si="58"/>
        <v>39916.5</v>
      </c>
      <c r="E802" s="13" t="s">
        <v>56</v>
      </c>
      <c r="F802" s="17">
        <v>10</v>
      </c>
      <c r="G802" s="17">
        <v>133</v>
      </c>
      <c r="H802" s="13">
        <v>6.48</v>
      </c>
      <c r="I802" s="13">
        <v>5.58</v>
      </c>
      <c r="J802" s="13"/>
      <c r="K802" s="13">
        <v>0</v>
      </c>
      <c r="L802" s="13">
        <v>0</v>
      </c>
      <c r="M802" s="13" t="s">
        <v>143</v>
      </c>
      <c r="N802" s="17">
        <v>6</v>
      </c>
      <c r="O802" s="17">
        <v>1.8</v>
      </c>
      <c r="P802" s="13"/>
    </row>
    <row r="803" spans="1:16">
      <c r="A803" s="13"/>
      <c r="B803" s="13"/>
      <c r="C803" s="299">
        <v>0.5625</v>
      </c>
      <c r="D803" s="164">
        <f t="shared" si="58"/>
        <v>39916.5625</v>
      </c>
      <c r="E803" s="13" t="s">
        <v>56</v>
      </c>
      <c r="F803" s="17">
        <v>10</v>
      </c>
      <c r="G803" s="17">
        <v>133</v>
      </c>
      <c r="H803" s="13">
        <v>6.57</v>
      </c>
      <c r="I803" s="13">
        <v>4.1900000000000004</v>
      </c>
      <c r="J803" s="13"/>
      <c r="K803" s="13">
        <v>0</v>
      </c>
      <c r="L803" s="13">
        <v>0</v>
      </c>
      <c r="M803" s="13" t="s">
        <v>143</v>
      </c>
      <c r="N803" s="17">
        <v>6</v>
      </c>
      <c r="O803" s="17">
        <v>1.8</v>
      </c>
      <c r="P803" s="13"/>
    </row>
    <row r="804" spans="1:16">
      <c r="A804" s="13"/>
      <c r="B804" s="13"/>
      <c r="C804" s="299">
        <v>0.72222222222222221</v>
      </c>
      <c r="D804" s="164">
        <f t="shared" si="58"/>
        <v>39916.722222222219</v>
      </c>
      <c r="E804" s="13" t="s">
        <v>56</v>
      </c>
      <c r="F804" s="17">
        <v>10</v>
      </c>
      <c r="G804" s="17">
        <v>133</v>
      </c>
      <c r="H804" s="13">
        <v>6.92</v>
      </c>
      <c r="I804" s="13">
        <v>4.83</v>
      </c>
      <c r="J804" s="13"/>
      <c r="K804" s="13">
        <v>0</v>
      </c>
      <c r="L804" s="13">
        <v>0</v>
      </c>
      <c r="M804" s="13" t="s">
        <v>143</v>
      </c>
      <c r="N804" s="17">
        <v>6</v>
      </c>
      <c r="O804" s="17">
        <v>1.8</v>
      </c>
      <c r="P804" s="13"/>
    </row>
    <row r="805" spans="1:16">
      <c r="A805" s="13"/>
      <c r="B805" s="13"/>
      <c r="C805" s="299">
        <v>0.87361111111111101</v>
      </c>
      <c r="D805" s="164">
        <f t="shared" si="58"/>
        <v>39916.873611111114</v>
      </c>
      <c r="E805" s="13" t="s">
        <v>56</v>
      </c>
      <c r="F805" s="17">
        <v>10</v>
      </c>
      <c r="G805" s="17">
        <v>133</v>
      </c>
      <c r="H805" s="13">
        <v>6.98</v>
      </c>
      <c r="I805" s="13">
        <v>5.77</v>
      </c>
      <c r="J805" s="13"/>
      <c r="K805" s="13">
        <v>0</v>
      </c>
      <c r="L805" s="13">
        <v>0</v>
      </c>
      <c r="M805" s="13" t="s">
        <v>143</v>
      </c>
      <c r="N805" s="17">
        <v>6</v>
      </c>
      <c r="O805" s="17">
        <v>1.8</v>
      </c>
      <c r="P805" s="13"/>
    </row>
    <row r="806" spans="1:16" ht="13.5" thickBot="1">
      <c r="A806" s="27"/>
      <c r="B806" s="27"/>
      <c r="C806" s="305">
        <v>0.99305555555555547</v>
      </c>
      <c r="D806" s="167">
        <f>FLOOR(D805,1)+C806+IF(A806&gt;0,1,0)</f>
        <v>39916.993055555555</v>
      </c>
      <c r="E806" s="27" t="s">
        <v>56</v>
      </c>
      <c r="F806" s="27">
        <v>10</v>
      </c>
      <c r="G806" s="27">
        <v>133</v>
      </c>
      <c r="H806" s="27">
        <v>6.89</v>
      </c>
      <c r="I806" s="27">
        <v>5.87</v>
      </c>
      <c r="J806" s="27"/>
      <c r="K806" s="27">
        <v>0</v>
      </c>
      <c r="L806" s="27">
        <v>0</v>
      </c>
      <c r="M806" s="27" t="s">
        <v>143</v>
      </c>
      <c r="N806" s="27">
        <v>6</v>
      </c>
      <c r="O806" s="27">
        <v>1.8</v>
      </c>
      <c r="P806" s="27"/>
    </row>
    <row r="807" spans="1:16">
      <c r="A807" s="17">
        <v>14</v>
      </c>
      <c r="B807" s="17" t="s">
        <v>112</v>
      </c>
      <c r="C807" s="300">
        <v>0.25</v>
      </c>
      <c r="D807" s="172">
        <f t="shared" ref="D807:D821" si="59">FLOOR(D806,1)+C807+IF(A807&gt;0,1,0)</f>
        <v>39917.25</v>
      </c>
      <c r="E807" s="17" t="s">
        <v>56</v>
      </c>
      <c r="F807" s="17">
        <v>13</v>
      </c>
      <c r="G807" s="17">
        <v>156</v>
      </c>
      <c r="H807" s="17">
        <v>8</v>
      </c>
      <c r="I807" s="17">
        <v>5.27</v>
      </c>
      <c r="J807" s="17"/>
      <c r="K807" s="17">
        <v>0</v>
      </c>
      <c r="L807" s="17">
        <v>0</v>
      </c>
      <c r="M807" s="17" t="s">
        <v>143</v>
      </c>
      <c r="N807" s="17">
        <v>7</v>
      </c>
      <c r="O807" s="17">
        <v>1.8</v>
      </c>
      <c r="P807" s="17"/>
    </row>
    <row r="808" spans="1:16">
      <c r="A808" s="13"/>
      <c r="B808" s="13"/>
      <c r="C808" s="299">
        <v>0.34027777777777773</v>
      </c>
      <c r="D808" s="164">
        <f t="shared" si="59"/>
        <v>39917.340277777781</v>
      </c>
      <c r="E808" s="13" t="s">
        <v>56</v>
      </c>
      <c r="F808" s="17">
        <v>13</v>
      </c>
      <c r="G808" s="17">
        <v>156</v>
      </c>
      <c r="H808" s="13">
        <v>8.99</v>
      </c>
      <c r="I808" s="13">
        <v>5.48</v>
      </c>
      <c r="J808" s="13"/>
      <c r="K808" s="17">
        <v>0</v>
      </c>
      <c r="L808" s="17">
        <v>0</v>
      </c>
      <c r="M808" s="17" t="s">
        <v>143</v>
      </c>
      <c r="N808" s="17">
        <v>7</v>
      </c>
      <c r="O808" s="17">
        <v>1.8</v>
      </c>
      <c r="P808" s="13"/>
    </row>
    <row r="809" spans="1:16">
      <c r="A809" s="13"/>
      <c r="B809" s="13"/>
      <c r="C809" s="299">
        <v>0.4201388888888889</v>
      </c>
      <c r="D809" s="164">
        <f t="shared" si="59"/>
        <v>39917.420138888891</v>
      </c>
      <c r="E809" s="13" t="s">
        <v>56</v>
      </c>
      <c r="F809" s="17">
        <v>13</v>
      </c>
      <c r="G809" s="17">
        <v>156</v>
      </c>
      <c r="H809" s="13">
        <v>8.5399999999999991</v>
      </c>
      <c r="I809" s="13">
        <v>4.8099999999999996</v>
      </c>
      <c r="J809" s="13"/>
      <c r="K809" s="17">
        <v>0</v>
      </c>
      <c r="L809" s="17">
        <v>0</v>
      </c>
      <c r="M809" s="17" t="s">
        <v>143</v>
      </c>
      <c r="N809" s="17">
        <v>7</v>
      </c>
      <c r="O809" s="17">
        <v>1.8</v>
      </c>
      <c r="P809" s="13"/>
    </row>
    <row r="810" spans="1:16">
      <c r="A810" s="13"/>
      <c r="B810" s="13"/>
      <c r="C810" s="299">
        <v>0.5</v>
      </c>
      <c r="D810" s="164">
        <f t="shared" si="59"/>
        <v>39917.5</v>
      </c>
      <c r="E810" s="13" t="s">
        <v>56</v>
      </c>
      <c r="F810" s="17">
        <v>13</v>
      </c>
      <c r="G810" s="17">
        <v>156</v>
      </c>
      <c r="H810" s="13">
        <v>7.78</v>
      </c>
      <c r="I810" s="13">
        <v>4.91</v>
      </c>
      <c r="J810" s="13"/>
      <c r="K810" s="17">
        <v>0</v>
      </c>
      <c r="L810" s="17">
        <v>0</v>
      </c>
      <c r="M810" s="17" t="s">
        <v>143</v>
      </c>
      <c r="N810" s="17">
        <v>7</v>
      </c>
      <c r="O810" s="17">
        <v>1.8</v>
      </c>
      <c r="P810" s="13"/>
    </row>
    <row r="811" spans="1:16">
      <c r="A811" s="13"/>
      <c r="B811" s="13"/>
      <c r="C811" s="299">
        <v>0.55902777777777779</v>
      </c>
      <c r="D811" s="164">
        <f t="shared" si="59"/>
        <v>39917.559027777781</v>
      </c>
      <c r="E811" s="13" t="s">
        <v>56</v>
      </c>
      <c r="F811" s="17">
        <v>13</v>
      </c>
      <c r="G811" s="17">
        <v>156</v>
      </c>
      <c r="H811" s="13">
        <v>7.8</v>
      </c>
      <c r="I811" s="13">
        <v>4.53</v>
      </c>
      <c r="J811" s="13"/>
      <c r="K811" s="17">
        <v>0</v>
      </c>
      <c r="L811" s="17">
        <v>0</v>
      </c>
      <c r="M811" s="17" t="s">
        <v>143</v>
      </c>
      <c r="N811" s="17">
        <v>7</v>
      </c>
      <c r="O811" s="17">
        <v>1.8</v>
      </c>
      <c r="P811" s="13"/>
    </row>
    <row r="812" spans="1:16">
      <c r="A812" s="13"/>
      <c r="B812" s="13"/>
      <c r="C812" s="299">
        <v>0.66666666666666663</v>
      </c>
      <c r="D812" s="164">
        <f t="shared" si="59"/>
        <v>39917.666666666664</v>
      </c>
      <c r="E812" s="13" t="s">
        <v>56</v>
      </c>
      <c r="F812" s="17">
        <v>13</v>
      </c>
      <c r="G812" s="17">
        <v>156</v>
      </c>
      <c r="H812" s="13">
        <v>7.68</v>
      </c>
      <c r="I812" s="13">
        <v>4.3899999999999997</v>
      </c>
      <c r="J812" s="13"/>
      <c r="K812" s="13">
        <v>5</v>
      </c>
      <c r="L812" s="13">
        <v>11</v>
      </c>
      <c r="M812" s="13" t="s">
        <v>143</v>
      </c>
      <c r="N812" s="17">
        <v>7</v>
      </c>
      <c r="O812" s="17">
        <v>1.8</v>
      </c>
      <c r="P812" s="13"/>
    </row>
    <row r="813" spans="1:16">
      <c r="A813" s="13"/>
      <c r="B813" s="13"/>
      <c r="C813" s="299">
        <v>0.79861111111111116</v>
      </c>
      <c r="D813" s="164">
        <f t="shared" si="59"/>
        <v>39917.798611111109</v>
      </c>
      <c r="E813" s="13" t="s">
        <v>56</v>
      </c>
      <c r="F813" s="17">
        <v>13</v>
      </c>
      <c r="G813" s="17">
        <v>156</v>
      </c>
      <c r="H813" s="13">
        <v>7.88</v>
      </c>
      <c r="I813" s="13">
        <v>4.91</v>
      </c>
      <c r="J813" s="13"/>
      <c r="K813" s="13">
        <v>5</v>
      </c>
      <c r="L813" s="13">
        <v>11</v>
      </c>
      <c r="M813" s="13" t="s">
        <v>110</v>
      </c>
      <c r="N813" s="17">
        <v>7</v>
      </c>
      <c r="O813" s="17">
        <v>1.8</v>
      </c>
      <c r="P813" s="13"/>
    </row>
    <row r="814" spans="1:16" ht="13.5" thickBot="1">
      <c r="A814" s="27"/>
      <c r="B814" s="27"/>
      <c r="C814" s="305">
        <v>0.99305555555555547</v>
      </c>
      <c r="D814" s="167">
        <f t="shared" si="59"/>
        <v>39917.993055555555</v>
      </c>
      <c r="E814" s="27" t="s">
        <v>56</v>
      </c>
      <c r="F814" s="27">
        <v>13</v>
      </c>
      <c r="G814" s="27">
        <v>156</v>
      </c>
      <c r="H814" s="27">
        <v>7.68</v>
      </c>
      <c r="I814" s="27">
        <v>4.97</v>
      </c>
      <c r="J814" s="27"/>
      <c r="K814" s="27">
        <v>5</v>
      </c>
      <c r="L814" s="27">
        <v>11</v>
      </c>
      <c r="M814" s="27" t="s">
        <v>110</v>
      </c>
      <c r="N814" s="27">
        <v>7</v>
      </c>
      <c r="O814" s="27">
        <v>1.8</v>
      </c>
      <c r="P814" s="27"/>
    </row>
    <row r="815" spans="1:16">
      <c r="A815" s="17">
        <v>15</v>
      </c>
      <c r="B815" s="300" t="s">
        <v>113</v>
      </c>
      <c r="C815" s="300">
        <v>0.16666666666666666</v>
      </c>
      <c r="D815" s="172">
        <f t="shared" si="59"/>
        <v>39918.166666666664</v>
      </c>
      <c r="E815" s="17" t="s">
        <v>56</v>
      </c>
      <c r="F815" s="17">
        <v>18</v>
      </c>
      <c r="G815" s="17">
        <v>188</v>
      </c>
      <c r="H815" s="17">
        <v>100.2</v>
      </c>
      <c r="I815" s="17">
        <v>100.3</v>
      </c>
      <c r="J815" s="17" t="s">
        <v>110</v>
      </c>
      <c r="K815" s="17">
        <v>13</v>
      </c>
      <c r="L815" s="17">
        <v>24</v>
      </c>
      <c r="M815" s="17" t="s">
        <v>132</v>
      </c>
      <c r="N815" s="17">
        <v>0</v>
      </c>
      <c r="O815" s="17">
        <v>0</v>
      </c>
      <c r="P815" s="17"/>
    </row>
    <row r="816" spans="1:16">
      <c r="A816" s="13"/>
      <c r="B816" s="299"/>
      <c r="C816" s="299">
        <v>0.34722222222222227</v>
      </c>
      <c r="D816" s="164">
        <f t="shared" si="59"/>
        <v>39918.347222222219</v>
      </c>
      <c r="E816" s="13" t="s">
        <v>56</v>
      </c>
      <c r="F816" s="13">
        <v>8</v>
      </c>
      <c r="G816" s="13">
        <v>116</v>
      </c>
      <c r="H816" s="13">
        <v>45.14</v>
      </c>
      <c r="I816" s="13">
        <v>45</v>
      </c>
      <c r="J816" s="13" t="s">
        <v>110</v>
      </c>
      <c r="K816" s="13">
        <v>10</v>
      </c>
      <c r="L816" s="13">
        <v>30</v>
      </c>
      <c r="M816" s="13" t="s">
        <v>145</v>
      </c>
      <c r="N816" s="17">
        <v>0</v>
      </c>
      <c r="O816" s="17">
        <v>0</v>
      </c>
      <c r="P816" s="13"/>
    </row>
    <row r="817" spans="1:16">
      <c r="A817" s="13"/>
      <c r="B817" s="299"/>
      <c r="C817" s="299">
        <v>0.375</v>
      </c>
      <c r="D817" s="164">
        <f t="shared" si="59"/>
        <v>39918.375</v>
      </c>
      <c r="E817" s="13" t="s">
        <v>56</v>
      </c>
      <c r="F817" s="13">
        <v>13</v>
      </c>
      <c r="G817" s="13">
        <v>156</v>
      </c>
      <c r="H817" s="13">
        <v>36.24</v>
      </c>
      <c r="I817" s="13">
        <v>33.29</v>
      </c>
      <c r="J817" s="13" t="s">
        <v>110</v>
      </c>
      <c r="K817" s="13">
        <v>10</v>
      </c>
      <c r="L817" s="13">
        <v>22</v>
      </c>
      <c r="M817" s="13" t="s">
        <v>145</v>
      </c>
      <c r="N817" s="17">
        <v>0</v>
      </c>
      <c r="O817" s="17">
        <v>0</v>
      </c>
      <c r="P817" s="13"/>
    </row>
    <row r="818" spans="1:16">
      <c r="A818" s="13"/>
      <c r="B818" s="299"/>
      <c r="C818" s="299">
        <v>0.46111111111111108</v>
      </c>
      <c r="D818" s="164">
        <f t="shared" si="59"/>
        <v>39918.461111111108</v>
      </c>
      <c r="E818" s="13" t="s">
        <v>56</v>
      </c>
      <c r="F818" s="13">
        <v>12</v>
      </c>
      <c r="G818" s="13">
        <v>149</v>
      </c>
      <c r="H818" s="13">
        <v>26.04</v>
      </c>
      <c r="I818" s="13">
        <v>5.21</v>
      </c>
      <c r="J818" s="13"/>
      <c r="K818" s="13">
        <v>11</v>
      </c>
      <c r="L818" s="13">
        <v>26</v>
      </c>
      <c r="M818" s="13" t="s">
        <v>145</v>
      </c>
      <c r="N818" s="17">
        <v>7</v>
      </c>
      <c r="O818" s="17">
        <v>1.9</v>
      </c>
      <c r="P818" s="13"/>
    </row>
    <row r="819" spans="1:16">
      <c r="A819" s="13"/>
      <c r="B819" s="299"/>
      <c r="C819" s="299">
        <v>0.5625</v>
      </c>
      <c r="D819" s="164">
        <f t="shared" si="59"/>
        <v>39918.5625</v>
      </c>
      <c r="E819" s="13" t="s">
        <v>56</v>
      </c>
      <c r="F819" s="13">
        <v>12</v>
      </c>
      <c r="G819" s="13">
        <v>149</v>
      </c>
      <c r="H819" s="13">
        <v>26.91</v>
      </c>
      <c r="I819" s="13">
        <v>5.4</v>
      </c>
      <c r="J819" s="13"/>
      <c r="K819" s="13">
        <v>11</v>
      </c>
      <c r="L819" s="13">
        <v>26</v>
      </c>
      <c r="M819" s="13" t="s">
        <v>145</v>
      </c>
      <c r="N819" s="17">
        <v>7</v>
      </c>
      <c r="O819" s="17">
        <v>1.9</v>
      </c>
      <c r="P819" s="13"/>
    </row>
    <row r="820" spans="1:16">
      <c r="A820" s="13"/>
      <c r="B820" s="299"/>
      <c r="C820" s="299">
        <v>0.67222222222222217</v>
      </c>
      <c r="D820" s="164">
        <f t="shared" si="59"/>
        <v>39918.672222222223</v>
      </c>
      <c r="E820" s="13" t="s">
        <v>56</v>
      </c>
      <c r="F820" s="13">
        <v>11</v>
      </c>
      <c r="G820" s="13">
        <v>141</v>
      </c>
      <c r="H820" s="13">
        <v>8.81</v>
      </c>
      <c r="I820" s="13">
        <v>2.85</v>
      </c>
      <c r="J820" s="13"/>
      <c r="K820" s="13">
        <v>10</v>
      </c>
      <c r="L820" s="13">
        <v>24</v>
      </c>
      <c r="M820" s="13" t="s">
        <v>145</v>
      </c>
      <c r="N820" s="13">
        <v>7</v>
      </c>
      <c r="O820" s="13">
        <v>1.8</v>
      </c>
      <c r="P820" s="13"/>
    </row>
    <row r="821" spans="1:16">
      <c r="A821" s="13"/>
      <c r="B821" s="299"/>
      <c r="C821" s="299">
        <v>0.81944444444444453</v>
      </c>
      <c r="D821" s="164">
        <f t="shared" si="59"/>
        <v>39918.819444444445</v>
      </c>
      <c r="E821" s="13" t="s">
        <v>56</v>
      </c>
      <c r="F821" s="13">
        <v>11</v>
      </c>
      <c r="G821" s="13">
        <v>141</v>
      </c>
      <c r="H821" s="13">
        <v>8.89</v>
      </c>
      <c r="I821" s="13">
        <v>2.85</v>
      </c>
      <c r="J821" s="13"/>
      <c r="K821" s="13">
        <v>10</v>
      </c>
      <c r="L821" s="13">
        <v>24</v>
      </c>
      <c r="M821" s="13" t="s">
        <v>145</v>
      </c>
      <c r="N821" s="13">
        <v>7</v>
      </c>
      <c r="O821" s="13">
        <v>1.8</v>
      </c>
      <c r="P821" s="13"/>
    </row>
    <row r="822" spans="1:16" ht="13.5" thickBot="1">
      <c r="A822" s="27"/>
      <c r="B822" s="305"/>
      <c r="C822" s="305">
        <v>0.98958333333333337</v>
      </c>
      <c r="D822" s="167">
        <f>FLOOR(D821,1)+C822+IF(A822&gt;0,1,0)</f>
        <v>39918.989583333336</v>
      </c>
      <c r="E822" s="27" t="s">
        <v>56</v>
      </c>
      <c r="F822" s="27">
        <v>11</v>
      </c>
      <c r="G822" s="27">
        <v>141</v>
      </c>
      <c r="H822" s="27">
        <v>8.8800000000000008</v>
      </c>
      <c r="I822" s="27">
        <v>2.4900000000000002</v>
      </c>
      <c r="J822" s="27"/>
      <c r="K822" s="27">
        <v>10</v>
      </c>
      <c r="L822" s="27">
        <v>24</v>
      </c>
      <c r="M822" s="27" t="s">
        <v>145</v>
      </c>
      <c r="N822" s="27">
        <v>7</v>
      </c>
      <c r="O822" s="27">
        <v>1.8</v>
      </c>
      <c r="P822" s="27"/>
    </row>
    <row r="823" spans="1:16">
      <c r="A823" s="17">
        <v>16</v>
      </c>
      <c r="B823" s="17" t="s">
        <v>25</v>
      </c>
      <c r="C823" s="300">
        <v>0.25</v>
      </c>
      <c r="D823" s="172">
        <f t="shared" ref="D823:D838" si="60">FLOOR(D822,1)+C823+IF(A823&gt;0,1,0)</f>
        <v>39919.25</v>
      </c>
      <c r="E823" s="17" t="s">
        <v>56</v>
      </c>
      <c r="F823" s="17">
        <v>10</v>
      </c>
      <c r="G823" s="17">
        <v>133</v>
      </c>
      <c r="H823" s="17">
        <v>7.31</v>
      </c>
      <c r="I823" s="17">
        <v>2.54</v>
      </c>
      <c r="J823" s="17"/>
      <c r="K823" s="17">
        <v>6</v>
      </c>
      <c r="L823" s="17">
        <v>16</v>
      </c>
      <c r="M823" s="17" t="s">
        <v>110</v>
      </c>
      <c r="N823" s="17">
        <v>5</v>
      </c>
      <c r="O823" s="17">
        <v>1.6</v>
      </c>
      <c r="P823" s="17"/>
    </row>
    <row r="824" spans="1:16">
      <c r="A824" s="13"/>
      <c r="B824" s="13"/>
      <c r="C824" s="299">
        <v>0.34166666666666662</v>
      </c>
      <c r="D824" s="164">
        <f t="shared" si="60"/>
        <v>39919.341666666667</v>
      </c>
      <c r="E824" s="13" t="s">
        <v>56</v>
      </c>
      <c r="F824" s="17">
        <v>10</v>
      </c>
      <c r="G824" s="17">
        <v>133</v>
      </c>
      <c r="H824" s="13">
        <v>7.33</v>
      </c>
      <c r="I824" s="13">
        <v>2.6</v>
      </c>
      <c r="J824" s="13"/>
      <c r="K824" s="17">
        <v>6</v>
      </c>
      <c r="L824" s="17">
        <v>16</v>
      </c>
      <c r="M824" s="17" t="s">
        <v>110</v>
      </c>
      <c r="N824" s="17">
        <v>5</v>
      </c>
      <c r="O824" s="17">
        <v>1.6</v>
      </c>
      <c r="P824" s="13"/>
    </row>
    <row r="825" spans="1:16">
      <c r="A825" s="13"/>
      <c r="B825" s="13"/>
      <c r="C825" s="299">
        <v>0.4826388888888889</v>
      </c>
      <c r="D825" s="164">
        <f t="shared" si="60"/>
        <v>39919.482638888891</v>
      </c>
      <c r="E825" s="13" t="s">
        <v>56</v>
      </c>
      <c r="F825" s="17">
        <v>10</v>
      </c>
      <c r="G825" s="17">
        <v>133</v>
      </c>
      <c r="H825" s="13">
        <v>8.43</v>
      </c>
      <c r="I825" s="13">
        <v>2.19</v>
      </c>
      <c r="J825" s="13"/>
      <c r="K825" s="17">
        <v>6</v>
      </c>
      <c r="L825" s="17">
        <v>16</v>
      </c>
      <c r="M825" s="17" t="s">
        <v>110</v>
      </c>
      <c r="N825" s="17">
        <v>5</v>
      </c>
      <c r="O825" s="17">
        <v>1.6</v>
      </c>
      <c r="P825" s="13"/>
    </row>
    <row r="826" spans="1:16">
      <c r="A826" s="13"/>
      <c r="B826" s="13"/>
      <c r="C826" s="299">
        <v>0.6166666666666667</v>
      </c>
      <c r="D826" s="164">
        <f t="shared" si="60"/>
        <v>39919.616666666669</v>
      </c>
      <c r="E826" s="13" t="s">
        <v>56</v>
      </c>
      <c r="F826" s="17">
        <v>10</v>
      </c>
      <c r="G826" s="17">
        <v>133</v>
      </c>
      <c r="H826" s="13">
        <v>8.49</v>
      </c>
      <c r="I826" s="13">
        <v>2.5</v>
      </c>
      <c r="J826" s="13"/>
      <c r="K826" s="17">
        <v>6</v>
      </c>
      <c r="L826" s="17">
        <v>16</v>
      </c>
      <c r="M826" s="17" t="s">
        <v>110</v>
      </c>
      <c r="N826" s="17">
        <v>5</v>
      </c>
      <c r="O826" s="17">
        <v>1.6</v>
      </c>
      <c r="P826" s="13"/>
    </row>
    <row r="827" spans="1:16">
      <c r="A827" s="13"/>
      <c r="B827" s="13"/>
      <c r="C827" s="299">
        <v>0.74652777777777779</v>
      </c>
      <c r="D827" s="164">
        <f t="shared" si="60"/>
        <v>39919.746527777781</v>
      </c>
      <c r="E827" s="13" t="s">
        <v>56</v>
      </c>
      <c r="F827" s="17">
        <v>10</v>
      </c>
      <c r="G827" s="17">
        <v>133</v>
      </c>
      <c r="H827" s="13">
        <v>8.77</v>
      </c>
      <c r="I827" s="13">
        <v>2.1800000000000002</v>
      </c>
      <c r="J827" s="13"/>
      <c r="K827" s="17">
        <v>6</v>
      </c>
      <c r="L827" s="17">
        <v>16</v>
      </c>
      <c r="M827" s="17" t="s">
        <v>110</v>
      </c>
      <c r="N827" s="17">
        <v>5</v>
      </c>
      <c r="O827" s="17">
        <v>1.6</v>
      </c>
      <c r="P827" s="13"/>
    </row>
    <row r="828" spans="1:16">
      <c r="A828" s="13"/>
      <c r="B828" s="13"/>
      <c r="C828" s="299">
        <v>0.84722222222222221</v>
      </c>
      <c r="D828" s="164">
        <f t="shared" si="60"/>
        <v>39919.847222222219</v>
      </c>
      <c r="E828" s="13" t="s">
        <v>56</v>
      </c>
      <c r="F828" s="17">
        <v>10</v>
      </c>
      <c r="G828" s="17">
        <v>133</v>
      </c>
      <c r="H828" s="13">
        <v>7.49</v>
      </c>
      <c r="I828" s="13">
        <v>2.25</v>
      </c>
      <c r="J828" s="13"/>
      <c r="K828" s="17">
        <v>6</v>
      </c>
      <c r="L828" s="17">
        <v>16</v>
      </c>
      <c r="M828" s="17" t="s">
        <v>110</v>
      </c>
      <c r="N828" s="17">
        <v>5</v>
      </c>
      <c r="O828" s="17">
        <v>1.6</v>
      </c>
      <c r="P828" s="13"/>
    </row>
    <row r="829" spans="1:16">
      <c r="A829" s="13"/>
      <c r="B829" s="13"/>
      <c r="C829" s="299">
        <v>0.95138888888888884</v>
      </c>
      <c r="D829" s="164">
        <f t="shared" si="60"/>
        <v>39919.951388888891</v>
      </c>
      <c r="E829" s="13" t="s">
        <v>56</v>
      </c>
      <c r="F829" s="17">
        <v>10</v>
      </c>
      <c r="G829" s="17">
        <v>133</v>
      </c>
      <c r="H829" s="13">
        <v>7.91</v>
      </c>
      <c r="I829" s="13">
        <v>2.2999999999999998</v>
      </c>
      <c r="J829" s="13"/>
      <c r="K829" s="17">
        <v>6</v>
      </c>
      <c r="L829" s="17">
        <v>16</v>
      </c>
      <c r="M829" s="17" t="s">
        <v>110</v>
      </c>
      <c r="N829" s="17">
        <v>5</v>
      </c>
      <c r="O829" s="17">
        <v>1.6</v>
      </c>
      <c r="P829" s="13"/>
    </row>
    <row r="830" spans="1:16" ht="13.5" thickBot="1">
      <c r="A830" s="27"/>
      <c r="B830" s="27"/>
      <c r="C830" s="309">
        <v>0.99930555555555556</v>
      </c>
      <c r="D830" s="167">
        <f t="shared" si="60"/>
        <v>39919.999305555553</v>
      </c>
      <c r="E830" s="27" t="s">
        <v>56</v>
      </c>
      <c r="F830" s="27">
        <v>10</v>
      </c>
      <c r="G830" s="27">
        <v>133</v>
      </c>
      <c r="H830" s="27">
        <v>7.84</v>
      </c>
      <c r="I830" s="27">
        <v>2.48</v>
      </c>
      <c r="J830" s="27"/>
      <c r="K830" s="27">
        <v>6</v>
      </c>
      <c r="L830" s="27">
        <v>16</v>
      </c>
      <c r="M830" s="27" t="s">
        <v>110</v>
      </c>
      <c r="N830" s="27">
        <v>5</v>
      </c>
      <c r="O830" s="27">
        <v>1.6</v>
      </c>
      <c r="P830" s="27"/>
    </row>
    <row r="831" spans="1:16">
      <c r="A831" s="17">
        <v>17</v>
      </c>
      <c r="B831" s="300" t="s">
        <v>115</v>
      </c>
      <c r="C831" s="300">
        <v>0.25</v>
      </c>
      <c r="D831" s="172">
        <f t="shared" si="60"/>
        <v>39920.25</v>
      </c>
      <c r="E831" s="17" t="s">
        <v>56</v>
      </c>
      <c r="F831" s="17">
        <v>10</v>
      </c>
      <c r="G831" s="17">
        <v>133</v>
      </c>
      <c r="H831" s="17">
        <v>5.44</v>
      </c>
      <c r="I831" s="17">
        <v>4.4400000000000004</v>
      </c>
      <c r="J831" s="17"/>
      <c r="K831" s="17">
        <v>0</v>
      </c>
      <c r="L831" s="17">
        <v>0</v>
      </c>
      <c r="M831" s="17" t="s">
        <v>143</v>
      </c>
      <c r="N831" s="17">
        <v>6</v>
      </c>
      <c r="O831" s="17">
        <v>1.6</v>
      </c>
      <c r="P831" s="17"/>
    </row>
    <row r="832" spans="1:16">
      <c r="A832" s="13"/>
      <c r="B832" s="299"/>
      <c r="C832" s="299">
        <v>0.34027777777777773</v>
      </c>
      <c r="D832" s="164">
        <f t="shared" si="60"/>
        <v>39920.340277777781</v>
      </c>
      <c r="E832" s="13" t="s">
        <v>56</v>
      </c>
      <c r="F832" s="13">
        <v>10</v>
      </c>
      <c r="G832" s="13">
        <v>133</v>
      </c>
      <c r="H832" s="13">
        <v>5.44</v>
      </c>
      <c r="I832" s="13">
        <v>4.5199999999999996</v>
      </c>
      <c r="J832" s="13"/>
      <c r="K832" s="17">
        <v>0</v>
      </c>
      <c r="L832" s="17">
        <v>0</v>
      </c>
      <c r="M832" s="17" t="s">
        <v>143</v>
      </c>
      <c r="N832" s="17">
        <v>6</v>
      </c>
      <c r="O832" s="17">
        <v>1.6</v>
      </c>
      <c r="P832" s="13"/>
    </row>
    <row r="833" spans="1:16">
      <c r="A833" s="13"/>
      <c r="B833" s="299"/>
      <c r="C833" s="299">
        <v>0.42708333333333331</v>
      </c>
      <c r="D833" s="164">
        <f t="shared" si="60"/>
        <v>39920.427083333336</v>
      </c>
      <c r="E833" s="13" t="s">
        <v>56</v>
      </c>
      <c r="F833" s="13">
        <v>10</v>
      </c>
      <c r="G833" s="13">
        <v>133</v>
      </c>
      <c r="H833" s="13">
        <v>5.6</v>
      </c>
      <c r="I833" s="13">
        <v>4.62</v>
      </c>
      <c r="J833" s="13"/>
      <c r="K833" s="17">
        <v>0</v>
      </c>
      <c r="L833" s="17">
        <v>0</v>
      </c>
      <c r="M833" s="17" t="s">
        <v>143</v>
      </c>
      <c r="N833" s="17">
        <v>6</v>
      </c>
      <c r="O833" s="17">
        <v>1.6</v>
      </c>
      <c r="P833" s="13"/>
    </row>
    <row r="834" spans="1:16">
      <c r="A834" s="13"/>
      <c r="B834" s="299"/>
      <c r="C834" s="299">
        <v>0.51249999999999996</v>
      </c>
      <c r="D834" s="164">
        <f t="shared" si="60"/>
        <v>39920.512499999997</v>
      </c>
      <c r="E834" s="13" t="s">
        <v>56</v>
      </c>
      <c r="F834" s="13">
        <v>10</v>
      </c>
      <c r="G834" s="13">
        <v>133</v>
      </c>
      <c r="H834" s="13">
        <v>5.48</v>
      </c>
      <c r="I834" s="13">
        <v>4.68</v>
      </c>
      <c r="J834" s="13"/>
      <c r="K834" s="17">
        <v>0</v>
      </c>
      <c r="L834" s="17">
        <v>0</v>
      </c>
      <c r="M834" s="17" t="s">
        <v>143</v>
      </c>
      <c r="N834" s="17">
        <v>6</v>
      </c>
      <c r="O834" s="17">
        <v>1.6</v>
      </c>
      <c r="P834" s="13"/>
    </row>
    <row r="835" spans="1:16">
      <c r="A835" s="13"/>
      <c r="B835" s="299"/>
      <c r="C835" s="299">
        <v>0.625</v>
      </c>
      <c r="D835" s="164">
        <f t="shared" si="60"/>
        <v>39920.625</v>
      </c>
      <c r="E835" s="13" t="s">
        <v>56</v>
      </c>
      <c r="F835" s="13">
        <v>10</v>
      </c>
      <c r="G835" s="13">
        <v>133</v>
      </c>
      <c r="H835" s="13">
        <v>5.68</v>
      </c>
      <c r="I835" s="13">
        <v>4.5199999999999996</v>
      </c>
      <c r="J835" s="13"/>
      <c r="K835" s="17">
        <v>0</v>
      </c>
      <c r="L835" s="17">
        <v>0</v>
      </c>
      <c r="M835" s="17" t="s">
        <v>143</v>
      </c>
      <c r="N835" s="17">
        <v>6</v>
      </c>
      <c r="O835" s="17">
        <v>1.6</v>
      </c>
      <c r="P835" s="13"/>
    </row>
    <row r="836" spans="1:16">
      <c r="A836" s="13"/>
      <c r="B836" s="299"/>
      <c r="C836" s="299">
        <v>0.8041666666666667</v>
      </c>
      <c r="D836" s="164">
        <f t="shared" si="60"/>
        <v>39920.804166666669</v>
      </c>
      <c r="E836" s="13" t="s">
        <v>56</v>
      </c>
      <c r="F836" s="13">
        <v>10</v>
      </c>
      <c r="G836" s="13">
        <v>133</v>
      </c>
      <c r="H836" s="13">
        <v>6.7</v>
      </c>
      <c r="I836" s="13">
        <v>5.91</v>
      </c>
      <c r="J836" s="13"/>
      <c r="K836" s="17">
        <v>0</v>
      </c>
      <c r="L836" s="17">
        <v>0</v>
      </c>
      <c r="M836" s="17" t="s">
        <v>143</v>
      </c>
      <c r="N836" s="17">
        <v>6</v>
      </c>
      <c r="O836" s="17">
        <v>1.6</v>
      </c>
      <c r="P836" s="13"/>
    </row>
    <row r="837" spans="1:16">
      <c r="A837" s="13"/>
      <c r="B837" s="299"/>
      <c r="C837" s="299">
        <v>0.875</v>
      </c>
      <c r="D837" s="164">
        <f t="shared" si="60"/>
        <v>39920.875</v>
      </c>
      <c r="E837" s="13" t="s">
        <v>56</v>
      </c>
      <c r="F837" s="13">
        <v>10</v>
      </c>
      <c r="G837" s="13">
        <v>133</v>
      </c>
      <c r="H837" s="13">
        <v>6.19</v>
      </c>
      <c r="I837" s="13">
        <v>6.78</v>
      </c>
      <c r="J837" s="13"/>
      <c r="K837" s="17">
        <v>0</v>
      </c>
      <c r="L837" s="17">
        <v>0</v>
      </c>
      <c r="M837" s="17" t="s">
        <v>143</v>
      </c>
      <c r="N837" s="17">
        <v>6</v>
      </c>
      <c r="O837" s="17">
        <v>1.6</v>
      </c>
      <c r="P837" s="13"/>
    </row>
    <row r="838" spans="1:16" ht="13.5" thickBot="1">
      <c r="A838" s="27"/>
      <c r="B838" s="305"/>
      <c r="C838" s="305">
        <v>0.99305555555555547</v>
      </c>
      <c r="D838" s="167">
        <f t="shared" si="60"/>
        <v>39920.993055555555</v>
      </c>
      <c r="E838" s="27" t="s">
        <v>56</v>
      </c>
      <c r="F838" s="27">
        <v>10</v>
      </c>
      <c r="G838" s="27">
        <v>133</v>
      </c>
      <c r="H838" s="27">
        <v>8.9</v>
      </c>
      <c r="I838" s="27">
        <v>4.92</v>
      </c>
      <c r="J838" s="27"/>
      <c r="K838" s="27">
        <v>0</v>
      </c>
      <c r="L838" s="27">
        <v>0</v>
      </c>
      <c r="M838" s="27" t="s">
        <v>143</v>
      </c>
      <c r="N838" s="27">
        <v>6</v>
      </c>
      <c r="O838" s="27">
        <v>1.6</v>
      </c>
      <c r="P838" s="27"/>
    </row>
    <row r="839" spans="1:16">
      <c r="A839" s="17">
        <v>18</v>
      </c>
      <c r="B839" s="17" t="s">
        <v>29</v>
      </c>
      <c r="C839" s="300">
        <v>0.25</v>
      </c>
      <c r="D839" s="172">
        <f t="shared" ref="D839:D870" si="61">FLOOR(D838,1)+C839+IF(A839&gt;0,1,0)</f>
        <v>39921.25</v>
      </c>
      <c r="E839" s="17" t="s">
        <v>56</v>
      </c>
      <c r="F839" s="17">
        <v>10</v>
      </c>
      <c r="G839" s="17">
        <v>133</v>
      </c>
      <c r="H839" s="17">
        <v>5.44</v>
      </c>
      <c r="I839" s="17">
        <v>4.1500000000000004</v>
      </c>
      <c r="J839" s="17"/>
      <c r="K839" s="17">
        <v>0</v>
      </c>
      <c r="L839" s="17">
        <v>0</v>
      </c>
      <c r="M839" s="17" t="s">
        <v>143</v>
      </c>
      <c r="N839" s="17">
        <v>6</v>
      </c>
      <c r="O839" s="17">
        <v>1.6</v>
      </c>
      <c r="P839" s="17"/>
    </row>
    <row r="840" spans="1:16">
      <c r="A840" s="13"/>
      <c r="B840" s="13"/>
      <c r="C840" s="299">
        <v>0.34027777777777773</v>
      </c>
      <c r="D840" s="164">
        <f t="shared" si="61"/>
        <v>39921.340277777781</v>
      </c>
      <c r="E840" s="13" t="s">
        <v>56</v>
      </c>
      <c r="F840" s="13">
        <v>10</v>
      </c>
      <c r="G840" s="13">
        <v>133</v>
      </c>
      <c r="H840" s="13">
        <v>5.3</v>
      </c>
      <c r="I840" s="13">
        <v>4.5199999999999996</v>
      </c>
      <c r="J840" s="13"/>
      <c r="K840" s="17">
        <v>0</v>
      </c>
      <c r="L840" s="17">
        <v>0</v>
      </c>
      <c r="M840" s="17" t="s">
        <v>143</v>
      </c>
      <c r="N840" s="17">
        <v>6</v>
      </c>
      <c r="O840" s="17">
        <v>1.6</v>
      </c>
      <c r="P840" s="13"/>
    </row>
    <row r="841" spans="1:16">
      <c r="A841" s="13"/>
      <c r="B841" s="13"/>
      <c r="C841" s="299">
        <v>0.42708333333333331</v>
      </c>
      <c r="D841" s="164">
        <f t="shared" si="61"/>
        <v>39921.427083333336</v>
      </c>
      <c r="E841" s="13" t="s">
        <v>56</v>
      </c>
      <c r="F841" s="13">
        <v>10</v>
      </c>
      <c r="G841" s="13">
        <v>133</v>
      </c>
      <c r="H841" s="13">
        <v>5.6</v>
      </c>
      <c r="I841" s="13">
        <v>4.62</v>
      </c>
      <c r="J841" s="13"/>
      <c r="K841" s="17">
        <v>0</v>
      </c>
      <c r="L841" s="17">
        <v>0</v>
      </c>
      <c r="M841" s="17" t="s">
        <v>143</v>
      </c>
      <c r="N841" s="17">
        <v>6</v>
      </c>
      <c r="O841" s="17">
        <v>1.6</v>
      </c>
      <c r="P841" s="13"/>
    </row>
    <row r="842" spans="1:16">
      <c r="A842" s="13"/>
      <c r="B842" s="13"/>
      <c r="C842" s="299">
        <v>0.51249999999999996</v>
      </c>
      <c r="D842" s="164">
        <f t="shared" si="61"/>
        <v>39921.512499999997</v>
      </c>
      <c r="E842" s="13" t="s">
        <v>56</v>
      </c>
      <c r="F842" s="13">
        <v>10</v>
      </c>
      <c r="G842" s="13">
        <v>133</v>
      </c>
      <c r="H842" s="13">
        <v>5.48</v>
      </c>
      <c r="I842" s="13">
        <v>4.68</v>
      </c>
      <c r="J842" s="13"/>
      <c r="K842" s="17">
        <v>0</v>
      </c>
      <c r="L842" s="17">
        <v>0</v>
      </c>
      <c r="M842" s="17" t="s">
        <v>143</v>
      </c>
      <c r="N842" s="17">
        <v>6</v>
      </c>
      <c r="O842" s="17">
        <v>1.6</v>
      </c>
      <c r="P842" s="13"/>
    </row>
    <row r="843" spans="1:16">
      <c r="A843" s="13"/>
      <c r="B843" s="13"/>
      <c r="C843" s="299">
        <v>0.625</v>
      </c>
      <c r="D843" s="164">
        <f t="shared" si="61"/>
        <v>39921.625</v>
      </c>
      <c r="E843" s="13" t="s">
        <v>56</v>
      </c>
      <c r="F843" s="13">
        <v>10</v>
      </c>
      <c r="G843" s="13">
        <v>133</v>
      </c>
      <c r="H843" s="13">
        <v>5.23</v>
      </c>
      <c r="I843" s="13">
        <v>4.5199999999999996</v>
      </c>
      <c r="J843" s="13"/>
      <c r="K843" s="17">
        <v>0</v>
      </c>
      <c r="L843" s="17">
        <v>0</v>
      </c>
      <c r="M843" s="17" t="s">
        <v>143</v>
      </c>
      <c r="N843" s="17">
        <v>6</v>
      </c>
      <c r="O843" s="17">
        <v>1.6</v>
      </c>
      <c r="P843" s="13"/>
    </row>
    <row r="844" spans="1:16">
      <c r="A844" s="13"/>
      <c r="B844" s="13"/>
      <c r="C844" s="299">
        <v>0.8041666666666667</v>
      </c>
      <c r="D844" s="164">
        <f t="shared" si="61"/>
        <v>39921.804166666669</v>
      </c>
      <c r="E844" s="13" t="s">
        <v>56</v>
      </c>
      <c r="F844" s="13">
        <v>10</v>
      </c>
      <c r="G844" s="13">
        <v>133</v>
      </c>
      <c r="H844" s="13">
        <v>6.7</v>
      </c>
      <c r="I844" s="13">
        <v>5.91</v>
      </c>
      <c r="J844" s="13"/>
      <c r="K844" s="17">
        <v>0</v>
      </c>
      <c r="L844" s="17">
        <v>0</v>
      </c>
      <c r="M844" s="17" t="s">
        <v>143</v>
      </c>
      <c r="N844" s="17">
        <v>6</v>
      </c>
      <c r="O844" s="17">
        <v>1.6</v>
      </c>
      <c r="P844" s="13"/>
    </row>
    <row r="845" spans="1:16">
      <c r="A845" s="13"/>
      <c r="B845" s="13"/>
      <c r="C845" s="299">
        <v>0.875</v>
      </c>
      <c r="D845" s="164">
        <f t="shared" si="61"/>
        <v>39921.875</v>
      </c>
      <c r="E845" s="13" t="s">
        <v>56</v>
      </c>
      <c r="F845" s="13">
        <v>10</v>
      </c>
      <c r="G845" s="13">
        <v>133</v>
      </c>
      <c r="H845" s="13">
        <v>6.19</v>
      </c>
      <c r="I845" s="13">
        <v>6.78</v>
      </c>
      <c r="J845" s="13"/>
      <c r="K845" s="17">
        <v>0</v>
      </c>
      <c r="L845" s="17">
        <v>0</v>
      </c>
      <c r="M845" s="17" t="s">
        <v>143</v>
      </c>
      <c r="N845" s="17">
        <v>6</v>
      </c>
      <c r="O845" s="17">
        <v>1.6</v>
      </c>
      <c r="P845" s="13"/>
    </row>
    <row r="846" spans="1:16" ht="13.5" thickBot="1">
      <c r="A846" s="27"/>
      <c r="B846" s="27"/>
      <c r="C846" s="305">
        <v>0.99305555555555547</v>
      </c>
      <c r="D846" s="167">
        <f t="shared" si="61"/>
        <v>39921.993055555555</v>
      </c>
      <c r="E846" s="27" t="s">
        <v>56</v>
      </c>
      <c r="F846" s="27">
        <v>10</v>
      </c>
      <c r="G846" s="27">
        <v>133</v>
      </c>
      <c r="H846" s="27">
        <v>8.9</v>
      </c>
      <c r="I846" s="27">
        <v>4.95</v>
      </c>
      <c r="J846" s="27"/>
      <c r="K846" s="27">
        <v>0</v>
      </c>
      <c r="L846" s="27">
        <v>0</v>
      </c>
      <c r="M846" s="27" t="s">
        <v>143</v>
      </c>
      <c r="N846" s="27">
        <v>6</v>
      </c>
      <c r="O846" s="27">
        <v>1.6</v>
      </c>
      <c r="P846" s="27"/>
    </row>
    <row r="847" spans="1:16">
      <c r="A847" s="17">
        <v>19</v>
      </c>
      <c r="B847" s="17" t="s">
        <v>129</v>
      </c>
      <c r="C847" s="300">
        <v>0.25</v>
      </c>
      <c r="D847" s="172">
        <f t="shared" si="61"/>
        <v>39922.25</v>
      </c>
      <c r="E847" s="13" t="s">
        <v>56</v>
      </c>
      <c r="F847" s="13">
        <v>10</v>
      </c>
      <c r="G847" s="13">
        <v>133</v>
      </c>
      <c r="H847" s="13">
        <v>6.37</v>
      </c>
      <c r="I847" s="13">
        <v>5.31</v>
      </c>
      <c r="J847" s="13"/>
      <c r="K847" s="13">
        <v>0</v>
      </c>
      <c r="L847" s="13">
        <v>0</v>
      </c>
      <c r="M847" s="13" t="s">
        <v>143</v>
      </c>
      <c r="N847" s="13">
        <v>6</v>
      </c>
      <c r="O847" s="13">
        <v>1.6</v>
      </c>
      <c r="P847" s="13"/>
    </row>
    <row r="848" spans="1:16">
      <c r="A848" s="13"/>
      <c r="B848" s="13"/>
      <c r="C848" s="299">
        <v>0.34027777777777773</v>
      </c>
      <c r="D848" s="164">
        <f t="shared" si="61"/>
        <v>39922.340277777781</v>
      </c>
      <c r="E848" s="13" t="s">
        <v>56</v>
      </c>
      <c r="F848" s="13">
        <v>10</v>
      </c>
      <c r="G848" s="13">
        <v>133</v>
      </c>
      <c r="H848" s="13">
        <v>6.71</v>
      </c>
      <c r="I848" s="13">
        <v>5.41</v>
      </c>
      <c r="J848" s="13"/>
      <c r="K848" s="13">
        <v>0</v>
      </c>
      <c r="L848" s="13">
        <v>0</v>
      </c>
      <c r="M848" s="13" t="s">
        <v>143</v>
      </c>
      <c r="N848" s="13">
        <v>6</v>
      </c>
      <c r="O848" s="13">
        <v>1.6</v>
      </c>
      <c r="P848" s="13"/>
    </row>
    <row r="849" spans="1:16">
      <c r="A849" s="13"/>
      <c r="B849" s="13"/>
      <c r="C849" s="299">
        <v>0.42708333333333331</v>
      </c>
      <c r="D849" s="164">
        <f t="shared" si="61"/>
        <v>39922.427083333336</v>
      </c>
      <c r="E849" s="13" t="s">
        <v>56</v>
      </c>
      <c r="F849" s="13">
        <v>10</v>
      </c>
      <c r="G849" s="13">
        <v>133</v>
      </c>
      <c r="H849" s="13">
        <v>6.39</v>
      </c>
      <c r="I849" s="13">
        <v>5.38</v>
      </c>
      <c r="J849" s="13"/>
      <c r="K849" s="13">
        <v>0</v>
      </c>
      <c r="L849" s="13">
        <v>0</v>
      </c>
      <c r="M849" s="13" t="s">
        <v>143</v>
      </c>
      <c r="N849" s="13">
        <v>6</v>
      </c>
      <c r="O849" s="13">
        <v>1.6</v>
      </c>
      <c r="P849" s="13"/>
    </row>
    <row r="850" spans="1:16">
      <c r="A850" s="13"/>
      <c r="B850" s="13"/>
      <c r="C850" s="299">
        <v>0.51249999999999996</v>
      </c>
      <c r="D850" s="164">
        <f t="shared" si="61"/>
        <v>39922.512499999997</v>
      </c>
      <c r="E850" s="13" t="s">
        <v>56</v>
      </c>
      <c r="F850" s="13">
        <v>10</v>
      </c>
      <c r="G850" s="13">
        <v>133</v>
      </c>
      <c r="H850" s="13">
        <v>6.43</v>
      </c>
      <c r="I850" s="13">
        <v>4.4400000000000004</v>
      </c>
      <c r="J850" s="13"/>
      <c r="K850" s="13">
        <v>0</v>
      </c>
      <c r="L850" s="13">
        <v>0</v>
      </c>
      <c r="M850" s="13" t="s">
        <v>143</v>
      </c>
      <c r="N850" s="13">
        <v>6</v>
      </c>
      <c r="O850" s="13">
        <v>1.6</v>
      </c>
      <c r="P850" s="13"/>
    </row>
    <row r="851" spans="1:16">
      <c r="A851" s="13"/>
      <c r="B851" s="13"/>
      <c r="C851" s="299">
        <v>0.625</v>
      </c>
      <c r="D851" s="164">
        <f t="shared" si="61"/>
        <v>39922.625</v>
      </c>
      <c r="E851" s="13" t="s">
        <v>56</v>
      </c>
      <c r="F851" s="13">
        <v>10</v>
      </c>
      <c r="G851" s="13">
        <v>133</v>
      </c>
      <c r="H851" s="13">
        <v>6.48</v>
      </c>
      <c r="I851" s="13">
        <v>4.47</v>
      </c>
      <c r="J851" s="13"/>
      <c r="K851" s="13">
        <v>0</v>
      </c>
      <c r="L851" s="13">
        <v>0</v>
      </c>
      <c r="M851" s="13" t="s">
        <v>143</v>
      </c>
      <c r="N851" s="13">
        <v>6</v>
      </c>
      <c r="O851" s="13">
        <v>1.6</v>
      </c>
      <c r="P851" s="13"/>
    </row>
    <row r="852" spans="1:16">
      <c r="A852" s="13"/>
      <c r="B852" s="13"/>
      <c r="C852" s="299">
        <v>0.8041666666666667</v>
      </c>
      <c r="D852" s="164">
        <f t="shared" si="61"/>
        <v>39922.804166666669</v>
      </c>
      <c r="E852" s="13" t="s">
        <v>56</v>
      </c>
      <c r="F852" s="13">
        <v>10</v>
      </c>
      <c r="G852" s="13">
        <v>133</v>
      </c>
      <c r="H852" s="13">
        <v>6.52</v>
      </c>
      <c r="I852" s="13">
        <v>4.6500000000000004</v>
      </c>
      <c r="J852" s="13"/>
      <c r="K852" s="13">
        <v>0</v>
      </c>
      <c r="L852" s="13">
        <v>0</v>
      </c>
      <c r="M852" s="13" t="s">
        <v>143</v>
      </c>
      <c r="N852" s="13">
        <v>6</v>
      </c>
      <c r="O852" s="13">
        <v>1.6</v>
      </c>
      <c r="P852" s="13"/>
    </row>
    <row r="853" spans="1:16">
      <c r="A853" s="13"/>
      <c r="B853" s="13"/>
      <c r="C853" s="299">
        <v>0.875</v>
      </c>
      <c r="D853" s="164">
        <f t="shared" si="61"/>
        <v>39922.875</v>
      </c>
      <c r="E853" s="13" t="s">
        <v>56</v>
      </c>
      <c r="F853" s="13">
        <v>10</v>
      </c>
      <c r="G853" s="13">
        <v>133</v>
      </c>
      <c r="H853" s="13">
        <v>6.48</v>
      </c>
      <c r="I853" s="13">
        <v>4.53</v>
      </c>
      <c r="J853" s="13"/>
      <c r="K853" s="13">
        <v>0</v>
      </c>
      <c r="L853" s="13">
        <v>0</v>
      </c>
      <c r="M853" s="13" t="s">
        <v>143</v>
      </c>
      <c r="N853" s="13">
        <v>6</v>
      </c>
      <c r="O853" s="13">
        <v>1.6</v>
      </c>
      <c r="P853" s="13"/>
    </row>
    <row r="854" spans="1:16" ht="13.5" thickBot="1">
      <c r="A854" s="27"/>
      <c r="B854" s="27"/>
      <c r="C854" s="305">
        <v>0.99305555555555547</v>
      </c>
      <c r="D854" s="167">
        <f t="shared" si="61"/>
        <v>39922.993055555555</v>
      </c>
      <c r="E854" s="27" t="s">
        <v>56</v>
      </c>
      <c r="F854" s="27">
        <v>10</v>
      </c>
      <c r="G854" s="27">
        <v>133</v>
      </c>
      <c r="H854" s="27">
        <v>6.5</v>
      </c>
      <c r="I854" s="27">
        <v>4.3099999999999996</v>
      </c>
      <c r="J854" s="27"/>
      <c r="K854" s="27">
        <v>0</v>
      </c>
      <c r="L854" s="27">
        <v>0</v>
      </c>
      <c r="M854" s="27" t="s">
        <v>143</v>
      </c>
      <c r="N854" s="27">
        <v>6</v>
      </c>
      <c r="O854" s="27">
        <v>1.6</v>
      </c>
      <c r="P854" s="27"/>
    </row>
    <row r="855" spans="1:16">
      <c r="A855" s="17">
        <v>20</v>
      </c>
      <c r="B855" s="17" t="s">
        <v>111</v>
      </c>
      <c r="C855" s="300">
        <v>0.25</v>
      </c>
      <c r="D855" s="172">
        <f t="shared" si="61"/>
        <v>39923.25</v>
      </c>
      <c r="E855" s="17" t="s">
        <v>56</v>
      </c>
      <c r="F855" s="17">
        <v>10</v>
      </c>
      <c r="G855" s="17">
        <v>133</v>
      </c>
      <c r="H855" s="17">
        <v>5.27</v>
      </c>
      <c r="I855" s="17">
        <v>5.51</v>
      </c>
      <c r="J855" s="17"/>
      <c r="K855" s="17">
        <v>0</v>
      </c>
      <c r="L855" s="17">
        <v>0</v>
      </c>
      <c r="M855" s="17" t="s">
        <v>143</v>
      </c>
      <c r="N855" s="17">
        <v>5</v>
      </c>
      <c r="O855" s="17">
        <v>1.6</v>
      </c>
      <c r="P855" s="17"/>
    </row>
    <row r="856" spans="1:16">
      <c r="A856" s="13"/>
      <c r="B856" s="13"/>
      <c r="C856" s="299">
        <v>0.33333333333333331</v>
      </c>
      <c r="D856" s="164">
        <f t="shared" si="61"/>
        <v>39923.333333333336</v>
      </c>
      <c r="E856" s="13" t="s">
        <v>56</v>
      </c>
      <c r="F856" s="13">
        <v>10</v>
      </c>
      <c r="G856" s="13">
        <v>133</v>
      </c>
      <c r="H856" s="13">
        <v>5.38</v>
      </c>
      <c r="I856" s="13">
        <v>5.54</v>
      </c>
      <c r="J856" s="13"/>
      <c r="K856" s="13">
        <v>0</v>
      </c>
      <c r="L856" s="13">
        <v>0</v>
      </c>
      <c r="M856" s="13" t="s">
        <v>143</v>
      </c>
      <c r="N856" s="17">
        <v>5</v>
      </c>
      <c r="O856" s="17">
        <v>1.6</v>
      </c>
      <c r="P856" s="13"/>
    </row>
    <row r="857" spans="1:16">
      <c r="A857" s="13"/>
      <c r="B857" s="13"/>
      <c r="C857" s="299">
        <v>0.42430555555555555</v>
      </c>
      <c r="D857" s="164">
        <f t="shared" si="61"/>
        <v>39923.424305555556</v>
      </c>
      <c r="E857" s="13" t="s">
        <v>56</v>
      </c>
      <c r="F857" s="13">
        <v>10</v>
      </c>
      <c r="G857" s="13">
        <v>133</v>
      </c>
      <c r="H857" s="13">
        <v>5.4</v>
      </c>
      <c r="I857" s="13">
        <v>5.39</v>
      </c>
      <c r="J857" s="13"/>
      <c r="K857" s="13">
        <v>0</v>
      </c>
      <c r="L857" s="13">
        <v>0</v>
      </c>
      <c r="M857" s="13" t="s">
        <v>143</v>
      </c>
      <c r="N857" s="17">
        <v>5</v>
      </c>
      <c r="O857" s="17">
        <v>1.6</v>
      </c>
      <c r="P857" s="13"/>
    </row>
    <row r="858" spans="1:16">
      <c r="A858" s="13"/>
      <c r="B858" s="13"/>
      <c r="C858" s="299">
        <v>0.5</v>
      </c>
      <c r="D858" s="164">
        <f t="shared" si="61"/>
        <v>39923.5</v>
      </c>
      <c r="E858" s="13" t="s">
        <v>56</v>
      </c>
      <c r="F858" s="13">
        <v>10</v>
      </c>
      <c r="G858" s="13">
        <v>133</v>
      </c>
      <c r="H858" s="13">
        <v>5.54</v>
      </c>
      <c r="I858" s="13">
        <v>4.45</v>
      </c>
      <c r="J858" s="13"/>
      <c r="K858" s="13">
        <v>0</v>
      </c>
      <c r="L858" s="13">
        <v>0</v>
      </c>
      <c r="M858" s="13" t="s">
        <v>143</v>
      </c>
      <c r="N858" s="17">
        <v>5</v>
      </c>
      <c r="O858" s="17">
        <v>1.6</v>
      </c>
      <c r="P858" s="13"/>
    </row>
    <row r="859" spans="1:16">
      <c r="A859" s="13"/>
      <c r="B859" s="13"/>
      <c r="C859" s="299">
        <v>0.63888888888888895</v>
      </c>
      <c r="D859" s="164">
        <f t="shared" si="61"/>
        <v>39923.638888888891</v>
      </c>
      <c r="E859" s="13" t="s">
        <v>56</v>
      </c>
      <c r="F859" s="13">
        <v>10</v>
      </c>
      <c r="G859" s="13">
        <v>133</v>
      </c>
      <c r="H859" s="13">
        <v>6.7</v>
      </c>
      <c r="I859" s="13">
        <v>4.66</v>
      </c>
      <c r="J859" s="13"/>
      <c r="K859" s="13">
        <v>0</v>
      </c>
      <c r="L859" s="13">
        <v>0</v>
      </c>
      <c r="M859" s="13" t="s">
        <v>143</v>
      </c>
      <c r="N859" s="17">
        <v>5</v>
      </c>
      <c r="O859" s="17">
        <v>1.6</v>
      </c>
      <c r="P859" s="13"/>
    </row>
    <row r="860" spans="1:16">
      <c r="A860" s="13"/>
      <c r="B860" s="13"/>
      <c r="C860" s="299">
        <v>0.79722222222222217</v>
      </c>
      <c r="D860" s="164">
        <f t="shared" si="61"/>
        <v>39923.797222222223</v>
      </c>
      <c r="E860" s="13" t="s">
        <v>56</v>
      </c>
      <c r="F860" s="13">
        <v>10</v>
      </c>
      <c r="G860" s="13">
        <v>133</v>
      </c>
      <c r="H860" s="13">
        <v>6.81</v>
      </c>
      <c r="I860" s="13">
        <v>4.18</v>
      </c>
      <c r="J860" s="13"/>
      <c r="K860" s="13">
        <v>0</v>
      </c>
      <c r="L860" s="13">
        <v>0</v>
      </c>
      <c r="M860" s="13" t="s">
        <v>143</v>
      </c>
      <c r="N860" s="17">
        <v>5</v>
      </c>
      <c r="O860" s="17">
        <v>1.6</v>
      </c>
      <c r="P860" s="13"/>
    </row>
    <row r="861" spans="1:16">
      <c r="A861" s="13"/>
      <c r="B861" s="13"/>
      <c r="C861" s="299">
        <v>0.90277777777777779</v>
      </c>
      <c r="D861" s="164">
        <f t="shared" si="61"/>
        <v>39923.902777777781</v>
      </c>
      <c r="E861" s="13" t="s">
        <v>56</v>
      </c>
      <c r="F861" s="13">
        <v>10</v>
      </c>
      <c r="G861" s="13">
        <v>133</v>
      </c>
      <c r="H861" s="13">
        <v>6.68</v>
      </c>
      <c r="I861" s="13">
        <v>4.82</v>
      </c>
      <c r="J861" s="13"/>
      <c r="K861" s="13">
        <v>0</v>
      </c>
      <c r="L861" s="13">
        <v>0</v>
      </c>
      <c r="M861" s="13" t="s">
        <v>143</v>
      </c>
      <c r="N861" s="17">
        <v>5</v>
      </c>
      <c r="O861" s="17">
        <v>1.6</v>
      </c>
      <c r="P861" s="13"/>
    </row>
    <row r="862" spans="1:16" ht="13.5" thickBot="1">
      <c r="A862" s="27"/>
      <c r="B862" s="27"/>
      <c r="C862" s="305">
        <v>0.99305555555555547</v>
      </c>
      <c r="D862" s="167">
        <f t="shared" si="61"/>
        <v>39923.993055555555</v>
      </c>
      <c r="E862" s="27" t="s">
        <v>56</v>
      </c>
      <c r="F862" s="27">
        <v>10</v>
      </c>
      <c r="G862" s="27">
        <v>133</v>
      </c>
      <c r="H862" s="27">
        <v>6.73</v>
      </c>
      <c r="I862" s="27">
        <v>4.91</v>
      </c>
      <c r="J862" s="27"/>
      <c r="K862" s="27">
        <v>0</v>
      </c>
      <c r="L862" s="27">
        <v>0</v>
      </c>
      <c r="M862" s="27" t="s">
        <v>143</v>
      </c>
      <c r="N862" s="27">
        <v>5</v>
      </c>
      <c r="O862" s="27">
        <v>1.6</v>
      </c>
      <c r="P862" s="27"/>
    </row>
    <row r="863" spans="1:16">
      <c r="A863" s="17">
        <v>21</v>
      </c>
      <c r="B863" s="17" t="s">
        <v>112</v>
      </c>
      <c r="C863" s="300">
        <v>0.25</v>
      </c>
      <c r="D863" s="172">
        <f t="shared" si="61"/>
        <v>39924.25</v>
      </c>
      <c r="E863" s="17" t="s">
        <v>56</v>
      </c>
      <c r="F863" s="17">
        <v>10</v>
      </c>
      <c r="G863" s="17">
        <v>133</v>
      </c>
      <c r="H863" s="17">
        <v>6.35</v>
      </c>
      <c r="I863" s="17">
        <v>5.55</v>
      </c>
      <c r="J863" s="17"/>
      <c r="K863" s="17">
        <v>0</v>
      </c>
      <c r="L863" s="17">
        <v>0</v>
      </c>
      <c r="M863" s="17" t="s">
        <v>143</v>
      </c>
      <c r="N863" s="17">
        <v>5</v>
      </c>
      <c r="O863" s="17">
        <v>1.6</v>
      </c>
      <c r="P863" s="17"/>
    </row>
    <row r="864" spans="1:16">
      <c r="A864" s="13"/>
      <c r="B864" s="13"/>
      <c r="C864" s="299">
        <v>0.33333333333333331</v>
      </c>
      <c r="D864" s="164">
        <f t="shared" si="61"/>
        <v>39924.333333333336</v>
      </c>
      <c r="E864" s="13" t="s">
        <v>56</v>
      </c>
      <c r="F864" s="13">
        <v>10</v>
      </c>
      <c r="G864" s="13">
        <v>133</v>
      </c>
      <c r="H864" s="13">
        <v>6.48</v>
      </c>
      <c r="I864" s="13">
        <v>5.66</v>
      </c>
      <c r="J864" s="13"/>
      <c r="K864" s="13">
        <v>0</v>
      </c>
      <c r="L864" s="13">
        <v>0</v>
      </c>
      <c r="M864" s="13" t="s">
        <v>143</v>
      </c>
      <c r="N864" s="13">
        <v>5</v>
      </c>
      <c r="O864" s="13">
        <v>1.6</v>
      </c>
      <c r="P864" s="13"/>
    </row>
    <row r="865" spans="1:16">
      <c r="A865" s="13"/>
      <c r="B865" s="13"/>
      <c r="C865" s="299">
        <v>0.42430555555555555</v>
      </c>
      <c r="D865" s="164">
        <f t="shared" si="61"/>
        <v>39924.424305555556</v>
      </c>
      <c r="E865" s="13" t="s">
        <v>56</v>
      </c>
      <c r="F865" s="13">
        <v>10</v>
      </c>
      <c r="G865" s="13">
        <v>133</v>
      </c>
      <c r="H865" s="13">
        <v>6.38</v>
      </c>
      <c r="I865" s="13">
        <v>5.22</v>
      </c>
      <c r="J865" s="13"/>
      <c r="K865" s="13">
        <v>0</v>
      </c>
      <c r="L865" s="13">
        <v>0</v>
      </c>
      <c r="M865" s="13" t="s">
        <v>143</v>
      </c>
      <c r="N865" s="13">
        <v>5</v>
      </c>
      <c r="O865" s="13">
        <v>1.6</v>
      </c>
      <c r="P865" s="13"/>
    </row>
    <row r="866" spans="1:16">
      <c r="A866" s="13"/>
      <c r="B866" s="13"/>
      <c r="C866" s="299">
        <v>0.5</v>
      </c>
      <c r="D866" s="164">
        <f t="shared" si="61"/>
        <v>39924.5</v>
      </c>
      <c r="E866" s="13" t="s">
        <v>56</v>
      </c>
      <c r="F866" s="13">
        <v>10</v>
      </c>
      <c r="G866" s="13">
        <v>133</v>
      </c>
      <c r="H866" s="13">
        <v>6.81</v>
      </c>
      <c r="I866" s="13">
        <v>5.67</v>
      </c>
      <c r="J866" s="13"/>
      <c r="K866" s="13">
        <v>0</v>
      </c>
      <c r="L866" s="13">
        <v>0</v>
      </c>
      <c r="M866" s="13" t="s">
        <v>143</v>
      </c>
      <c r="N866" s="13">
        <v>5</v>
      </c>
      <c r="O866" s="13">
        <v>1.6</v>
      </c>
      <c r="P866" s="13"/>
    </row>
    <row r="867" spans="1:16">
      <c r="A867" s="13"/>
      <c r="B867" s="13"/>
      <c r="C867" s="299">
        <v>0.63888888888888895</v>
      </c>
      <c r="D867" s="164">
        <f t="shared" si="61"/>
        <v>39924.638888888891</v>
      </c>
      <c r="E867" s="13" t="s">
        <v>56</v>
      </c>
      <c r="F867" s="13">
        <v>10</v>
      </c>
      <c r="G867" s="13">
        <v>133</v>
      </c>
      <c r="H867" s="13">
        <v>6.49</v>
      </c>
      <c r="I867" s="13">
        <v>5.7</v>
      </c>
      <c r="J867" s="13"/>
      <c r="K867" s="13">
        <v>0</v>
      </c>
      <c r="L867" s="13">
        <v>0</v>
      </c>
      <c r="M867" s="13" t="s">
        <v>143</v>
      </c>
      <c r="N867" s="13">
        <v>5</v>
      </c>
      <c r="O867" s="13">
        <v>1.6</v>
      </c>
      <c r="P867" s="13"/>
    </row>
    <row r="868" spans="1:16">
      <c r="A868" s="13"/>
      <c r="B868" s="13"/>
      <c r="C868" s="299">
        <v>0.79722222222222217</v>
      </c>
      <c r="D868" s="164">
        <f t="shared" si="61"/>
        <v>39924.797222222223</v>
      </c>
      <c r="E868" s="13" t="s">
        <v>56</v>
      </c>
      <c r="F868" s="13">
        <v>10</v>
      </c>
      <c r="G868" s="13">
        <v>133</v>
      </c>
      <c r="H868" s="13">
        <v>6.53</v>
      </c>
      <c r="I868" s="13">
        <v>5.73</v>
      </c>
      <c r="J868" s="13"/>
      <c r="K868" s="13">
        <v>0</v>
      </c>
      <c r="L868" s="13">
        <v>0</v>
      </c>
      <c r="M868" s="13" t="s">
        <v>143</v>
      </c>
      <c r="N868" s="13">
        <v>5</v>
      </c>
      <c r="O868" s="13">
        <v>1.6</v>
      </c>
      <c r="P868" s="13"/>
    </row>
    <row r="869" spans="1:16">
      <c r="A869" s="13"/>
      <c r="B869" s="13"/>
      <c r="C869" s="299">
        <v>0.90277777777777779</v>
      </c>
      <c r="D869" s="164">
        <f t="shared" si="61"/>
        <v>39924.902777777781</v>
      </c>
      <c r="E869" s="13" t="s">
        <v>56</v>
      </c>
      <c r="F869" s="13">
        <v>10</v>
      </c>
      <c r="G869" s="13">
        <v>133</v>
      </c>
      <c r="H869" s="13">
        <v>7.83</v>
      </c>
      <c r="I869" s="13">
        <v>4.7300000000000004</v>
      </c>
      <c r="J869" s="13"/>
      <c r="K869" s="13">
        <v>0</v>
      </c>
      <c r="L869" s="13">
        <v>0</v>
      </c>
      <c r="M869" s="13" t="s">
        <v>143</v>
      </c>
      <c r="N869" s="13">
        <v>5</v>
      </c>
      <c r="O869" s="13">
        <v>1.6</v>
      </c>
      <c r="P869" s="13"/>
    </row>
    <row r="870" spans="1:16" ht="13.5" thickBot="1">
      <c r="A870" s="27"/>
      <c r="B870" s="27"/>
      <c r="C870" s="305">
        <v>0.99305555555555547</v>
      </c>
      <c r="D870" s="167">
        <f t="shared" si="61"/>
        <v>39924.993055555555</v>
      </c>
      <c r="E870" s="27" t="s">
        <v>56</v>
      </c>
      <c r="F870" s="27">
        <v>10</v>
      </c>
      <c r="G870" s="27">
        <v>133</v>
      </c>
      <c r="H870" s="27">
        <v>7.88</v>
      </c>
      <c r="I870" s="27">
        <v>4.8099999999999996</v>
      </c>
      <c r="J870" s="27"/>
      <c r="K870" s="27">
        <v>0</v>
      </c>
      <c r="L870" s="27">
        <v>0</v>
      </c>
      <c r="M870" s="27" t="s">
        <v>143</v>
      </c>
      <c r="N870" s="27">
        <v>5</v>
      </c>
      <c r="O870" s="27">
        <v>1.6</v>
      </c>
      <c r="P870" s="27"/>
    </row>
    <row r="871" spans="1:16">
      <c r="A871" s="17">
        <v>22</v>
      </c>
      <c r="B871" s="17" t="s">
        <v>113</v>
      </c>
      <c r="C871" s="300">
        <v>0.25</v>
      </c>
      <c r="D871" s="172">
        <f t="shared" ref="D871:D885" si="62">FLOOR(D870,1)+C871+IF(A871&gt;0,1,0)</f>
        <v>39925.25</v>
      </c>
      <c r="E871" s="8" t="s">
        <v>56</v>
      </c>
      <c r="F871" s="8">
        <v>10</v>
      </c>
      <c r="G871" s="8">
        <v>133</v>
      </c>
      <c r="H871" s="17">
        <v>7.5</v>
      </c>
      <c r="I871" s="17">
        <v>5.2</v>
      </c>
      <c r="J871" s="17"/>
      <c r="K871" s="17">
        <v>0</v>
      </c>
      <c r="L871" s="17">
        <v>0</v>
      </c>
      <c r="M871" s="17" t="s">
        <v>143</v>
      </c>
      <c r="N871" s="17">
        <v>6</v>
      </c>
      <c r="O871" s="17">
        <v>1.8</v>
      </c>
      <c r="P871" s="17"/>
    </row>
    <row r="872" spans="1:16">
      <c r="A872" s="13"/>
      <c r="B872" s="13"/>
      <c r="C872" s="299">
        <v>0.375</v>
      </c>
      <c r="D872" s="164">
        <f t="shared" si="62"/>
        <v>39925.375</v>
      </c>
      <c r="E872" s="13" t="s">
        <v>56</v>
      </c>
      <c r="F872" s="13">
        <v>10</v>
      </c>
      <c r="G872" s="13">
        <v>133</v>
      </c>
      <c r="H872" s="13">
        <v>7.49</v>
      </c>
      <c r="I872" s="13">
        <v>5.28</v>
      </c>
      <c r="J872" s="13"/>
      <c r="K872" s="13">
        <v>0</v>
      </c>
      <c r="L872" s="13">
        <v>0</v>
      </c>
      <c r="M872" s="13" t="s">
        <v>143</v>
      </c>
      <c r="N872" s="17">
        <v>6</v>
      </c>
      <c r="O872" s="17">
        <v>1.8</v>
      </c>
      <c r="P872" s="13"/>
    </row>
    <row r="873" spans="1:16">
      <c r="A873" s="13"/>
      <c r="B873" s="13"/>
      <c r="C873" s="299">
        <v>0.51249999999999996</v>
      </c>
      <c r="D873" s="164">
        <f t="shared" si="62"/>
        <v>39925.512499999997</v>
      </c>
      <c r="E873" s="13" t="s">
        <v>56</v>
      </c>
      <c r="F873" s="13">
        <v>10</v>
      </c>
      <c r="G873" s="13">
        <v>133</v>
      </c>
      <c r="H873" s="13">
        <v>7.78</v>
      </c>
      <c r="I873" s="13">
        <v>6.91</v>
      </c>
      <c r="J873" s="13"/>
      <c r="K873" s="13">
        <v>0</v>
      </c>
      <c r="L873" s="13">
        <v>0</v>
      </c>
      <c r="M873" s="13" t="s">
        <v>143</v>
      </c>
      <c r="N873" s="17">
        <v>6</v>
      </c>
      <c r="O873" s="17">
        <v>1.8</v>
      </c>
      <c r="P873" s="13"/>
    </row>
    <row r="874" spans="1:16">
      <c r="A874" s="13"/>
      <c r="B874" s="13"/>
      <c r="C874" s="299">
        <v>0.65277777777777779</v>
      </c>
      <c r="D874" s="164">
        <f t="shared" si="62"/>
        <v>39925.652777777781</v>
      </c>
      <c r="E874" s="13" t="s">
        <v>56</v>
      </c>
      <c r="F874" s="13">
        <v>10</v>
      </c>
      <c r="G874" s="13">
        <v>133</v>
      </c>
      <c r="H874" s="13">
        <v>6.91</v>
      </c>
      <c r="I874" s="13">
        <v>5.73</v>
      </c>
      <c r="J874" s="13"/>
      <c r="K874" s="13">
        <v>0</v>
      </c>
      <c r="L874" s="13">
        <v>0</v>
      </c>
      <c r="M874" s="13" t="s">
        <v>143</v>
      </c>
      <c r="N874" s="17">
        <v>6</v>
      </c>
      <c r="O874" s="17">
        <v>1.8</v>
      </c>
      <c r="P874" s="13"/>
    </row>
    <row r="875" spans="1:16">
      <c r="A875" s="13"/>
      <c r="B875" s="13"/>
      <c r="C875" s="299">
        <v>0.75</v>
      </c>
      <c r="D875" s="164">
        <f t="shared" si="62"/>
        <v>39925.75</v>
      </c>
      <c r="E875" s="13" t="s">
        <v>56</v>
      </c>
      <c r="F875" s="13">
        <v>10</v>
      </c>
      <c r="G875" s="13">
        <v>133</v>
      </c>
      <c r="H875" s="13">
        <v>7.8</v>
      </c>
      <c r="I875" s="13">
        <v>5.38</v>
      </c>
      <c r="J875" s="13"/>
      <c r="K875" s="13">
        <v>0</v>
      </c>
      <c r="L875" s="13">
        <v>0</v>
      </c>
      <c r="M875" s="13" t="s">
        <v>143</v>
      </c>
      <c r="N875" s="17">
        <v>6</v>
      </c>
      <c r="O875" s="17">
        <v>1.8</v>
      </c>
      <c r="P875" s="13"/>
    </row>
    <row r="876" spans="1:16">
      <c r="A876" s="13"/>
      <c r="B876" s="13"/>
      <c r="C876" s="299">
        <v>0.79166666666666663</v>
      </c>
      <c r="D876" s="164">
        <f t="shared" si="62"/>
        <v>39925.791666666664</v>
      </c>
      <c r="E876" s="13" t="s">
        <v>56</v>
      </c>
      <c r="F876" s="13">
        <v>10</v>
      </c>
      <c r="G876" s="13">
        <v>133</v>
      </c>
      <c r="H876" s="13">
        <v>5.15</v>
      </c>
      <c r="I876" s="13">
        <v>5.09</v>
      </c>
      <c r="J876" s="13"/>
      <c r="K876" s="13">
        <v>0</v>
      </c>
      <c r="L876" s="13">
        <v>0</v>
      </c>
      <c r="M876" s="13" t="s">
        <v>143</v>
      </c>
      <c r="N876" s="17">
        <v>6</v>
      </c>
      <c r="O876" s="17">
        <v>1.8</v>
      </c>
      <c r="P876" s="13"/>
    </row>
    <row r="877" spans="1:16">
      <c r="A877" s="13"/>
      <c r="B877" s="13"/>
      <c r="C877" s="299">
        <v>0.88541666666666663</v>
      </c>
      <c r="D877" s="164">
        <f t="shared" si="62"/>
        <v>39925.885416666664</v>
      </c>
      <c r="E877" s="13" t="s">
        <v>56</v>
      </c>
      <c r="F877" s="13">
        <v>10</v>
      </c>
      <c r="G877" s="13">
        <v>133</v>
      </c>
      <c r="H877" s="13">
        <v>5.66</v>
      </c>
      <c r="I877" s="13">
        <v>6.78</v>
      </c>
      <c r="J877" s="13"/>
      <c r="K877" s="13">
        <v>0</v>
      </c>
      <c r="L877" s="13">
        <v>0</v>
      </c>
      <c r="M877" s="13" t="s">
        <v>143</v>
      </c>
      <c r="N877" s="17">
        <v>6</v>
      </c>
      <c r="O877" s="17">
        <v>1.8</v>
      </c>
      <c r="P877" s="13"/>
    </row>
    <row r="878" spans="1:16" ht="13.5" thickBot="1">
      <c r="A878" s="27"/>
      <c r="B878" s="27"/>
      <c r="C878" s="305">
        <v>0.95833333333333337</v>
      </c>
      <c r="D878" s="167">
        <f t="shared" si="62"/>
        <v>39925.958333333336</v>
      </c>
      <c r="E878" s="27" t="s">
        <v>56</v>
      </c>
      <c r="F878" s="13">
        <v>10</v>
      </c>
      <c r="G878" s="13">
        <v>133</v>
      </c>
      <c r="H878" s="27">
        <v>7.89</v>
      </c>
      <c r="I878" s="27">
        <v>6.77</v>
      </c>
      <c r="J878" s="27"/>
      <c r="K878" s="27">
        <v>0</v>
      </c>
      <c r="L878" s="27">
        <v>0</v>
      </c>
      <c r="M878" s="27" t="s">
        <v>143</v>
      </c>
      <c r="N878" s="27">
        <v>6</v>
      </c>
      <c r="O878" s="27">
        <v>1.8</v>
      </c>
      <c r="P878" s="27"/>
    </row>
    <row r="879" spans="1:16">
      <c r="A879" s="17">
        <v>23</v>
      </c>
      <c r="B879" s="17" t="s">
        <v>25</v>
      </c>
      <c r="C879" s="300">
        <v>0.25694444444444448</v>
      </c>
      <c r="D879" s="172">
        <f t="shared" si="62"/>
        <v>39926.256944444445</v>
      </c>
      <c r="E879" s="17" t="s">
        <v>56</v>
      </c>
      <c r="F879" s="13">
        <v>10</v>
      </c>
      <c r="G879" s="13">
        <v>133</v>
      </c>
      <c r="H879" s="17">
        <v>7.24</v>
      </c>
      <c r="I879" s="17">
        <v>7.16</v>
      </c>
      <c r="J879" s="17"/>
      <c r="K879" s="17">
        <v>0</v>
      </c>
      <c r="L879" s="17">
        <v>0</v>
      </c>
      <c r="M879" s="17" t="s">
        <v>143</v>
      </c>
      <c r="N879" s="17">
        <v>6</v>
      </c>
      <c r="O879" s="17">
        <v>1.8</v>
      </c>
      <c r="P879" s="17"/>
    </row>
    <row r="880" spans="1:16">
      <c r="A880" s="13"/>
      <c r="B880" s="13"/>
      <c r="C880" s="299">
        <v>0.34097222222222223</v>
      </c>
      <c r="D880" s="164">
        <f t="shared" si="62"/>
        <v>39926.34097222222</v>
      </c>
      <c r="E880" s="13" t="s">
        <v>56</v>
      </c>
      <c r="F880" s="13">
        <v>10</v>
      </c>
      <c r="G880" s="13">
        <v>133</v>
      </c>
      <c r="H880" s="13">
        <v>7.28</v>
      </c>
      <c r="I880" s="13">
        <v>6.12</v>
      </c>
      <c r="J880" s="13"/>
      <c r="K880" s="13">
        <v>0</v>
      </c>
      <c r="L880" s="13">
        <v>0</v>
      </c>
      <c r="M880" s="13" t="s">
        <v>143</v>
      </c>
      <c r="N880" s="13">
        <v>6</v>
      </c>
      <c r="O880" s="13">
        <v>1.8</v>
      </c>
      <c r="P880" s="13"/>
    </row>
    <row r="881" spans="1:16">
      <c r="A881" s="13"/>
      <c r="B881" s="13"/>
      <c r="C881" s="299">
        <v>0.41666666666666669</v>
      </c>
      <c r="D881" s="164">
        <f t="shared" si="62"/>
        <v>39926.416666666664</v>
      </c>
      <c r="E881" s="13" t="s">
        <v>56</v>
      </c>
      <c r="F881" s="13">
        <v>10</v>
      </c>
      <c r="G881" s="13">
        <v>133</v>
      </c>
      <c r="H881" s="13">
        <v>7.82</v>
      </c>
      <c r="I881" s="13">
        <v>6.18</v>
      </c>
      <c r="J881" s="13"/>
      <c r="K881" s="13">
        <v>0</v>
      </c>
      <c r="L881" s="13">
        <v>0</v>
      </c>
      <c r="M881" s="13" t="s">
        <v>143</v>
      </c>
      <c r="N881" s="13">
        <v>6</v>
      </c>
      <c r="O881" s="13">
        <v>1.8</v>
      </c>
      <c r="P881" s="13"/>
    </row>
    <row r="882" spans="1:16">
      <c r="A882" s="13"/>
      <c r="B882" s="13"/>
      <c r="C882" s="299">
        <v>0.51041666666666663</v>
      </c>
      <c r="D882" s="164">
        <f t="shared" si="62"/>
        <v>39926.510416666664</v>
      </c>
      <c r="E882" s="13" t="s">
        <v>56</v>
      </c>
      <c r="F882" s="13">
        <v>10</v>
      </c>
      <c r="G882" s="13">
        <v>133</v>
      </c>
      <c r="H882" s="13">
        <v>7.52</v>
      </c>
      <c r="I882" s="13">
        <v>7.7</v>
      </c>
      <c r="J882" s="13"/>
      <c r="K882" s="13">
        <v>0</v>
      </c>
      <c r="L882" s="13">
        <v>0</v>
      </c>
      <c r="M882" s="13" t="s">
        <v>143</v>
      </c>
      <c r="N882" s="13">
        <v>6</v>
      </c>
      <c r="O882" s="13">
        <v>1.8</v>
      </c>
      <c r="P882" s="13"/>
    </row>
    <row r="883" spans="1:16">
      <c r="A883" s="13"/>
      <c r="B883" s="13"/>
      <c r="C883" s="299">
        <v>0.5625</v>
      </c>
      <c r="D883" s="164">
        <f t="shared" si="62"/>
        <v>39926.5625</v>
      </c>
      <c r="E883" s="13" t="s">
        <v>56</v>
      </c>
      <c r="F883" s="13">
        <v>10</v>
      </c>
      <c r="G883" s="13">
        <v>133</v>
      </c>
      <c r="H883" s="13">
        <v>7.8</v>
      </c>
      <c r="I883" s="13">
        <v>6.91</v>
      </c>
      <c r="J883" s="13"/>
      <c r="K883" s="13">
        <v>0</v>
      </c>
      <c r="L883" s="13">
        <v>0</v>
      </c>
      <c r="M883" s="13" t="s">
        <v>143</v>
      </c>
      <c r="N883" s="13">
        <v>6</v>
      </c>
      <c r="O883" s="13">
        <v>1.8</v>
      </c>
      <c r="P883" s="13"/>
    </row>
    <row r="884" spans="1:16">
      <c r="A884" s="13"/>
      <c r="B884" s="13"/>
      <c r="C884" s="299">
        <v>0.625</v>
      </c>
      <c r="D884" s="164">
        <f t="shared" si="62"/>
        <v>39926.625</v>
      </c>
      <c r="E884" s="13" t="s">
        <v>56</v>
      </c>
      <c r="F884" s="13">
        <v>13</v>
      </c>
      <c r="G884" s="13">
        <v>156</v>
      </c>
      <c r="H884" s="13">
        <v>6.93</v>
      </c>
      <c r="I884" s="13">
        <v>2.38</v>
      </c>
      <c r="J884" s="13"/>
      <c r="K884" s="13">
        <v>5</v>
      </c>
      <c r="L884" s="13">
        <v>11</v>
      </c>
      <c r="M884" s="13" t="s">
        <v>110</v>
      </c>
      <c r="N884" s="13">
        <v>6</v>
      </c>
      <c r="O884" s="13">
        <v>1.6</v>
      </c>
      <c r="P884" s="13"/>
    </row>
    <row r="885" spans="1:16">
      <c r="A885" s="13"/>
      <c r="B885" s="13"/>
      <c r="C885" s="299">
        <v>0.79166666666666663</v>
      </c>
      <c r="D885" s="164">
        <f t="shared" si="62"/>
        <v>39926.791666666664</v>
      </c>
      <c r="E885" s="13" t="s">
        <v>56</v>
      </c>
      <c r="F885" s="13">
        <v>13</v>
      </c>
      <c r="G885" s="13">
        <v>156</v>
      </c>
      <c r="H885" s="13">
        <v>6.77</v>
      </c>
      <c r="I885" s="13">
        <v>2.64</v>
      </c>
      <c r="J885" s="13"/>
      <c r="K885" s="13">
        <v>5</v>
      </c>
      <c r="L885" s="13">
        <v>11</v>
      </c>
      <c r="M885" s="13" t="s">
        <v>110</v>
      </c>
      <c r="N885" s="13">
        <v>6</v>
      </c>
      <c r="O885" s="13">
        <v>1.6</v>
      </c>
      <c r="P885" s="13"/>
    </row>
    <row r="886" spans="1:16" ht="13.5" thickBot="1">
      <c r="A886" s="27"/>
      <c r="B886" s="27"/>
      <c r="C886" s="305">
        <v>0.99861111111111101</v>
      </c>
      <c r="D886" s="167">
        <f>FLOOR(D885,1)+C886+IF(A886&gt;0,1,0)</f>
        <v>39926.998611111114</v>
      </c>
      <c r="E886" s="27" t="s">
        <v>56</v>
      </c>
      <c r="F886" s="27">
        <v>13</v>
      </c>
      <c r="G886" s="27">
        <v>156</v>
      </c>
      <c r="H886" s="27">
        <v>6.79</v>
      </c>
      <c r="I886" s="27">
        <v>2.48</v>
      </c>
      <c r="J886" s="27"/>
      <c r="K886" s="27">
        <v>5</v>
      </c>
      <c r="L886" s="27">
        <v>11</v>
      </c>
      <c r="M886" s="27" t="s">
        <v>110</v>
      </c>
      <c r="N886" s="27">
        <v>6</v>
      </c>
      <c r="O886" s="27">
        <v>1.6</v>
      </c>
      <c r="P886" s="27"/>
    </row>
    <row r="887" spans="1:16">
      <c r="A887" s="17">
        <v>24</v>
      </c>
      <c r="B887" s="17" t="s">
        <v>115</v>
      </c>
      <c r="C887" s="300">
        <v>0.25</v>
      </c>
      <c r="D887" s="172">
        <f t="shared" ref="D887:D950" si="63">FLOOR(D886,1)+C887+IF(A887&gt;0,1,0)</f>
        <v>39927.25</v>
      </c>
      <c r="E887" s="17" t="s">
        <v>56</v>
      </c>
      <c r="F887" s="17">
        <v>15</v>
      </c>
      <c r="G887" s="17">
        <v>169</v>
      </c>
      <c r="H887" s="17">
        <v>7</v>
      </c>
      <c r="I887" s="17">
        <v>4.0999999999999996</v>
      </c>
      <c r="J887" s="17"/>
      <c r="K887" s="17">
        <v>6</v>
      </c>
      <c r="L887" s="17">
        <v>12</v>
      </c>
      <c r="M887" s="17" t="s">
        <v>110</v>
      </c>
      <c r="N887" s="17">
        <v>6</v>
      </c>
      <c r="O887" s="17">
        <v>1.4</v>
      </c>
      <c r="P887" s="17"/>
    </row>
    <row r="888" spans="1:16">
      <c r="A888" s="13"/>
      <c r="B888" s="13"/>
      <c r="C888" s="299">
        <v>0.34027777777777773</v>
      </c>
      <c r="D888" s="164">
        <f t="shared" si="63"/>
        <v>39927.340277777781</v>
      </c>
      <c r="E888" s="13" t="s">
        <v>56</v>
      </c>
      <c r="F888" s="13">
        <v>15</v>
      </c>
      <c r="G888" s="13">
        <v>169</v>
      </c>
      <c r="H888" s="17">
        <v>7</v>
      </c>
      <c r="I888" s="13">
        <v>4.18</v>
      </c>
      <c r="J888" s="13"/>
      <c r="K888" s="17">
        <v>6</v>
      </c>
      <c r="L888" s="17">
        <v>12</v>
      </c>
      <c r="M888" s="13" t="s">
        <v>110</v>
      </c>
      <c r="N888" s="13">
        <v>6</v>
      </c>
      <c r="O888" s="17">
        <v>1.4</v>
      </c>
      <c r="P888" s="13"/>
    </row>
    <row r="889" spans="1:16">
      <c r="A889" s="13"/>
      <c r="B889" s="13"/>
      <c r="C889" s="299">
        <v>0.53125</v>
      </c>
      <c r="D889" s="164">
        <f t="shared" si="63"/>
        <v>39927.53125</v>
      </c>
      <c r="E889" s="13" t="s">
        <v>56</v>
      </c>
      <c r="F889" s="13">
        <v>10</v>
      </c>
      <c r="G889" s="13">
        <v>106</v>
      </c>
      <c r="H889" s="17">
        <v>7</v>
      </c>
      <c r="I889" s="13">
        <v>7.32</v>
      </c>
      <c r="J889" s="13"/>
      <c r="K889" s="13">
        <v>6</v>
      </c>
      <c r="L889" s="13">
        <v>8</v>
      </c>
      <c r="M889" s="13" t="s">
        <v>110</v>
      </c>
      <c r="N889" s="13">
        <v>5</v>
      </c>
      <c r="O889" s="13">
        <v>1.6</v>
      </c>
      <c r="P889" s="13"/>
    </row>
    <row r="890" spans="1:16">
      <c r="A890" s="13"/>
      <c r="B890" s="13"/>
      <c r="C890" s="299">
        <v>0.59722222222222221</v>
      </c>
      <c r="D890" s="164">
        <f t="shared" si="63"/>
        <v>39927.597222222219</v>
      </c>
      <c r="E890" s="13" t="s">
        <v>56</v>
      </c>
      <c r="F890" s="13">
        <v>10</v>
      </c>
      <c r="G890" s="13">
        <v>106</v>
      </c>
      <c r="H890" s="17">
        <v>7</v>
      </c>
      <c r="I890" s="13">
        <v>4.82</v>
      </c>
      <c r="J890" s="13"/>
      <c r="K890" s="13">
        <v>6</v>
      </c>
      <c r="L890" s="13">
        <v>8</v>
      </c>
      <c r="M890" s="13" t="s">
        <v>110</v>
      </c>
      <c r="N890" s="13">
        <v>5</v>
      </c>
      <c r="O890" s="13">
        <v>1.6</v>
      </c>
      <c r="P890" s="13"/>
    </row>
    <row r="891" spans="1:16">
      <c r="A891" s="13"/>
      <c r="B891" s="13"/>
      <c r="C891" s="299">
        <v>0.66666666666666663</v>
      </c>
      <c r="D891" s="164">
        <f t="shared" si="63"/>
        <v>39927.666666666664</v>
      </c>
      <c r="E891" s="13" t="s">
        <v>56</v>
      </c>
      <c r="F891" s="13">
        <v>10</v>
      </c>
      <c r="G891" s="13">
        <v>106</v>
      </c>
      <c r="H891" s="17">
        <v>7</v>
      </c>
      <c r="I891" s="13">
        <v>3.64</v>
      </c>
      <c r="J891" s="13"/>
      <c r="K891" s="13">
        <v>6</v>
      </c>
      <c r="L891" s="13">
        <v>8</v>
      </c>
      <c r="M891" s="13" t="s">
        <v>110</v>
      </c>
      <c r="N891" s="13">
        <v>5</v>
      </c>
      <c r="O891" s="13">
        <v>1.6</v>
      </c>
      <c r="P891" s="13"/>
    </row>
    <row r="892" spans="1:16">
      <c r="A892" s="13"/>
      <c r="B892" s="13"/>
      <c r="C892" s="299">
        <v>0.81944444444444453</v>
      </c>
      <c r="D892" s="164">
        <f t="shared" si="63"/>
        <v>39927.819444444445</v>
      </c>
      <c r="E892" s="13" t="s">
        <v>56</v>
      </c>
      <c r="F892" s="13">
        <v>10</v>
      </c>
      <c r="G892" s="13">
        <v>106</v>
      </c>
      <c r="H892" s="17">
        <v>7</v>
      </c>
      <c r="I892" s="13">
        <v>3.83</v>
      </c>
      <c r="J892" s="13"/>
      <c r="K892" s="13">
        <v>6</v>
      </c>
      <c r="L892" s="13">
        <v>8</v>
      </c>
      <c r="M892" s="13" t="s">
        <v>110</v>
      </c>
      <c r="N892" s="13">
        <v>5</v>
      </c>
      <c r="O892" s="13">
        <v>1.6</v>
      </c>
      <c r="P892" s="13"/>
    </row>
    <row r="893" spans="1:16">
      <c r="A893" s="13"/>
      <c r="B893" s="13"/>
      <c r="C893" s="299">
        <v>0.89027777777777783</v>
      </c>
      <c r="D893" s="164">
        <f t="shared" si="63"/>
        <v>39927.890277777777</v>
      </c>
      <c r="E893" s="13" t="s">
        <v>56</v>
      </c>
      <c r="F893" s="13">
        <v>10</v>
      </c>
      <c r="G893" s="13">
        <v>106</v>
      </c>
      <c r="H893" s="17">
        <v>8.98</v>
      </c>
      <c r="I893" s="13">
        <v>3.4</v>
      </c>
      <c r="J893" s="13"/>
      <c r="K893" s="13">
        <v>6</v>
      </c>
      <c r="L893" s="13">
        <v>8</v>
      </c>
      <c r="M893" s="13" t="s">
        <v>110</v>
      </c>
      <c r="N893" s="13">
        <v>5</v>
      </c>
      <c r="O893" s="13">
        <v>1.6</v>
      </c>
      <c r="P893" s="13"/>
    </row>
    <row r="894" spans="1:16" ht="13.5" thickBot="1">
      <c r="A894" s="27"/>
      <c r="B894" s="27"/>
      <c r="C894" s="305">
        <v>0.99652777777777779</v>
      </c>
      <c r="D894" s="167">
        <f t="shared" si="63"/>
        <v>39927.996527777781</v>
      </c>
      <c r="E894" s="27" t="s">
        <v>56</v>
      </c>
      <c r="F894" s="27">
        <v>10</v>
      </c>
      <c r="G894" s="27">
        <v>106</v>
      </c>
      <c r="H894" s="27">
        <v>7</v>
      </c>
      <c r="I894" s="27">
        <v>3.39</v>
      </c>
      <c r="J894" s="27"/>
      <c r="K894" s="27">
        <v>6</v>
      </c>
      <c r="L894" s="27">
        <v>8</v>
      </c>
      <c r="M894" s="27" t="s">
        <v>110</v>
      </c>
      <c r="N894" s="27">
        <v>5</v>
      </c>
      <c r="O894" s="27">
        <v>1.6</v>
      </c>
      <c r="P894" s="27"/>
    </row>
    <row r="895" spans="1:16">
      <c r="A895" s="17">
        <v>25</v>
      </c>
      <c r="B895" s="17" t="s">
        <v>29</v>
      </c>
      <c r="C895" s="300">
        <v>0.25</v>
      </c>
      <c r="D895" s="172">
        <f t="shared" si="63"/>
        <v>39928.25</v>
      </c>
      <c r="E895" s="17" t="s">
        <v>56</v>
      </c>
      <c r="F895" s="17">
        <v>10</v>
      </c>
      <c r="G895" s="17">
        <v>106</v>
      </c>
      <c r="H895" s="17">
        <v>7.32</v>
      </c>
      <c r="I895" s="17">
        <v>3.44</v>
      </c>
      <c r="J895" s="17"/>
      <c r="K895" s="17">
        <v>6</v>
      </c>
      <c r="L895" s="17">
        <v>8</v>
      </c>
      <c r="M895" s="17" t="s">
        <v>110</v>
      </c>
      <c r="N895" s="17">
        <v>5</v>
      </c>
      <c r="O895" s="17">
        <v>1.6</v>
      </c>
      <c r="P895" s="17"/>
    </row>
    <row r="896" spans="1:16">
      <c r="A896" s="13"/>
      <c r="B896" s="13"/>
      <c r="C896" s="299">
        <v>0.34375</v>
      </c>
      <c r="D896" s="164">
        <f t="shared" si="63"/>
        <v>39928.34375</v>
      </c>
      <c r="E896" s="13" t="s">
        <v>56</v>
      </c>
      <c r="F896" s="13">
        <v>10</v>
      </c>
      <c r="G896" s="13">
        <v>106</v>
      </c>
      <c r="H896" s="13">
        <v>7.37</v>
      </c>
      <c r="I896" s="13">
        <v>2.39</v>
      </c>
      <c r="J896" s="13"/>
      <c r="K896" s="13">
        <v>6</v>
      </c>
      <c r="L896" s="13">
        <v>8</v>
      </c>
      <c r="M896" s="13" t="s">
        <v>110</v>
      </c>
      <c r="N896" s="13">
        <v>5</v>
      </c>
      <c r="O896" s="17">
        <v>1.6</v>
      </c>
      <c r="P896" s="13"/>
    </row>
    <row r="897" spans="1:16">
      <c r="A897" s="13"/>
      <c r="B897" s="13"/>
      <c r="C897" s="299">
        <v>0.4513888888888889</v>
      </c>
      <c r="D897" s="164">
        <f t="shared" si="63"/>
        <v>39928.451388888891</v>
      </c>
      <c r="E897" s="13" t="s">
        <v>56</v>
      </c>
      <c r="F897" s="13">
        <v>16</v>
      </c>
      <c r="G897" s="13">
        <v>169</v>
      </c>
      <c r="H897" s="13">
        <v>7.23</v>
      </c>
      <c r="I897" s="13">
        <v>2.1800000000000002</v>
      </c>
      <c r="J897" s="13"/>
      <c r="K897" s="13">
        <v>6</v>
      </c>
      <c r="L897" s="13">
        <v>8</v>
      </c>
      <c r="M897" s="13" t="s">
        <v>110</v>
      </c>
      <c r="N897" s="13">
        <v>7</v>
      </c>
      <c r="O897" s="17">
        <v>1.6</v>
      </c>
      <c r="P897" s="13"/>
    </row>
    <row r="898" spans="1:16">
      <c r="A898" s="13"/>
      <c r="B898" s="13"/>
      <c r="C898" s="299">
        <v>0.52083333333333337</v>
      </c>
      <c r="D898" s="164">
        <f t="shared" si="63"/>
        <v>39928.520833333336</v>
      </c>
      <c r="E898" s="13" t="s">
        <v>56</v>
      </c>
      <c r="F898" s="13">
        <v>16</v>
      </c>
      <c r="G898" s="13">
        <v>169</v>
      </c>
      <c r="H898" s="13">
        <v>7.4</v>
      </c>
      <c r="I898" s="13">
        <v>2.04</v>
      </c>
      <c r="J898" s="13"/>
      <c r="K898" s="13">
        <v>6</v>
      </c>
      <c r="L898" s="13">
        <v>8</v>
      </c>
      <c r="M898" s="13" t="s">
        <v>110</v>
      </c>
      <c r="N898" s="13">
        <v>7</v>
      </c>
      <c r="O898" s="17">
        <v>1.6</v>
      </c>
      <c r="P898" s="13"/>
    </row>
    <row r="899" spans="1:16">
      <c r="A899" s="13"/>
      <c r="B899" s="13"/>
      <c r="C899" s="299">
        <v>0.59513888888888888</v>
      </c>
      <c r="D899" s="164">
        <f t="shared" si="63"/>
        <v>39928.595138888886</v>
      </c>
      <c r="E899" s="13" t="s">
        <v>56</v>
      </c>
      <c r="F899" s="13">
        <v>16</v>
      </c>
      <c r="G899" s="13">
        <v>169</v>
      </c>
      <c r="H899" s="13">
        <v>7.71</v>
      </c>
      <c r="I899" s="13">
        <v>2.64</v>
      </c>
      <c r="J899" s="13"/>
      <c r="K899" s="13">
        <v>9</v>
      </c>
      <c r="L899" s="13">
        <v>12</v>
      </c>
      <c r="M899" s="13" t="s">
        <v>110</v>
      </c>
      <c r="N899" s="13">
        <v>7</v>
      </c>
      <c r="O899" s="17">
        <v>1.6</v>
      </c>
      <c r="P899" s="13"/>
    </row>
    <row r="900" spans="1:16" ht="13.5" thickBot="1">
      <c r="A900" s="27"/>
      <c r="B900" s="27"/>
      <c r="C900" s="305">
        <v>0.70833333333333337</v>
      </c>
      <c r="D900" s="167">
        <f t="shared" si="63"/>
        <v>39928.708333333336</v>
      </c>
      <c r="E900" s="27" t="s">
        <v>56</v>
      </c>
      <c r="F900" s="27">
        <v>16</v>
      </c>
      <c r="G900" s="27">
        <v>169</v>
      </c>
      <c r="H900" s="27">
        <v>7.11</v>
      </c>
      <c r="I900" s="27">
        <v>2.1</v>
      </c>
      <c r="J900" s="27"/>
      <c r="K900" s="27">
        <v>9</v>
      </c>
      <c r="L900" s="27">
        <v>12</v>
      </c>
      <c r="M900" s="27" t="s">
        <v>110</v>
      </c>
      <c r="N900" s="27">
        <v>7</v>
      </c>
      <c r="O900" s="27">
        <v>1.6</v>
      </c>
      <c r="P900" s="27"/>
    </row>
    <row r="901" spans="1:16">
      <c r="A901" s="17">
        <v>26</v>
      </c>
      <c r="B901" s="17" t="s">
        <v>129</v>
      </c>
      <c r="C901" s="300">
        <v>0.25</v>
      </c>
      <c r="D901" s="172">
        <f t="shared" si="63"/>
        <v>39929.25</v>
      </c>
      <c r="E901" s="17" t="s">
        <v>56</v>
      </c>
      <c r="F901" s="17">
        <v>15</v>
      </c>
      <c r="G901" s="17">
        <v>159</v>
      </c>
      <c r="H901" s="17">
        <v>7</v>
      </c>
      <c r="I901" s="17">
        <v>2.62</v>
      </c>
      <c r="J901" s="17"/>
      <c r="K901" s="17">
        <v>9</v>
      </c>
      <c r="L901" s="17">
        <v>12</v>
      </c>
      <c r="M901" s="17" t="s">
        <v>110</v>
      </c>
      <c r="N901" s="17">
        <v>7</v>
      </c>
      <c r="O901" s="17">
        <v>1.7</v>
      </c>
      <c r="P901" s="17"/>
    </row>
    <row r="902" spans="1:16">
      <c r="A902" s="13"/>
      <c r="B902" s="13"/>
      <c r="C902" s="299">
        <v>0.3923611111111111</v>
      </c>
      <c r="D902" s="164">
        <f t="shared" si="63"/>
        <v>39929.392361111109</v>
      </c>
      <c r="E902" s="13" t="s">
        <v>56</v>
      </c>
      <c r="F902" s="17">
        <v>15</v>
      </c>
      <c r="G902" s="17">
        <v>159</v>
      </c>
      <c r="H902" s="17">
        <v>7</v>
      </c>
      <c r="I902" s="13">
        <v>2.1800000000000002</v>
      </c>
      <c r="J902" s="13"/>
      <c r="K902" s="13">
        <v>9</v>
      </c>
      <c r="L902" s="13">
        <v>12</v>
      </c>
      <c r="M902" s="13" t="s">
        <v>110</v>
      </c>
      <c r="N902" s="13">
        <v>7</v>
      </c>
      <c r="O902" s="17">
        <v>1.7</v>
      </c>
      <c r="P902" s="13"/>
    </row>
    <row r="903" spans="1:16">
      <c r="A903" s="13"/>
      <c r="B903" s="13"/>
      <c r="C903" s="299">
        <v>0.52777777777777779</v>
      </c>
      <c r="D903" s="164">
        <f t="shared" si="63"/>
        <v>39929.527777777781</v>
      </c>
      <c r="E903" s="13" t="s">
        <v>56</v>
      </c>
      <c r="F903" s="17">
        <v>15</v>
      </c>
      <c r="G903" s="17">
        <v>159</v>
      </c>
      <c r="H903" s="17">
        <v>7</v>
      </c>
      <c r="I903" s="13">
        <v>2.39</v>
      </c>
      <c r="J903" s="13"/>
      <c r="K903" s="13">
        <v>9</v>
      </c>
      <c r="L903" s="13">
        <v>12</v>
      </c>
      <c r="M903" s="13" t="s">
        <v>110</v>
      </c>
      <c r="N903" s="13">
        <v>7</v>
      </c>
      <c r="O903" s="17">
        <v>1.7</v>
      </c>
      <c r="P903" s="13"/>
    </row>
    <row r="904" spans="1:16">
      <c r="A904" s="13"/>
      <c r="B904" s="13"/>
      <c r="C904" s="299">
        <v>0.63749999999999996</v>
      </c>
      <c r="D904" s="164">
        <f t="shared" si="63"/>
        <v>39929.637499999997</v>
      </c>
      <c r="E904" s="13" t="s">
        <v>56</v>
      </c>
      <c r="F904" s="17">
        <v>15</v>
      </c>
      <c r="G904" s="17">
        <v>159</v>
      </c>
      <c r="H904" s="17">
        <v>7</v>
      </c>
      <c r="I904" s="13">
        <v>2.4900000000000002</v>
      </c>
      <c r="J904" s="13"/>
      <c r="K904" s="13">
        <v>9</v>
      </c>
      <c r="L904" s="13">
        <v>12</v>
      </c>
      <c r="M904" s="13" t="s">
        <v>110</v>
      </c>
      <c r="N904" s="13">
        <v>7</v>
      </c>
      <c r="O904" s="17">
        <v>1.7</v>
      </c>
      <c r="P904" s="13"/>
    </row>
    <row r="905" spans="1:16">
      <c r="A905" s="13"/>
      <c r="B905" s="13"/>
      <c r="C905" s="299">
        <v>0.73541666666666661</v>
      </c>
      <c r="D905" s="164">
        <f t="shared" si="63"/>
        <v>39929.73541666667</v>
      </c>
      <c r="E905" s="13" t="s">
        <v>56</v>
      </c>
      <c r="F905" s="17">
        <v>15</v>
      </c>
      <c r="G905" s="17">
        <v>159</v>
      </c>
      <c r="H905" s="17">
        <v>7</v>
      </c>
      <c r="I905" s="13">
        <v>2.7</v>
      </c>
      <c r="J905" s="13"/>
      <c r="K905" s="13">
        <v>9</v>
      </c>
      <c r="L905" s="13">
        <v>12</v>
      </c>
      <c r="M905" s="13" t="s">
        <v>110</v>
      </c>
      <c r="N905" s="13">
        <v>7</v>
      </c>
      <c r="O905" s="17">
        <v>1.7</v>
      </c>
      <c r="P905" s="13"/>
    </row>
    <row r="906" spans="1:16">
      <c r="A906" s="13"/>
      <c r="B906" s="13"/>
      <c r="C906" s="299">
        <v>0.86111111111111116</v>
      </c>
      <c r="D906" s="164">
        <f t="shared" si="63"/>
        <v>39929.861111111109</v>
      </c>
      <c r="E906" s="13" t="s">
        <v>56</v>
      </c>
      <c r="F906" s="17">
        <v>15</v>
      </c>
      <c r="G906" s="17">
        <v>159</v>
      </c>
      <c r="H906" s="17">
        <v>7</v>
      </c>
      <c r="I906" s="13">
        <v>2.09</v>
      </c>
      <c r="J906" s="13"/>
      <c r="K906" s="13">
        <v>9</v>
      </c>
      <c r="L906" s="13">
        <v>12</v>
      </c>
      <c r="M906" s="13" t="s">
        <v>110</v>
      </c>
      <c r="N906" s="13">
        <v>7</v>
      </c>
      <c r="O906" s="17">
        <v>1.7</v>
      </c>
      <c r="P906" s="13"/>
    </row>
    <row r="907" spans="1:16">
      <c r="A907" s="13"/>
      <c r="B907" s="13"/>
      <c r="C907" s="314">
        <v>0.89583333333333337</v>
      </c>
      <c r="D907" s="164">
        <f t="shared" si="63"/>
        <v>39929.895833333336</v>
      </c>
      <c r="E907" s="13" t="s">
        <v>56</v>
      </c>
      <c r="F907" s="17">
        <v>15</v>
      </c>
      <c r="G907" s="17">
        <v>159</v>
      </c>
      <c r="H907" s="17">
        <v>7</v>
      </c>
      <c r="I907" s="13">
        <v>2.8</v>
      </c>
      <c r="J907" s="13"/>
      <c r="K907" s="13">
        <v>9</v>
      </c>
      <c r="L907" s="13">
        <v>12</v>
      </c>
      <c r="M907" s="13" t="s">
        <v>110</v>
      </c>
      <c r="N907" s="13">
        <v>7</v>
      </c>
      <c r="O907" s="17">
        <v>1.7</v>
      </c>
      <c r="P907" s="13"/>
    </row>
    <row r="908" spans="1:16" ht="13.5" thickBot="1">
      <c r="A908" s="27"/>
      <c r="B908" s="27"/>
      <c r="C908" s="305">
        <v>0.99305555555555547</v>
      </c>
      <c r="D908" s="167">
        <f t="shared" si="63"/>
        <v>39929.993055555555</v>
      </c>
      <c r="E908" s="27" t="s">
        <v>56</v>
      </c>
      <c r="F908" s="27">
        <v>15</v>
      </c>
      <c r="G908" s="27">
        <v>159</v>
      </c>
      <c r="H908" s="27">
        <v>7</v>
      </c>
      <c r="I908" s="27">
        <v>2.97</v>
      </c>
      <c r="J908" s="27"/>
      <c r="K908" s="27">
        <v>9</v>
      </c>
      <c r="L908" s="27">
        <v>12</v>
      </c>
      <c r="M908" s="27" t="s">
        <v>110</v>
      </c>
      <c r="N908" s="27">
        <v>7</v>
      </c>
      <c r="O908" s="27">
        <v>1.7</v>
      </c>
      <c r="P908" s="27"/>
    </row>
    <row r="909" spans="1:16">
      <c r="A909" s="17">
        <v>27</v>
      </c>
      <c r="B909" s="17" t="s">
        <v>111</v>
      </c>
      <c r="C909" s="300">
        <v>0.25</v>
      </c>
      <c r="D909" s="172">
        <f t="shared" si="63"/>
        <v>39930.25</v>
      </c>
      <c r="E909" s="17" t="s">
        <v>56</v>
      </c>
      <c r="F909" s="17">
        <v>16</v>
      </c>
      <c r="G909" s="17">
        <v>169</v>
      </c>
      <c r="H909" s="17">
        <v>6.19</v>
      </c>
      <c r="I909" s="17">
        <v>2.38</v>
      </c>
      <c r="J909" s="17"/>
      <c r="K909" s="17">
        <v>9</v>
      </c>
      <c r="L909" s="17">
        <v>12</v>
      </c>
      <c r="M909" s="17" t="s">
        <v>110</v>
      </c>
      <c r="N909" s="17">
        <v>7</v>
      </c>
      <c r="O909" s="17">
        <v>1.6</v>
      </c>
      <c r="P909" s="17"/>
    </row>
    <row r="910" spans="1:16">
      <c r="A910" s="13"/>
      <c r="B910" s="13"/>
      <c r="C910" s="299">
        <v>0.34166666666666662</v>
      </c>
      <c r="D910" s="164">
        <f t="shared" si="63"/>
        <v>39930.341666666667</v>
      </c>
      <c r="E910" s="13" t="s">
        <v>56</v>
      </c>
      <c r="F910" s="17">
        <v>16</v>
      </c>
      <c r="G910" s="17">
        <v>169</v>
      </c>
      <c r="H910" s="13">
        <v>5.79</v>
      </c>
      <c r="I910" s="13">
        <v>2.71</v>
      </c>
      <c r="J910" s="13"/>
      <c r="K910" s="13">
        <v>9</v>
      </c>
      <c r="L910" s="13">
        <v>12</v>
      </c>
      <c r="M910" s="13" t="s">
        <v>110</v>
      </c>
      <c r="N910" s="13">
        <v>7</v>
      </c>
      <c r="O910" s="17">
        <v>1.6</v>
      </c>
      <c r="P910" s="13"/>
    </row>
    <row r="911" spans="1:16">
      <c r="A911" s="13"/>
      <c r="B911" s="13"/>
      <c r="C911" s="299">
        <v>0.4375</v>
      </c>
      <c r="D911" s="164">
        <f t="shared" si="63"/>
        <v>39930.4375</v>
      </c>
      <c r="E911" s="13" t="s">
        <v>56</v>
      </c>
      <c r="F911" s="17">
        <v>16</v>
      </c>
      <c r="G911" s="17">
        <v>169</v>
      </c>
      <c r="H911" s="13">
        <v>5.92</v>
      </c>
      <c r="I911" s="13">
        <v>2.17</v>
      </c>
      <c r="J911" s="13"/>
      <c r="K911" s="13">
        <v>9</v>
      </c>
      <c r="L911" s="13">
        <v>12</v>
      </c>
      <c r="M911" s="13" t="s">
        <v>110</v>
      </c>
      <c r="N911" s="13">
        <v>7</v>
      </c>
      <c r="O911" s="17">
        <v>1.6</v>
      </c>
      <c r="P911" s="13"/>
    </row>
    <row r="912" spans="1:16">
      <c r="A912" s="13"/>
      <c r="B912" s="13"/>
      <c r="C912" s="299">
        <v>0.5</v>
      </c>
      <c r="D912" s="164">
        <f t="shared" si="63"/>
        <v>39930.5</v>
      </c>
      <c r="E912" s="13" t="s">
        <v>56</v>
      </c>
      <c r="F912" s="17">
        <v>16</v>
      </c>
      <c r="G912" s="17">
        <v>169</v>
      </c>
      <c r="H912" s="13">
        <v>5.81</v>
      </c>
      <c r="I912" s="13">
        <v>2.39</v>
      </c>
      <c r="J912" s="13"/>
      <c r="K912" s="13">
        <v>9</v>
      </c>
      <c r="L912" s="13">
        <v>12</v>
      </c>
      <c r="M912" s="13" t="s">
        <v>110</v>
      </c>
      <c r="N912" s="13">
        <v>7</v>
      </c>
      <c r="O912" s="17">
        <v>1.6</v>
      </c>
      <c r="P912" s="13"/>
    </row>
    <row r="913" spans="1:16">
      <c r="A913" s="13"/>
      <c r="B913" s="13"/>
      <c r="C913" s="299">
        <v>0.65625</v>
      </c>
      <c r="D913" s="164">
        <f t="shared" si="63"/>
        <v>39930.65625</v>
      </c>
      <c r="E913" s="13" t="s">
        <v>56</v>
      </c>
      <c r="F913" s="17">
        <v>16</v>
      </c>
      <c r="G913" s="17">
        <v>169</v>
      </c>
      <c r="H913" s="13">
        <v>7.66</v>
      </c>
      <c r="I913" s="13">
        <v>3.38</v>
      </c>
      <c r="J913" s="13"/>
      <c r="K913" s="13">
        <v>9</v>
      </c>
      <c r="L913" s="13">
        <v>12</v>
      </c>
      <c r="M913" s="13" t="s">
        <v>110</v>
      </c>
      <c r="N913" s="13">
        <v>7</v>
      </c>
      <c r="O913" s="17">
        <v>1.6</v>
      </c>
      <c r="P913" s="13"/>
    </row>
    <row r="914" spans="1:16">
      <c r="A914" s="13"/>
      <c r="B914" s="13"/>
      <c r="C914" s="299">
        <v>0.80694444444444446</v>
      </c>
      <c r="D914" s="164">
        <f t="shared" si="63"/>
        <v>39930.806944444441</v>
      </c>
      <c r="E914" s="13" t="s">
        <v>56</v>
      </c>
      <c r="F914" s="17">
        <v>16</v>
      </c>
      <c r="G914" s="17">
        <v>169</v>
      </c>
      <c r="H914" s="13">
        <v>7.94</v>
      </c>
      <c r="I914" s="13">
        <v>3.64</v>
      </c>
      <c r="J914" s="13"/>
      <c r="K914" s="13">
        <v>9</v>
      </c>
      <c r="L914" s="13">
        <v>12</v>
      </c>
      <c r="M914" s="13" t="s">
        <v>110</v>
      </c>
      <c r="N914" s="13">
        <v>7</v>
      </c>
      <c r="O914" s="17">
        <v>1.6</v>
      </c>
      <c r="P914" s="13"/>
    </row>
    <row r="915" spans="1:16">
      <c r="A915" s="13"/>
      <c r="B915" s="13"/>
      <c r="C915" s="299">
        <v>0.8666666666666667</v>
      </c>
      <c r="D915" s="164">
        <f t="shared" si="63"/>
        <v>39930.866666666669</v>
      </c>
      <c r="E915" s="13" t="s">
        <v>56</v>
      </c>
      <c r="F915" s="17">
        <v>16</v>
      </c>
      <c r="G915" s="17">
        <v>169</v>
      </c>
      <c r="H915" s="13">
        <v>7.77</v>
      </c>
      <c r="I915" s="13">
        <v>4.82</v>
      </c>
      <c r="J915" s="13"/>
      <c r="K915" s="13">
        <v>9</v>
      </c>
      <c r="L915" s="13">
        <v>12</v>
      </c>
      <c r="M915" s="13" t="s">
        <v>110</v>
      </c>
      <c r="N915" s="13">
        <v>7</v>
      </c>
      <c r="O915" s="17">
        <v>1.6</v>
      </c>
      <c r="P915" s="13"/>
    </row>
    <row r="916" spans="1:16" ht="13.5" thickBot="1">
      <c r="A916" s="27"/>
      <c r="B916" s="27"/>
      <c r="C916" s="305">
        <v>0.99583333333333324</v>
      </c>
      <c r="D916" s="167">
        <f t="shared" si="63"/>
        <v>39930.995833333334</v>
      </c>
      <c r="E916" s="27" t="s">
        <v>56</v>
      </c>
      <c r="F916" s="27">
        <v>16</v>
      </c>
      <c r="G916" s="27">
        <v>169</v>
      </c>
      <c r="H916" s="27">
        <v>5.99</v>
      </c>
      <c r="I916" s="27">
        <v>4.8099999999999996</v>
      </c>
      <c r="J916" s="27"/>
      <c r="K916" s="27">
        <v>9</v>
      </c>
      <c r="L916" s="27">
        <v>12</v>
      </c>
      <c r="M916" s="27" t="s">
        <v>110</v>
      </c>
      <c r="N916" s="27">
        <v>7</v>
      </c>
      <c r="O916" s="27">
        <v>1.6</v>
      </c>
      <c r="P916" s="27"/>
    </row>
    <row r="917" spans="1:16">
      <c r="A917" s="17">
        <v>28</v>
      </c>
      <c r="B917" s="17" t="s">
        <v>112</v>
      </c>
      <c r="C917" s="300">
        <v>0.27083333333333331</v>
      </c>
      <c r="D917" s="172">
        <f t="shared" si="63"/>
        <v>39931.270833333336</v>
      </c>
      <c r="E917" s="17" t="s">
        <v>56</v>
      </c>
      <c r="F917" s="17">
        <v>17</v>
      </c>
      <c r="G917" s="17">
        <v>180</v>
      </c>
      <c r="H917" s="17">
        <v>6</v>
      </c>
      <c r="I917" s="17">
        <v>2.04</v>
      </c>
      <c r="J917" s="17"/>
      <c r="K917" s="17">
        <v>9</v>
      </c>
      <c r="L917" s="17">
        <v>12</v>
      </c>
      <c r="M917" s="17" t="s">
        <v>110</v>
      </c>
      <c r="N917" s="17">
        <v>7</v>
      </c>
      <c r="O917" s="17">
        <v>1.6</v>
      </c>
      <c r="P917" s="17"/>
    </row>
    <row r="918" spans="1:16">
      <c r="A918" s="13"/>
      <c r="B918" s="13"/>
      <c r="C918" s="299">
        <v>0.38750000000000001</v>
      </c>
      <c r="D918" s="164">
        <f t="shared" si="63"/>
        <v>39931.387499999997</v>
      </c>
      <c r="E918" s="13" t="s">
        <v>56</v>
      </c>
      <c r="F918" s="17">
        <v>17</v>
      </c>
      <c r="G918" s="17">
        <v>180</v>
      </c>
      <c r="H918" s="17">
        <v>6</v>
      </c>
      <c r="I918" s="13">
        <v>2.54</v>
      </c>
      <c r="J918" s="13"/>
      <c r="K918" s="13">
        <v>9</v>
      </c>
      <c r="L918" s="13">
        <v>12</v>
      </c>
      <c r="M918" s="13" t="s">
        <v>110</v>
      </c>
      <c r="N918" s="13">
        <v>7</v>
      </c>
      <c r="O918" s="13">
        <v>1.6</v>
      </c>
      <c r="P918" s="13"/>
    </row>
    <row r="919" spans="1:16">
      <c r="A919" s="13"/>
      <c r="B919" s="13"/>
      <c r="C919" s="299">
        <v>0.47569444444444442</v>
      </c>
      <c r="D919" s="164">
        <f t="shared" si="63"/>
        <v>39931.475694444445</v>
      </c>
      <c r="E919" s="13" t="s">
        <v>56</v>
      </c>
      <c r="F919" s="17">
        <v>17</v>
      </c>
      <c r="G919" s="17">
        <v>180</v>
      </c>
      <c r="H919" s="17">
        <v>6</v>
      </c>
      <c r="I919" s="13">
        <v>2.66</v>
      </c>
      <c r="J919" s="13"/>
      <c r="K919" s="13">
        <v>9</v>
      </c>
      <c r="L919" s="13">
        <v>12</v>
      </c>
      <c r="M919" s="13" t="s">
        <v>110</v>
      </c>
      <c r="N919" s="13">
        <v>7</v>
      </c>
      <c r="O919" s="13">
        <v>1.6</v>
      </c>
      <c r="P919" s="13"/>
    </row>
    <row r="920" spans="1:16">
      <c r="A920" s="13"/>
      <c r="B920" s="13"/>
      <c r="C920" s="299">
        <v>0.5625</v>
      </c>
      <c r="D920" s="164">
        <f t="shared" si="63"/>
        <v>39931.5625</v>
      </c>
      <c r="E920" s="13" t="s">
        <v>56</v>
      </c>
      <c r="F920" s="17">
        <v>17</v>
      </c>
      <c r="G920" s="17">
        <v>180</v>
      </c>
      <c r="H920" s="17">
        <v>6</v>
      </c>
      <c r="I920" s="13">
        <v>3.48</v>
      </c>
      <c r="J920" s="13"/>
      <c r="K920" s="13">
        <v>9</v>
      </c>
      <c r="L920" s="13">
        <v>12</v>
      </c>
      <c r="M920" s="13" t="s">
        <v>110</v>
      </c>
      <c r="N920" s="13">
        <v>7</v>
      </c>
      <c r="O920" s="13">
        <v>1.6</v>
      </c>
      <c r="P920" s="13"/>
    </row>
    <row r="921" spans="1:16">
      <c r="A921" s="13"/>
      <c r="B921" s="13"/>
      <c r="C921" s="299">
        <v>0.67361111111111116</v>
      </c>
      <c r="D921" s="164">
        <f t="shared" si="63"/>
        <v>39931.673611111109</v>
      </c>
      <c r="E921" s="13" t="s">
        <v>56</v>
      </c>
      <c r="F921" s="13">
        <v>15</v>
      </c>
      <c r="G921" s="13">
        <v>159</v>
      </c>
      <c r="H921" s="17">
        <v>6</v>
      </c>
      <c r="I921" s="13">
        <v>2.84</v>
      </c>
      <c r="J921" s="13"/>
      <c r="K921" s="13">
        <v>9</v>
      </c>
      <c r="L921" s="13">
        <v>12</v>
      </c>
      <c r="M921" s="13" t="s">
        <v>110</v>
      </c>
      <c r="N921" s="13">
        <v>7</v>
      </c>
      <c r="O921" s="13">
        <v>1.7</v>
      </c>
      <c r="P921" s="13"/>
    </row>
    <row r="922" spans="1:16">
      <c r="A922" s="13"/>
      <c r="B922" s="13"/>
      <c r="C922" s="299">
        <v>0.80208333333333337</v>
      </c>
      <c r="D922" s="164">
        <f t="shared" si="63"/>
        <v>39931.802083333336</v>
      </c>
      <c r="E922" s="13" t="s">
        <v>56</v>
      </c>
      <c r="F922" s="13">
        <v>15</v>
      </c>
      <c r="G922" s="13">
        <v>159</v>
      </c>
      <c r="H922" s="17">
        <v>7</v>
      </c>
      <c r="I922" s="13">
        <v>2.89</v>
      </c>
      <c r="J922" s="13"/>
      <c r="K922" s="13">
        <v>9</v>
      </c>
      <c r="L922" s="13">
        <v>12</v>
      </c>
      <c r="M922" s="13" t="s">
        <v>110</v>
      </c>
      <c r="N922" s="13">
        <v>7</v>
      </c>
      <c r="O922" s="13">
        <v>1.7</v>
      </c>
      <c r="P922" s="13"/>
    </row>
    <row r="923" spans="1:16">
      <c r="A923" s="13"/>
      <c r="B923" s="13"/>
      <c r="C923" s="299">
        <v>0.90277777777777779</v>
      </c>
      <c r="D923" s="164">
        <f t="shared" si="63"/>
        <v>39931.902777777781</v>
      </c>
      <c r="E923" s="13" t="s">
        <v>56</v>
      </c>
      <c r="F923" s="13">
        <v>15</v>
      </c>
      <c r="G923" s="13">
        <v>159</v>
      </c>
      <c r="H923" s="17">
        <v>7</v>
      </c>
      <c r="I923" s="13">
        <v>2.31</v>
      </c>
      <c r="J923" s="13"/>
      <c r="K923" s="13">
        <v>9</v>
      </c>
      <c r="L923" s="13">
        <v>12</v>
      </c>
      <c r="M923" s="13" t="s">
        <v>110</v>
      </c>
      <c r="N923" s="13">
        <v>7</v>
      </c>
      <c r="O923" s="13">
        <v>1.7</v>
      </c>
      <c r="P923" s="13"/>
    </row>
    <row r="924" spans="1:16" ht="13.5" thickBot="1">
      <c r="A924" s="27"/>
      <c r="B924" s="27"/>
      <c r="C924" s="305">
        <v>0.99305555555555547</v>
      </c>
      <c r="D924" s="167">
        <f t="shared" si="63"/>
        <v>39931.993055555555</v>
      </c>
      <c r="E924" s="27" t="s">
        <v>56</v>
      </c>
      <c r="F924" s="27">
        <v>16</v>
      </c>
      <c r="G924" s="27">
        <v>159</v>
      </c>
      <c r="H924" s="27">
        <v>7</v>
      </c>
      <c r="I924" s="27">
        <v>4.6399999999999997</v>
      </c>
      <c r="J924" s="27"/>
      <c r="K924" s="27">
        <v>9</v>
      </c>
      <c r="L924" s="27">
        <v>12</v>
      </c>
      <c r="M924" s="27" t="s">
        <v>110</v>
      </c>
      <c r="N924" s="27">
        <v>7</v>
      </c>
      <c r="O924" s="27">
        <v>1.6</v>
      </c>
      <c r="P924" s="27"/>
    </row>
    <row r="925" spans="1:16">
      <c r="A925" s="17">
        <v>29</v>
      </c>
      <c r="B925" s="17" t="s">
        <v>113</v>
      </c>
      <c r="C925" s="300">
        <v>0.61805555555555558</v>
      </c>
      <c r="D925" s="172">
        <f t="shared" si="63"/>
        <v>39932.618055555555</v>
      </c>
      <c r="E925" s="17" t="s">
        <v>56</v>
      </c>
      <c r="F925" s="17"/>
      <c r="G925" s="17">
        <v>180</v>
      </c>
      <c r="H925" s="17">
        <v>6.7</v>
      </c>
      <c r="I925" s="17">
        <v>5.71</v>
      </c>
      <c r="J925" s="17"/>
      <c r="K925" s="17"/>
      <c r="L925" s="17">
        <v>8</v>
      </c>
      <c r="M925" s="17" t="s">
        <v>110</v>
      </c>
      <c r="N925" s="17">
        <v>7</v>
      </c>
      <c r="O925" s="17">
        <v>1.6</v>
      </c>
      <c r="P925" s="17" t="s">
        <v>148</v>
      </c>
    </row>
    <row r="926" spans="1:16">
      <c r="A926" s="13"/>
      <c r="B926" s="13"/>
      <c r="C926" s="299">
        <v>0.72569444444444453</v>
      </c>
      <c r="D926" s="164">
        <f t="shared" si="63"/>
        <v>39932.725694444445</v>
      </c>
      <c r="E926" s="13" t="s">
        <v>56</v>
      </c>
      <c r="F926" s="13"/>
      <c r="G926" s="17">
        <v>180</v>
      </c>
      <c r="H926" s="13">
        <v>6.84</v>
      </c>
      <c r="I926" s="13">
        <v>3.68</v>
      </c>
      <c r="J926" s="13"/>
      <c r="K926" s="13"/>
      <c r="L926" s="13">
        <v>8</v>
      </c>
      <c r="M926" s="13" t="s">
        <v>110</v>
      </c>
      <c r="N926" s="13">
        <v>7</v>
      </c>
      <c r="O926" s="13">
        <v>1.6</v>
      </c>
      <c r="P926" s="13"/>
    </row>
    <row r="927" spans="1:16">
      <c r="A927" s="13"/>
      <c r="B927" s="13"/>
      <c r="C927" s="299">
        <v>0.85624999999999996</v>
      </c>
      <c r="D927" s="164">
        <f t="shared" si="63"/>
        <v>39932.856249999997</v>
      </c>
      <c r="E927" s="13" t="s">
        <v>56</v>
      </c>
      <c r="F927" s="13"/>
      <c r="G927" s="17">
        <v>180</v>
      </c>
      <c r="H927" s="13">
        <v>6.73</v>
      </c>
      <c r="I927" s="13">
        <v>3.78</v>
      </c>
      <c r="J927" s="13"/>
      <c r="K927" s="13"/>
      <c r="L927" s="13">
        <v>12</v>
      </c>
      <c r="M927" s="13" t="s">
        <v>110</v>
      </c>
      <c r="N927" s="13">
        <v>7</v>
      </c>
      <c r="O927" s="13">
        <v>1.6</v>
      </c>
      <c r="P927" s="13"/>
    </row>
    <row r="928" spans="1:16">
      <c r="A928" s="13"/>
      <c r="B928" s="13"/>
      <c r="C928" s="299">
        <v>0.90277777777777779</v>
      </c>
      <c r="D928" s="164">
        <f t="shared" si="63"/>
        <v>39932.902777777781</v>
      </c>
      <c r="E928" s="13" t="s">
        <v>56</v>
      </c>
      <c r="F928" s="13"/>
      <c r="G928" s="17">
        <v>180</v>
      </c>
      <c r="H928" s="13">
        <v>6.76</v>
      </c>
      <c r="I928" s="13">
        <v>3.98</v>
      </c>
      <c r="J928" s="13"/>
      <c r="K928" s="13"/>
      <c r="L928" s="13">
        <v>12</v>
      </c>
      <c r="M928" s="13" t="s">
        <v>110</v>
      </c>
      <c r="N928" s="13">
        <v>7</v>
      </c>
      <c r="O928" s="13">
        <v>1.6</v>
      </c>
      <c r="P928" s="13"/>
    </row>
    <row r="929" spans="1:16" ht="13.5" thickBot="1">
      <c r="A929" s="27"/>
      <c r="B929" s="27"/>
      <c r="C929" s="305">
        <v>0.99305555555555547</v>
      </c>
      <c r="D929" s="167">
        <f t="shared" si="63"/>
        <v>39932.993055555555</v>
      </c>
      <c r="E929" s="27" t="s">
        <v>56</v>
      </c>
      <c r="F929" s="27"/>
      <c r="G929" s="27">
        <v>180</v>
      </c>
      <c r="H929" s="27">
        <v>7.98</v>
      </c>
      <c r="I929" s="27">
        <v>3.77</v>
      </c>
      <c r="J929" s="27"/>
      <c r="K929" s="27"/>
      <c r="L929" s="27">
        <v>12</v>
      </c>
      <c r="M929" s="27" t="s">
        <v>110</v>
      </c>
      <c r="N929" s="27">
        <v>7</v>
      </c>
      <c r="O929" s="27">
        <v>1.6</v>
      </c>
      <c r="P929" s="27"/>
    </row>
    <row r="930" spans="1:16">
      <c r="A930" s="17">
        <v>30</v>
      </c>
      <c r="B930" s="17" t="s">
        <v>25</v>
      </c>
      <c r="C930" s="300">
        <v>0.25</v>
      </c>
      <c r="D930" s="172">
        <f t="shared" si="63"/>
        <v>39933.25</v>
      </c>
      <c r="E930" s="17" t="s">
        <v>56</v>
      </c>
      <c r="F930" s="17"/>
      <c r="G930" s="17">
        <v>180</v>
      </c>
      <c r="H930" s="17">
        <v>6.3</v>
      </c>
      <c r="I930" s="17">
        <v>1.3</v>
      </c>
      <c r="J930" s="17"/>
      <c r="K930" s="17"/>
      <c r="L930" s="8">
        <v>13</v>
      </c>
      <c r="M930" s="8" t="s">
        <v>110</v>
      </c>
      <c r="N930" s="8">
        <v>7</v>
      </c>
      <c r="O930" s="8">
        <v>1.6</v>
      </c>
      <c r="P930" s="17"/>
    </row>
    <row r="931" spans="1:16">
      <c r="A931" s="13"/>
      <c r="B931" s="13"/>
      <c r="C931" s="299">
        <v>0.34375</v>
      </c>
      <c r="D931" s="164">
        <f t="shared" si="63"/>
        <v>39933.34375</v>
      </c>
      <c r="E931" s="13" t="s">
        <v>56</v>
      </c>
      <c r="F931" s="13"/>
      <c r="G931" s="17">
        <v>180</v>
      </c>
      <c r="H931" s="13">
        <v>5.19</v>
      </c>
      <c r="I931" s="13">
        <v>2.64</v>
      </c>
      <c r="J931" s="13"/>
      <c r="K931" s="13"/>
      <c r="L931" s="13">
        <v>14</v>
      </c>
      <c r="M931" s="13" t="s">
        <v>110</v>
      </c>
      <c r="N931" s="13">
        <v>7</v>
      </c>
      <c r="O931" s="13">
        <v>1.6</v>
      </c>
      <c r="P931" s="13"/>
    </row>
    <row r="932" spans="1:16">
      <c r="A932" s="13"/>
      <c r="B932" s="13"/>
      <c r="C932" s="299">
        <v>0.45833333333333331</v>
      </c>
      <c r="D932" s="164">
        <f t="shared" si="63"/>
        <v>39933.458333333336</v>
      </c>
      <c r="E932" s="13" t="s">
        <v>56</v>
      </c>
      <c r="F932" s="13"/>
      <c r="G932" s="17">
        <v>180</v>
      </c>
      <c r="H932" s="13">
        <v>5.78</v>
      </c>
      <c r="I932" s="13">
        <v>2.69</v>
      </c>
      <c r="J932" s="13"/>
      <c r="K932" s="13"/>
      <c r="L932" s="13">
        <v>15</v>
      </c>
      <c r="M932" s="13" t="s">
        <v>110</v>
      </c>
      <c r="N932" s="13">
        <v>7</v>
      </c>
      <c r="O932" s="13">
        <v>1.6</v>
      </c>
      <c r="P932" s="13"/>
    </row>
    <row r="933" spans="1:16">
      <c r="A933" s="13"/>
      <c r="B933" s="13"/>
      <c r="C933" s="299">
        <v>0.57499999999999996</v>
      </c>
      <c r="D933" s="164">
        <f t="shared" si="63"/>
        <v>39933.574999999997</v>
      </c>
      <c r="E933" s="13" t="s">
        <v>56</v>
      </c>
      <c r="F933" s="13"/>
      <c r="G933" s="17">
        <v>180</v>
      </c>
      <c r="H933" s="13">
        <v>5.9</v>
      </c>
      <c r="I933" s="13">
        <v>2.88</v>
      </c>
      <c r="J933" s="13"/>
      <c r="K933" s="13"/>
      <c r="L933" s="13">
        <v>16</v>
      </c>
      <c r="M933" s="13" t="s">
        <v>110</v>
      </c>
      <c r="N933" s="13">
        <v>7</v>
      </c>
      <c r="O933" s="13">
        <v>1.6</v>
      </c>
      <c r="P933" s="13"/>
    </row>
    <row r="934" spans="1:16">
      <c r="A934" s="13"/>
      <c r="B934" s="13"/>
      <c r="C934" s="299">
        <v>0.6791666666666667</v>
      </c>
      <c r="D934" s="164">
        <f t="shared" si="63"/>
        <v>39933.679166666669</v>
      </c>
      <c r="E934" s="13" t="s">
        <v>56</v>
      </c>
      <c r="F934" s="13"/>
      <c r="G934" s="17">
        <v>180</v>
      </c>
      <c r="H934" s="13">
        <v>6.78</v>
      </c>
      <c r="I934" s="13">
        <v>3.81</v>
      </c>
      <c r="J934" s="13"/>
      <c r="K934" s="13"/>
      <c r="L934" s="13">
        <v>17</v>
      </c>
      <c r="M934" s="13" t="s">
        <v>110</v>
      </c>
      <c r="N934" s="13">
        <v>7</v>
      </c>
      <c r="O934" s="13">
        <v>1.6</v>
      </c>
      <c r="P934" s="13"/>
    </row>
    <row r="935" spans="1:16">
      <c r="A935" s="13"/>
      <c r="B935" s="13"/>
      <c r="C935" s="299">
        <v>0.79513888888888884</v>
      </c>
      <c r="D935" s="164">
        <f t="shared" si="63"/>
        <v>39933.795138888891</v>
      </c>
      <c r="E935" s="13" t="s">
        <v>56</v>
      </c>
      <c r="F935" s="13"/>
      <c r="G935" s="17">
        <v>180</v>
      </c>
      <c r="H935" s="13">
        <v>6.48</v>
      </c>
      <c r="I935" s="13">
        <v>4.3899999999999997</v>
      </c>
      <c r="J935" s="13"/>
      <c r="K935" s="13"/>
      <c r="L935" s="13">
        <v>18</v>
      </c>
      <c r="M935" s="13" t="s">
        <v>110</v>
      </c>
      <c r="N935" s="13">
        <v>7</v>
      </c>
      <c r="O935" s="13">
        <v>1.6</v>
      </c>
      <c r="P935" s="13"/>
    </row>
    <row r="936" spans="1:16">
      <c r="A936" s="13"/>
      <c r="B936" s="13"/>
      <c r="C936" s="299">
        <v>0.88402777777777775</v>
      </c>
      <c r="D936" s="164">
        <f t="shared" si="63"/>
        <v>39933.884027777778</v>
      </c>
      <c r="E936" s="13" t="s">
        <v>56</v>
      </c>
      <c r="F936" s="13"/>
      <c r="G936" s="17">
        <v>180</v>
      </c>
      <c r="H936" s="13">
        <v>6.7</v>
      </c>
      <c r="I936" s="13">
        <v>4.93</v>
      </c>
      <c r="J936" s="13"/>
      <c r="K936" s="13"/>
      <c r="L936" s="13">
        <v>19</v>
      </c>
      <c r="M936" s="13" t="s">
        <v>110</v>
      </c>
      <c r="N936" s="13">
        <v>7</v>
      </c>
      <c r="O936" s="13">
        <v>1.6</v>
      </c>
      <c r="P936" s="13"/>
    </row>
    <row r="937" spans="1:16" ht="13.5" thickBot="1">
      <c r="A937" s="27"/>
      <c r="B937" s="27"/>
      <c r="C937" s="305">
        <v>0.95833333333333337</v>
      </c>
      <c r="D937" s="167">
        <f t="shared" si="63"/>
        <v>39933.958333333336</v>
      </c>
      <c r="E937" s="27" t="s">
        <v>56</v>
      </c>
      <c r="F937" s="27"/>
      <c r="G937" s="27">
        <v>180</v>
      </c>
      <c r="H937" s="27">
        <v>6.9</v>
      </c>
      <c r="I937" s="27">
        <v>4.68</v>
      </c>
      <c r="J937" s="27"/>
      <c r="K937" s="27"/>
      <c r="L937" s="27">
        <v>20</v>
      </c>
      <c r="M937" s="27" t="s">
        <v>110</v>
      </c>
      <c r="N937" s="27">
        <v>7</v>
      </c>
      <c r="O937" s="27">
        <v>1.6</v>
      </c>
      <c r="P937" s="27"/>
    </row>
    <row r="938" spans="1:16">
      <c r="A938" s="17">
        <v>1</v>
      </c>
      <c r="B938" s="17" t="s">
        <v>115</v>
      </c>
      <c r="C938" s="300">
        <v>0.25</v>
      </c>
      <c r="D938" s="172">
        <f t="shared" si="63"/>
        <v>39934.25</v>
      </c>
      <c r="E938" s="17" t="s">
        <v>56</v>
      </c>
      <c r="F938" s="17"/>
      <c r="G938" s="17">
        <v>180</v>
      </c>
      <c r="H938" s="17">
        <v>6.03</v>
      </c>
      <c r="I938" s="17">
        <v>2.5499999999999998</v>
      </c>
      <c r="J938" s="17"/>
      <c r="K938" s="17"/>
      <c r="L938" s="17">
        <v>12</v>
      </c>
      <c r="M938" s="17" t="s">
        <v>110</v>
      </c>
      <c r="N938" s="17">
        <v>7</v>
      </c>
      <c r="O938" s="17">
        <v>1.6</v>
      </c>
      <c r="P938" s="17"/>
    </row>
    <row r="939" spans="1:16">
      <c r="A939" s="13"/>
      <c r="B939" s="13"/>
      <c r="C939" s="299">
        <v>0.33333333333333331</v>
      </c>
      <c r="D939" s="164">
        <f t="shared" si="63"/>
        <v>39934.333333333336</v>
      </c>
      <c r="E939" s="13" t="s">
        <v>56</v>
      </c>
      <c r="F939" s="13"/>
      <c r="G939" s="13">
        <v>180</v>
      </c>
      <c r="H939" s="13">
        <v>6.11</v>
      </c>
      <c r="I939" s="13">
        <v>2.1800000000000002</v>
      </c>
      <c r="J939" s="13"/>
      <c r="K939" s="13"/>
      <c r="L939" s="17">
        <v>12</v>
      </c>
      <c r="M939" s="17" t="s">
        <v>110</v>
      </c>
      <c r="N939" s="17">
        <v>7</v>
      </c>
      <c r="O939" s="17">
        <v>1.6</v>
      </c>
      <c r="P939" s="13"/>
    </row>
    <row r="940" spans="1:16">
      <c r="A940" s="13"/>
      <c r="B940" s="13"/>
      <c r="C940" s="299">
        <v>0.4375</v>
      </c>
      <c r="D940" s="164">
        <f t="shared" si="63"/>
        <v>39934.4375</v>
      </c>
      <c r="E940" s="13" t="s">
        <v>56</v>
      </c>
      <c r="F940" s="13"/>
      <c r="G940" s="13">
        <v>180</v>
      </c>
      <c r="H940" s="13">
        <v>6.08</v>
      </c>
      <c r="I940" s="13">
        <v>2.09</v>
      </c>
      <c r="J940" s="13"/>
      <c r="K940" s="13"/>
      <c r="L940" s="13">
        <v>12</v>
      </c>
      <c r="M940" s="13" t="s">
        <v>110</v>
      </c>
      <c r="N940" s="13">
        <v>7</v>
      </c>
      <c r="O940" s="13">
        <v>1.6</v>
      </c>
      <c r="P940" s="13"/>
    </row>
    <row r="941" spans="1:16">
      <c r="A941" s="13"/>
      <c r="B941" s="13"/>
      <c r="C941" s="299">
        <v>0.51736111111111105</v>
      </c>
      <c r="D941" s="164">
        <f t="shared" si="63"/>
        <v>39934.517361111109</v>
      </c>
      <c r="E941" s="13" t="s">
        <v>56</v>
      </c>
      <c r="F941" s="13"/>
      <c r="G941" s="13">
        <v>180</v>
      </c>
      <c r="H941" s="13">
        <v>5.15</v>
      </c>
      <c r="I941" s="13">
        <v>2.19</v>
      </c>
      <c r="J941" s="13"/>
      <c r="K941" s="13"/>
      <c r="L941" s="13">
        <v>12</v>
      </c>
      <c r="M941" s="13" t="s">
        <v>110</v>
      </c>
      <c r="N941" s="13">
        <v>7</v>
      </c>
      <c r="O941" s="13">
        <v>1.6</v>
      </c>
      <c r="P941" s="13"/>
    </row>
    <row r="942" spans="1:16">
      <c r="A942" s="13"/>
      <c r="B942" s="13"/>
      <c r="C942" s="299">
        <v>0.58333333333333337</v>
      </c>
      <c r="D942" s="164">
        <f t="shared" si="63"/>
        <v>39934.583333333336</v>
      </c>
      <c r="E942" s="13" t="s">
        <v>56</v>
      </c>
      <c r="F942" s="13"/>
      <c r="G942" s="13">
        <v>180</v>
      </c>
      <c r="H942" s="13">
        <v>5.39</v>
      </c>
      <c r="I942" s="13">
        <v>2.71</v>
      </c>
      <c r="J942" s="13"/>
      <c r="K942" s="13"/>
      <c r="L942" s="13">
        <v>12</v>
      </c>
      <c r="M942" s="13" t="s">
        <v>110</v>
      </c>
      <c r="N942" s="13">
        <v>7</v>
      </c>
      <c r="O942" s="13">
        <v>1.6</v>
      </c>
      <c r="P942" s="13"/>
    </row>
    <row r="943" spans="1:16">
      <c r="A943" s="13"/>
      <c r="B943" s="13"/>
      <c r="C943" s="299">
        <v>0.69444444444444453</v>
      </c>
      <c r="D943" s="164">
        <f t="shared" si="63"/>
        <v>39934.694444444445</v>
      </c>
      <c r="E943" s="13" t="s">
        <v>56</v>
      </c>
      <c r="F943" s="13"/>
      <c r="G943" s="13">
        <v>180</v>
      </c>
      <c r="H943" s="13">
        <v>5.0599999999999996</v>
      </c>
      <c r="I943" s="13">
        <v>2.79</v>
      </c>
      <c r="J943" s="13"/>
      <c r="K943" s="13"/>
      <c r="L943" s="13">
        <v>12</v>
      </c>
      <c r="M943" s="13" t="s">
        <v>110</v>
      </c>
      <c r="N943" s="13">
        <v>7</v>
      </c>
      <c r="O943" s="13">
        <v>1.6</v>
      </c>
      <c r="P943" s="13"/>
    </row>
    <row r="944" spans="1:16">
      <c r="A944" s="13"/>
      <c r="B944" s="13"/>
      <c r="C944" s="299">
        <v>0.90972222222222221</v>
      </c>
      <c r="D944" s="164">
        <f t="shared" si="63"/>
        <v>39934.909722222219</v>
      </c>
      <c r="E944" s="13" t="s">
        <v>56</v>
      </c>
      <c r="F944" s="13"/>
      <c r="G944" s="13">
        <v>180</v>
      </c>
      <c r="H944" s="13">
        <v>5.03</v>
      </c>
      <c r="I944" s="13">
        <v>0.05</v>
      </c>
      <c r="J944" s="13"/>
      <c r="K944" s="13"/>
      <c r="L944" s="13">
        <v>12</v>
      </c>
      <c r="M944" s="13" t="s">
        <v>110</v>
      </c>
      <c r="N944" s="13">
        <v>7</v>
      </c>
      <c r="O944" s="13">
        <v>1.6</v>
      </c>
      <c r="P944" s="13"/>
    </row>
    <row r="945" spans="1:16" ht="13.5" thickBot="1">
      <c r="A945" s="27"/>
      <c r="B945" s="27"/>
      <c r="C945" s="305">
        <v>0.95833333333333337</v>
      </c>
      <c r="D945" s="167">
        <f t="shared" si="63"/>
        <v>39934.958333333336</v>
      </c>
      <c r="E945" s="27" t="s">
        <v>56</v>
      </c>
      <c r="F945" s="27"/>
      <c r="G945" s="13">
        <v>180</v>
      </c>
      <c r="H945" s="27">
        <v>5.81</v>
      </c>
      <c r="I945" s="27">
        <v>0.09</v>
      </c>
      <c r="J945" s="27"/>
      <c r="K945" s="27"/>
      <c r="L945" s="27">
        <v>12</v>
      </c>
      <c r="M945" s="27" t="s">
        <v>110</v>
      </c>
      <c r="N945" s="27">
        <v>7</v>
      </c>
      <c r="O945" s="27">
        <v>1.6</v>
      </c>
      <c r="P945" s="27"/>
    </row>
    <row r="946" spans="1:16">
      <c r="A946" s="17">
        <v>2</v>
      </c>
      <c r="B946" s="17" t="s">
        <v>29</v>
      </c>
      <c r="C946" s="300">
        <v>0.26041666666666669</v>
      </c>
      <c r="D946" s="168">
        <f t="shared" si="63"/>
        <v>39935.260416666664</v>
      </c>
      <c r="E946" s="17" t="s">
        <v>56</v>
      </c>
      <c r="F946" s="17"/>
      <c r="G946" s="13">
        <v>190</v>
      </c>
      <c r="H946" s="17">
        <v>6.72</v>
      </c>
      <c r="I946" s="17">
        <v>2.19</v>
      </c>
      <c r="J946" s="17"/>
      <c r="K946" s="17"/>
      <c r="L946" s="17">
        <v>12</v>
      </c>
      <c r="M946" s="17" t="s">
        <v>110</v>
      </c>
      <c r="N946" s="17">
        <v>7</v>
      </c>
      <c r="O946" s="17">
        <v>1.5</v>
      </c>
      <c r="P946" s="17"/>
    </row>
    <row r="947" spans="1:16">
      <c r="A947" s="13"/>
      <c r="B947" s="13"/>
      <c r="C947" s="299">
        <v>0.34861111111111115</v>
      </c>
      <c r="D947" s="164">
        <f t="shared" si="63"/>
        <v>39935.348611111112</v>
      </c>
      <c r="E947" s="13" t="s">
        <v>56</v>
      </c>
      <c r="F947" s="13"/>
      <c r="G947" s="13">
        <v>190</v>
      </c>
      <c r="H947" s="13">
        <v>6.78</v>
      </c>
      <c r="I947" s="13">
        <v>2.36</v>
      </c>
      <c r="J947" s="13"/>
      <c r="K947" s="13"/>
      <c r="L947" s="13">
        <v>12</v>
      </c>
      <c r="M947" s="13" t="s">
        <v>110</v>
      </c>
      <c r="N947" s="13">
        <v>7</v>
      </c>
      <c r="O947" s="13">
        <v>1.5</v>
      </c>
      <c r="P947" s="13"/>
    </row>
    <row r="948" spans="1:16">
      <c r="A948" s="13"/>
      <c r="B948" s="13"/>
      <c r="C948" s="299">
        <v>0.46180555555555558</v>
      </c>
      <c r="D948" s="164">
        <f t="shared" si="63"/>
        <v>39935.461805555555</v>
      </c>
      <c r="E948" s="13" t="s">
        <v>56</v>
      </c>
      <c r="F948" s="13"/>
      <c r="G948" s="13">
        <v>180</v>
      </c>
      <c r="H948" s="13">
        <v>6.66</v>
      </c>
      <c r="I948" s="13">
        <v>2.79</v>
      </c>
      <c r="J948" s="13"/>
      <c r="K948" s="13"/>
      <c r="L948" s="13">
        <v>12</v>
      </c>
      <c r="M948" s="13" t="s">
        <v>110</v>
      </c>
      <c r="N948" s="13">
        <v>7</v>
      </c>
      <c r="O948" s="13">
        <v>1.5</v>
      </c>
      <c r="P948" s="13"/>
    </row>
    <row r="949" spans="1:16">
      <c r="A949" s="13"/>
      <c r="B949" s="13"/>
      <c r="C949" s="299">
        <v>0.57638888888888895</v>
      </c>
      <c r="D949" s="164">
        <f t="shared" si="63"/>
        <v>39935.576388888891</v>
      </c>
      <c r="E949" s="13" t="s">
        <v>56</v>
      </c>
      <c r="F949" s="13"/>
      <c r="G949" s="13">
        <v>180</v>
      </c>
      <c r="H949" s="13">
        <v>6.74</v>
      </c>
      <c r="I949" s="13">
        <v>2.88</v>
      </c>
      <c r="J949" s="13"/>
      <c r="K949" s="13"/>
      <c r="L949" s="13">
        <v>12</v>
      </c>
      <c r="M949" s="8" t="s">
        <v>110</v>
      </c>
      <c r="N949" s="13">
        <v>7</v>
      </c>
      <c r="O949" s="13">
        <v>1.5</v>
      </c>
      <c r="P949" s="13"/>
    </row>
    <row r="950" spans="1:16">
      <c r="A950" s="13"/>
      <c r="B950" s="13"/>
      <c r="C950" s="299">
        <v>0.66666666666666663</v>
      </c>
      <c r="D950" s="164">
        <f t="shared" si="63"/>
        <v>39935.666666666664</v>
      </c>
      <c r="E950" s="13" t="s">
        <v>56</v>
      </c>
      <c r="F950" s="13"/>
      <c r="G950" s="13">
        <v>180</v>
      </c>
      <c r="H950" s="13">
        <v>6.44</v>
      </c>
      <c r="I950" s="13">
        <v>2.61</v>
      </c>
      <c r="J950" s="13"/>
      <c r="K950" s="13"/>
      <c r="L950" s="15">
        <v>12</v>
      </c>
      <c r="M950" s="19" t="s">
        <v>110</v>
      </c>
      <c r="N950" s="16">
        <v>7</v>
      </c>
      <c r="O950" s="13">
        <v>1.5</v>
      </c>
      <c r="P950" s="13"/>
    </row>
    <row r="951" spans="1:16">
      <c r="A951" s="8"/>
      <c r="B951" s="8"/>
      <c r="C951" s="301">
        <v>0.79166666666666663</v>
      </c>
      <c r="D951" s="172">
        <f t="shared" ref="D951:D1014" si="64">FLOOR(D950,1)+C951+IF(A951&gt;0,1,0)</f>
        <v>39935.791666666664</v>
      </c>
      <c r="E951" s="8" t="s">
        <v>56</v>
      </c>
      <c r="F951" s="8"/>
      <c r="G951" s="8">
        <v>180</v>
      </c>
      <c r="H951" s="8">
        <v>6.72</v>
      </c>
      <c r="I951" s="8">
        <v>1.83</v>
      </c>
      <c r="J951" s="8"/>
      <c r="K951" s="8"/>
      <c r="L951" s="8">
        <v>12</v>
      </c>
      <c r="M951" s="104" t="s">
        <v>110</v>
      </c>
      <c r="N951" s="8">
        <v>7</v>
      </c>
      <c r="O951" s="8">
        <v>1.5</v>
      </c>
      <c r="P951" s="8"/>
    </row>
    <row r="952" spans="1:16">
      <c r="A952" s="19"/>
      <c r="B952" s="13"/>
      <c r="C952" s="299">
        <v>0.84027777777777779</v>
      </c>
      <c r="D952" s="164">
        <f t="shared" si="64"/>
        <v>39935.840277777781</v>
      </c>
      <c r="E952" s="13" t="s">
        <v>56</v>
      </c>
      <c r="F952" s="13"/>
      <c r="G952" s="13">
        <v>211</v>
      </c>
      <c r="H952" s="13">
        <v>7.4</v>
      </c>
      <c r="I952" s="13">
        <v>1.2</v>
      </c>
      <c r="J952" s="13"/>
      <c r="K952" s="13"/>
      <c r="L952" s="13">
        <v>12</v>
      </c>
      <c r="M952" s="13" t="s">
        <v>110</v>
      </c>
      <c r="N952" s="13">
        <v>7</v>
      </c>
      <c r="O952" s="13">
        <v>1.4</v>
      </c>
      <c r="P952" s="13"/>
    </row>
    <row r="953" spans="1:16" ht="13.5" thickBot="1">
      <c r="A953" s="260"/>
      <c r="B953" s="260"/>
      <c r="C953" s="317">
        <v>0.99305555555555547</v>
      </c>
      <c r="D953" s="174">
        <f t="shared" si="64"/>
        <v>39935.993055555555</v>
      </c>
      <c r="E953" s="260" t="s">
        <v>56</v>
      </c>
      <c r="F953" s="260"/>
      <c r="G953" s="273">
        <v>211</v>
      </c>
      <c r="H953" s="260">
        <v>37.479999999999997</v>
      </c>
      <c r="I953" s="260">
        <v>1.1299999999999999</v>
      </c>
      <c r="J953" s="260"/>
      <c r="K953" s="260"/>
      <c r="L953" s="260">
        <v>12</v>
      </c>
      <c r="M953" s="260" t="s">
        <v>110</v>
      </c>
      <c r="N953" s="260">
        <v>7</v>
      </c>
      <c r="O953" s="260">
        <v>1.4</v>
      </c>
      <c r="P953" s="321"/>
    </row>
    <row r="954" spans="1:16">
      <c r="A954" s="19">
        <v>3</v>
      </c>
      <c r="B954" s="19" t="s">
        <v>129</v>
      </c>
      <c r="C954" s="318">
        <v>0.38194444444444442</v>
      </c>
      <c r="D954" s="168">
        <f t="shared" si="64"/>
        <v>39936.381944444445</v>
      </c>
      <c r="E954" s="19" t="s">
        <v>56</v>
      </c>
      <c r="F954" s="19"/>
      <c r="G954" s="203">
        <v>211</v>
      </c>
      <c r="H954" s="29">
        <v>10.26</v>
      </c>
      <c r="I954" s="29">
        <v>2.2799999999999998</v>
      </c>
      <c r="J954" s="19"/>
      <c r="K954" s="19"/>
      <c r="L954" s="29">
        <v>8</v>
      </c>
      <c r="M954" s="29" t="s">
        <v>110</v>
      </c>
      <c r="N954" s="29">
        <v>5</v>
      </c>
      <c r="O954" s="29">
        <v>1.2</v>
      </c>
      <c r="P954" s="19"/>
    </row>
    <row r="955" spans="1:16">
      <c r="A955" s="19"/>
      <c r="B955" s="13"/>
      <c r="C955" s="319">
        <v>0.47083333333333338</v>
      </c>
      <c r="D955" s="164">
        <f t="shared" si="64"/>
        <v>39936.470833333333</v>
      </c>
      <c r="E955" s="13" t="s">
        <v>56</v>
      </c>
      <c r="F955" s="15"/>
      <c r="G955" s="18">
        <v>211</v>
      </c>
      <c r="H955" s="322">
        <v>10.18</v>
      </c>
      <c r="I955" s="18">
        <v>2.23</v>
      </c>
      <c r="J955" s="13"/>
      <c r="K955" s="13"/>
      <c r="L955" s="18">
        <v>8</v>
      </c>
      <c r="M955" s="18" t="s">
        <v>110</v>
      </c>
      <c r="N955" s="18">
        <v>5</v>
      </c>
      <c r="O955" s="18">
        <v>1.2</v>
      </c>
      <c r="P955" s="19"/>
    </row>
    <row r="956" spans="1:16">
      <c r="A956" s="61"/>
      <c r="B956" s="13"/>
      <c r="C956" s="299">
        <v>0.55555555555555558</v>
      </c>
      <c r="D956" s="164">
        <f t="shared" si="64"/>
        <v>39936.555555555555</v>
      </c>
      <c r="E956" s="13" t="s">
        <v>56</v>
      </c>
      <c r="F956" s="15"/>
      <c r="G956" s="18">
        <v>211</v>
      </c>
      <c r="H956" s="16">
        <v>10.67</v>
      </c>
      <c r="I956" s="13">
        <v>2.09</v>
      </c>
      <c r="J956" s="13"/>
      <c r="K956" s="13"/>
      <c r="L956" s="18">
        <v>8</v>
      </c>
      <c r="M956" s="18" t="s">
        <v>110</v>
      </c>
      <c r="N956" s="18">
        <v>5</v>
      </c>
      <c r="O956" s="18">
        <v>1.2</v>
      </c>
      <c r="P956" s="74"/>
    </row>
    <row r="957" spans="1:16">
      <c r="A957" s="15"/>
      <c r="B957" s="13"/>
      <c r="C957" s="299">
        <v>0.6791666666666667</v>
      </c>
      <c r="D957" s="164">
        <f t="shared" si="64"/>
        <v>39936.679166666669</v>
      </c>
      <c r="E957" s="13" t="s">
        <v>56</v>
      </c>
      <c r="F957" s="15"/>
      <c r="G957" s="18">
        <v>211</v>
      </c>
      <c r="H957" s="16">
        <v>10.39</v>
      </c>
      <c r="I957" s="13">
        <v>2.33</v>
      </c>
      <c r="J957" s="13"/>
      <c r="K957" s="13"/>
      <c r="L957" s="18">
        <v>8</v>
      </c>
      <c r="M957" s="18" t="s">
        <v>110</v>
      </c>
      <c r="N957" s="18">
        <v>5</v>
      </c>
      <c r="O957" s="18">
        <v>1.2</v>
      </c>
      <c r="P957" s="16"/>
    </row>
    <row r="958" spans="1:16">
      <c r="A958" s="15"/>
      <c r="B958" s="13"/>
      <c r="C958" s="320">
        <v>0.85069444444444453</v>
      </c>
      <c r="D958" s="164">
        <f t="shared" si="64"/>
        <v>39936.850694444445</v>
      </c>
      <c r="E958" s="13" t="s">
        <v>56</v>
      </c>
      <c r="F958" s="15"/>
      <c r="G958" s="18">
        <v>211</v>
      </c>
      <c r="H958" s="16">
        <v>10.48</v>
      </c>
      <c r="I958" s="13">
        <v>2.1</v>
      </c>
      <c r="J958" s="13"/>
      <c r="K958" s="13"/>
      <c r="L958" s="18">
        <v>8</v>
      </c>
      <c r="M958" s="18" t="s">
        <v>110</v>
      </c>
      <c r="N958" s="18">
        <v>5</v>
      </c>
      <c r="O958" s="18">
        <v>1.2</v>
      </c>
      <c r="P958" s="16"/>
    </row>
    <row r="959" spans="1:16">
      <c r="A959" s="15"/>
      <c r="B959" s="13"/>
      <c r="C959" s="299">
        <v>0.93055555555555547</v>
      </c>
      <c r="D959" s="164">
        <f t="shared" si="64"/>
        <v>39936.930555555555</v>
      </c>
      <c r="E959" s="13" t="s">
        <v>56</v>
      </c>
      <c r="F959" s="15"/>
      <c r="G959" s="18">
        <v>211</v>
      </c>
      <c r="H959" s="16">
        <v>10.53</v>
      </c>
      <c r="I959" s="13">
        <v>2.7</v>
      </c>
      <c r="J959" s="13"/>
      <c r="K959" s="13"/>
      <c r="L959" s="18">
        <v>8</v>
      </c>
      <c r="M959" s="18" t="s">
        <v>110</v>
      </c>
      <c r="N959" s="18">
        <v>5</v>
      </c>
      <c r="O959" s="18">
        <v>1.2</v>
      </c>
      <c r="P959" s="16"/>
    </row>
    <row r="960" spans="1:16" ht="13.5" thickBot="1">
      <c r="A960" s="27"/>
      <c r="B960" s="27"/>
      <c r="C960" s="305">
        <v>0.99930555555555556</v>
      </c>
      <c r="D960" s="167">
        <f t="shared" si="64"/>
        <v>39936.999305555553</v>
      </c>
      <c r="E960" s="27" t="s">
        <v>56</v>
      </c>
      <c r="F960" s="76"/>
      <c r="G960" s="210">
        <v>211</v>
      </c>
      <c r="H960" s="75">
        <v>11.25</v>
      </c>
      <c r="I960" s="27">
        <v>2.66</v>
      </c>
      <c r="J960" s="27"/>
      <c r="K960" s="27"/>
      <c r="L960" s="210">
        <v>8</v>
      </c>
      <c r="M960" s="210" t="s">
        <v>110</v>
      </c>
      <c r="N960" s="210">
        <v>5</v>
      </c>
      <c r="O960" s="210">
        <v>1.2</v>
      </c>
      <c r="P960" s="75"/>
    </row>
    <row r="961" spans="1:16">
      <c r="A961" s="17">
        <v>4</v>
      </c>
      <c r="B961" s="17" t="s">
        <v>111</v>
      </c>
      <c r="C961" s="300">
        <v>0.26250000000000001</v>
      </c>
      <c r="D961" s="172">
        <f t="shared" si="64"/>
        <v>39937.262499999997</v>
      </c>
      <c r="E961" s="17" t="s">
        <v>56</v>
      </c>
      <c r="F961" s="17"/>
      <c r="G961" s="17">
        <v>211</v>
      </c>
      <c r="H961" s="17">
        <v>6</v>
      </c>
      <c r="I961" s="17">
        <v>2.88</v>
      </c>
      <c r="J961" s="17"/>
      <c r="K961" s="17"/>
      <c r="L961" s="17">
        <v>12</v>
      </c>
      <c r="M961" s="17" t="s">
        <v>110</v>
      </c>
      <c r="N961" s="17">
        <v>7</v>
      </c>
      <c r="O961" s="17">
        <v>1.4</v>
      </c>
      <c r="P961" s="17"/>
    </row>
    <row r="962" spans="1:16">
      <c r="A962" s="13"/>
      <c r="B962" s="13"/>
      <c r="C962" s="299">
        <v>0.34097222222222223</v>
      </c>
      <c r="D962" s="164">
        <f t="shared" si="64"/>
        <v>39937.34097222222</v>
      </c>
      <c r="E962" s="13" t="s">
        <v>56</v>
      </c>
      <c r="F962" s="13"/>
      <c r="G962" s="13">
        <v>211</v>
      </c>
      <c r="H962" s="17">
        <v>6</v>
      </c>
      <c r="I962" s="13">
        <v>2.97</v>
      </c>
      <c r="J962" s="13"/>
      <c r="K962" s="13"/>
      <c r="L962" s="17">
        <v>12</v>
      </c>
      <c r="M962" s="13" t="s">
        <v>110</v>
      </c>
      <c r="N962" s="17">
        <v>7</v>
      </c>
      <c r="O962" s="13">
        <v>1.4</v>
      </c>
      <c r="P962" s="13"/>
    </row>
    <row r="963" spans="1:16">
      <c r="A963" s="13"/>
      <c r="B963" s="13"/>
      <c r="C963" s="299">
        <v>0.44791666666666669</v>
      </c>
      <c r="D963" s="164">
        <f t="shared" si="64"/>
        <v>39937.447916666664</v>
      </c>
      <c r="E963" s="13" t="s">
        <v>56</v>
      </c>
      <c r="F963" s="13"/>
      <c r="G963" s="13">
        <v>211</v>
      </c>
      <c r="H963" s="17">
        <v>6</v>
      </c>
      <c r="I963" s="13">
        <v>2.91</v>
      </c>
      <c r="J963" s="13"/>
      <c r="K963" s="13"/>
      <c r="L963" s="17">
        <v>12</v>
      </c>
      <c r="M963" s="13" t="s">
        <v>110</v>
      </c>
      <c r="N963" s="17">
        <v>7</v>
      </c>
      <c r="O963" s="13">
        <v>1.4</v>
      </c>
      <c r="P963" s="13"/>
    </row>
    <row r="964" spans="1:16">
      <c r="A964" s="13"/>
      <c r="B964" s="13"/>
      <c r="C964" s="299">
        <v>0.52638888888888891</v>
      </c>
      <c r="D964" s="164">
        <f t="shared" si="64"/>
        <v>39937.526388888888</v>
      </c>
      <c r="E964" s="13" t="s">
        <v>56</v>
      </c>
      <c r="F964" s="13"/>
      <c r="G964" s="13">
        <v>190</v>
      </c>
      <c r="H964" s="17">
        <v>6</v>
      </c>
      <c r="I964" s="13">
        <v>2.72</v>
      </c>
      <c r="J964" s="13"/>
      <c r="K964" s="13"/>
      <c r="L964" s="17">
        <v>12</v>
      </c>
      <c r="M964" s="13" t="s">
        <v>110</v>
      </c>
      <c r="N964" s="17">
        <v>7</v>
      </c>
      <c r="O964" s="13">
        <v>1.5</v>
      </c>
      <c r="P964" s="13"/>
    </row>
    <row r="965" spans="1:16">
      <c r="A965" s="13"/>
      <c r="B965" s="13"/>
      <c r="C965" s="299">
        <v>0.54166666666666663</v>
      </c>
      <c r="D965" s="164">
        <f t="shared" si="64"/>
        <v>39937.541666666664</v>
      </c>
      <c r="E965" s="13" t="s">
        <v>56</v>
      </c>
      <c r="F965" s="13"/>
      <c r="G965" s="13">
        <v>190</v>
      </c>
      <c r="H965" s="17">
        <v>6</v>
      </c>
      <c r="I965" s="13">
        <v>2.83</v>
      </c>
      <c r="J965" s="13"/>
      <c r="K965" s="13"/>
      <c r="L965" s="17">
        <v>12</v>
      </c>
      <c r="M965" s="13" t="s">
        <v>110</v>
      </c>
      <c r="N965" s="17">
        <v>7</v>
      </c>
      <c r="O965" s="13">
        <v>1.5</v>
      </c>
      <c r="P965" s="13"/>
    </row>
    <row r="966" spans="1:16">
      <c r="A966" s="13"/>
      <c r="B966" s="13"/>
      <c r="C966" s="299">
        <v>0.64236111111111105</v>
      </c>
      <c r="D966" s="164">
        <f t="shared" si="64"/>
        <v>39937.642361111109</v>
      </c>
      <c r="E966" s="13" t="s">
        <v>56</v>
      </c>
      <c r="F966" s="13"/>
      <c r="G966" s="13">
        <v>190</v>
      </c>
      <c r="H966" s="17">
        <v>6</v>
      </c>
      <c r="I966" s="13">
        <v>2.1800000000000002</v>
      </c>
      <c r="J966" s="13"/>
      <c r="K966" s="13"/>
      <c r="L966" s="17">
        <v>12</v>
      </c>
      <c r="M966" s="13" t="s">
        <v>110</v>
      </c>
      <c r="N966" s="17">
        <v>7</v>
      </c>
      <c r="O966" s="13">
        <v>1.5</v>
      </c>
      <c r="P966" s="13"/>
    </row>
    <row r="967" spans="1:16">
      <c r="A967" s="13"/>
      <c r="B967" s="13"/>
      <c r="C967" s="299">
        <v>0.86805555555555547</v>
      </c>
      <c r="D967" s="164">
        <f t="shared" si="64"/>
        <v>39937.868055555555</v>
      </c>
      <c r="E967" s="13" t="s">
        <v>56</v>
      </c>
      <c r="F967" s="13"/>
      <c r="G967" s="13">
        <v>190</v>
      </c>
      <c r="H967" s="17">
        <v>6</v>
      </c>
      <c r="I967" s="13">
        <v>2.91</v>
      </c>
      <c r="J967" s="13"/>
      <c r="K967" s="13"/>
      <c r="L967" s="17">
        <v>12</v>
      </c>
      <c r="M967" s="13" t="s">
        <v>110</v>
      </c>
      <c r="N967" s="17">
        <v>7</v>
      </c>
      <c r="O967" s="13">
        <v>1.5</v>
      </c>
      <c r="P967" s="13"/>
    </row>
    <row r="968" spans="1:16" ht="13.5" thickBot="1">
      <c r="A968" s="13"/>
      <c r="B968" s="27"/>
      <c r="C968" s="305">
        <v>0.99652777777777779</v>
      </c>
      <c r="D968" s="167">
        <f t="shared" si="64"/>
        <v>39937.996527777781</v>
      </c>
      <c r="E968" s="27" t="s">
        <v>56</v>
      </c>
      <c r="F968" s="27"/>
      <c r="G968" s="27">
        <v>190</v>
      </c>
      <c r="H968" s="27">
        <v>6</v>
      </c>
      <c r="I968" s="27">
        <v>2.72</v>
      </c>
      <c r="J968" s="27"/>
      <c r="K968" s="27"/>
      <c r="L968" s="27">
        <v>12</v>
      </c>
      <c r="M968" s="27" t="s">
        <v>110</v>
      </c>
      <c r="N968" s="27">
        <v>7</v>
      </c>
      <c r="O968" s="27">
        <v>1.5</v>
      </c>
      <c r="P968" s="27"/>
    </row>
    <row r="969" spans="1:16">
      <c r="A969" s="13">
        <v>5</v>
      </c>
      <c r="B969" s="17" t="s">
        <v>112</v>
      </c>
      <c r="C969" s="300">
        <v>0.1875</v>
      </c>
      <c r="D969" s="168">
        <f t="shared" si="64"/>
        <v>39938.1875</v>
      </c>
      <c r="E969" s="17" t="s">
        <v>56</v>
      </c>
      <c r="F969" s="17"/>
      <c r="G969" s="17">
        <v>211</v>
      </c>
      <c r="H969" s="17">
        <v>291.3</v>
      </c>
      <c r="I969" s="17">
        <v>162</v>
      </c>
      <c r="J969" s="17"/>
      <c r="K969" s="17"/>
      <c r="L969" s="17">
        <v>28</v>
      </c>
      <c r="M969" s="17" t="s">
        <v>143</v>
      </c>
      <c r="N969" s="17"/>
      <c r="O969" s="17"/>
      <c r="P969" s="17" t="s">
        <v>150</v>
      </c>
    </row>
    <row r="970" spans="1:16">
      <c r="A970" s="13"/>
      <c r="B970" s="13"/>
      <c r="C970" s="299">
        <v>0.25</v>
      </c>
      <c r="D970" s="164">
        <f t="shared" si="64"/>
        <v>39938.25</v>
      </c>
      <c r="E970" s="13" t="s">
        <v>56</v>
      </c>
      <c r="F970" s="13"/>
      <c r="G970" s="17">
        <v>211</v>
      </c>
      <c r="H970" s="13">
        <v>203</v>
      </c>
      <c r="I970" s="13">
        <v>150.80000000000001</v>
      </c>
      <c r="J970" s="13"/>
      <c r="L970" s="17">
        <v>28</v>
      </c>
      <c r="M970" s="17" t="s">
        <v>143</v>
      </c>
      <c r="N970" s="13"/>
      <c r="O970" s="13"/>
      <c r="P970" s="13"/>
    </row>
    <row r="971" spans="1:16">
      <c r="A971" s="13"/>
      <c r="B971" s="13"/>
      <c r="C971" s="299">
        <v>0.75</v>
      </c>
      <c r="D971" s="164">
        <f t="shared" si="64"/>
        <v>39938.75</v>
      </c>
      <c r="E971" s="13" t="s">
        <v>56</v>
      </c>
      <c r="F971" s="13"/>
      <c r="G971" s="17">
        <v>211</v>
      </c>
      <c r="H971" s="13">
        <v>15.77</v>
      </c>
      <c r="I971" s="13">
        <v>5.84</v>
      </c>
      <c r="J971" s="13"/>
      <c r="K971" s="13"/>
      <c r="L971" s="17">
        <v>28</v>
      </c>
      <c r="M971" s="13" t="s">
        <v>110</v>
      </c>
      <c r="N971" s="13">
        <v>7</v>
      </c>
      <c r="O971" s="13">
        <v>1.4</v>
      </c>
      <c r="P971" s="13"/>
    </row>
    <row r="972" spans="1:16" ht="13.5" thickBot="1">
      <c r="A972" s="13"/>
      <c r="B972" s="76"/>
      <c r="C972" s="305">
        <v>0.875</v>
      </c>
      <c r="D972" s="167">
        <f t="shared" si="64"/>
        <v>39938.875</v>
      </c>
      <c r="E972" s="27" t="s">
        <v>56</v>
      </c>
      <c r="F972" s="27"/>
      <c r="G972" s="27">
        <v>211</v>
      </c>
      <c r="H972" s="27">
        <v>15.69</v>
      </c>
      <c r="I972" s="27">
        <v>5.7</v>
      </c>
      <c r="J972" s="27"/>
      <c r="K972" s="27"/>
      <c r="L972" s="27">
        <v>28</v>
      </c>
      <c r="M972" s="27" t="s">
        <v>110</v>
      </c>
      <c r="N972" s="27">
        <v>7</v>
      </c>
      <c r="O972" s="27">
        <v>1.4</v>
      </c>
      <c r="P972" s="27"/>
    </row>
    <row r="973" spans="1:16">
      <c r="A973" s="13">
        <v>6</v>
      </c>
      <c r="B973" s="17" t="s">
        <v>113</v>
      </c>
      <c r="C973" s="300">
        <v>0.22777777777777777</v>
      </c>
      <c r="D973" s="168">
        <f t="shared" si="64"/>
        <v>39939.227777777778</v>
      </c>
      <c r="E973" s="17" t="s">
        <v>56</v>
      </c>
      <c r="F973" s="17"/>
      <c r="G973" s="17">
        <v>180</v>
      </c>
      <c r="H973" s="17">
        <v>16.79</v>
      </c>
      <c r="I973" s="17">
        <v>2.21</v>
      </c>
      <c r="J973" s="17"/>
      <c r="K973" s="17"/>
      <c r="L973" s="17">
        <v>28</v>
      </c>
      <c r="M973" s="17" t="s">
        <v>110</v>
      </c>
      <c r="N973" s="17">
        <v>7</v>
      </c>
      <c r="O973" s="17">
        <v>1.5</v>
      </c>
      <c r="P973" s="17"/>
    </row>
    <row r="974" spans="1:16">
      <c r="A974" s="13"/>
      <c r="B974" s="13"/>
      <c r="C974" s="299">
        <v>0.3125</v>
      </c>
      <c r="D974" s="164">
        <f t="shared" si="64"/>
        <v>39939.3125</v>
      </c>
      <c r="E974" s="13" t="s">
        <v>56</v>
      </c>
      <c r="F974" s="13"/>
      <c r="G974" s="17">
        <v>180</v>
      </c>
      <c r="H974" s="13">
        <v>16.82</v>
      </c>
      <c r="I974" s="13">
        <v>2.2799999999999998</v>
      </c>
      <c r="J974" s="13"/>
      <c r="K974" s="13"/>
      <c r="L974" s="13">
        <v>28</v>
      </c>
      <c r="M974" s="13" t="s">
        <v>110</v>
      </c>
      <c r="N974" s="13">
        <v>7</v>
      </c>
      <c r="O974" s="13">
        <v>1.5</v>
      </c>
      <c r="P974" s="13"/>
    </row>
    <row r="975" spans="1:16">
      <c r="A975" s="13"/>
      <c r="B975" s="13"/>
      <c r="C975" s="299">
        <v>0.44444444444444442</v>
      </c>
      <c r="D975" s="164">
        <f t="shared" si="64"/>
        <v>39939.444444444445</v>
      </c>
      <c r="E975" s="13" t="s">
        <v>56</v>
      </c>
      <c r="F975" s="13"/>
      <c r="G975" s="17">
        <v>180</v>
      </c>
      <c r="H975" s="13">
        <v>14.68</v>
      </c>
      <c r="I975" s="13">
        <v>2.97</v>
      </c>
      <c r="J975" s="13"/>
      <c r="K975" s="13"/>
      <c r="L975" s="13">
        <v>25</v>
      </c>
      <c r="M975" s="13" t="s">
        <v>110</v>
      </c>
      <c r="N975" s="13">
        <v>7</v>
      </c>
      <c r="O975" s="13">
        <v>1.3</v>
      </c>
      <c r="P975" s="13"/>
    </row>
    <row r="976" spans="1:16">
      <c r="A976" s="13"/>
      <c r="B976" s="13"/>
      <c r="C976" s="299">
        <v>0.54166666666666663</v>
      </c>
      <c r="D976" s="164">
        <f t="shared" si="64"/>
        <v>39939.541666666664</v>
      </c>
      <c r="E976" s="13" t="s">
        <v>56</v>
      </c>
      <c r="F976" s="13"/>
      <c r="G976" s="17">
        <v>180</v>
      </c>
      <c r="H976" s="13">
        <v>12.27</v>
      </c>
      <c r="I976" s="13">
        <v>3.64</v>
      </c>
      <c r="J976" s="13"/>
      <c r="K976" s="13"/>
      <c r="L976" s="13">
        <v>15</v>
      </c>
      <c r="M976" s="13" t="s">
        <v>110</v>
      </c>
      <c r="N976" s="13">
        <v>7</v>
      </c>
      <c r="O976" s="13">
        <v>1.6</v>
      </c>
      <c r="P976" s="13"/>
    </row>
    <row r="977" spans="1:16">
      <c r="A977" s="13"/>
      <c r="B977" s="13"/>
      <c r="C977" s="299">
        <v>0.625</v>
      </c>
      <c r="D977" s="164">
        <f t="shared" si="64"/>
        <v>39939.625</v>
      </c>
      <c r="E977" s="13" t="s">
        <v>56</v>
      </c>
      <c r="F977" s="13"/>
      <c r="G977" s="17">
        <v>180</v>
      </c>
      <c r="H977" s="13">
        <v>10.29</v>
      </c>
      <c r="I977" s="13">
        <v>2.91</v>
      </c>
      <c r="J977" s="13"/>
      <c r="K977" s="13"/>
      <c r="L977" s="13">
        <v>15</v>
      </c>
      <c r="M977" s="13" t="s">
        <v>110</v>
      </c>
      <c r="N977" s="13">
        <v>7</v>
      </c>
      <c r="O977" s="13">
        <v>1.6</v>
      </c>
      <c r="P977" s="13"/>
    </row>
    <row r="978" spans="1:16" ht="13.5" thickBot="1">
      <c r="A978" s="13"/>
      <c r="B978" s="27"/>
      <c r="C978" s="305">
        <v>0.70833333333333337</v>
      </c>
      <c r="D978" s="167">
        <f t="shared" si="64"/>
        <v>39939.708333333336</v>
      </c>
      <c r="E978" s="27" t="s">
        <v>56</v>
      </c>
      <c r="F978" s="27"/>
      <c r="G978" s="27">
        <v>180</v>
      </c>
      <c r="H978" s="27">
        <v>10.28</v>
      </c>
      <c r="I978" s="27">
        <v>2.97</v>
      </c>
      <c r="J978" s="27"/>
      <c r="K978" s="27"/>
      <c r="L978" s="27">
        <v>15</v>
      </c>
      <c r="M978" s="27" t="s">
        <v>110</v>
      </c>
      <c r="N978" s="27">
        <v>7</v>
      </c>
      <c r="O978" s="27">
        <v>1.6</v>
      </c>
      <c r="P978" s="27"/>
    </row>
    <row r="979" spans="1:16">
      <c r="A979" s="13">
        <v>7</v>
      </c>
      <c r="B979" s="17" t="s">
        <v>25</v>
      </c>
      <c r="C979" s="300">
        <v>0.25</v>
      </c>
      <c r="D979" s="168">
        <f t="shared" si="64"/>
        <v>39940.25</v>
      </c>
      <c r="E979" s="17" t="s">
        <v>56</v>
      </c>
      <c r="F979" s="17"/>
      <c r="G979" s="17">
        <v>169</v>
      </c>
      <c r="H979" s="17">
        <v>6.6</v>
      </c>
      <c r="I979" s="17">
        <v>4.01</v>
      </c>
      <c r="J979" s="17"/>
      <c r="K979" s="17"/>
      <c r="L979" s="17">
        <v>15</v>
      </c>
      <c r="M979" s="17" t="s">
        <v>110</v>
      </c>
      <c r="N979" s="17">
        <v>7</v>
      </c>
      <c r="O979" s="17">
        <v>1.6</v>
      </c>
      <c r="P979" s="17"/>
    </row>
    <row r="980" spans="1:16">
      <c r="A980" s="13"/>
      <c r="B980" s="13"/>
      <c r="C980" s="299">
        <v>0.5</v>
      </c>
      <c r="D980" s="164">
        <f t="shared" si="64"/>
        <v>39940.5</v>
      </c>
      <c r="E980" s="13" t="s">
        <v>56</v>
      </c>
      <c r="F980" s="13"/>
      <c r="G980" s="17">
        <v>169</v>
      </c>
      <c r="H980" s="13">
        <v>6.66</v>
      </c>
      <c r="I980" s="13">
        <v>3.18</v>
      </c>
      <c r="J980" s="13"/>
      <c r="K980" s="13"/>
      <c r="L980" s="13">
        <v>15</v>
      </c>
      <c r="M980" s="13" t="s">
        <v>110</v>
      </c>
      <c r="N980" s="13">
        <v>7</v>
      </c>
      <c r="O980" s="13">
        <v>1.6</v>
      </c>
      <c r="P980" s="13"/>
    </row>
    <row r="981" spans="1:16">
      <c r="A981" s="13"/>
      <c r="B981" s="13"/>
      <c r="C981" s="299">
        <v>0.60416666666666663</v>
      </c>
      <c r="D981" s="164">
        <f t="shared" si="64"/>
        <v>39940.604166666664</v>
      </c>
      <c r="E981" s="13" t="s">
        <v>56</v>
      </c>
      <c r="F981" s="13"/>
      <c r="G981" s="17">
        <v>169</v>
      </c>
      <c r="H981" s="13">
        <v>7.8</v>
      </c>
      <c r="I981" s="13">
        <v>3.17</v>
      </c>
      <c r="J981" s="13"/>
      <c r="K981" s="13"/>
      <c r="L981" s="13">
        <v>15</v>
      </c>
      <c r="M981" s="13" t="s">
        <v>110</v>
      </c>
      <c r="N981" s="13">
        <v>7</v>
      </c>
      <c r="O981" s="13">
        <v>1.6</v>
      </c>
      <c r="P981" s="13"/>
    </row>
    <row r="982" spans="1:16">
      <c r="A982" s="13"/>
      <c r="B982" s="13"/>
      <c r="C982" s="299">
        <v>0.68680555555555556</v>
      </c>
      <c r="D982" s="164">
        <f t="shared" si="64"/>
        <v>39940.686805555553</v>
      </c>
      <c r="E982" s="13" t="s">
        <v>56</v>
      </c>
      <c r="F982" s="13"/>
      <c r="G982" s="17">
        <v>169</v>
      </c>
      <c r="H982" s="13">
        <v>7.54</v>
      </c>
      <c r="I982" s="13">
        <v>3.77</v>
      </c>
      <c r="J982" s="13"/>
      <c r="K982" s="13"/>
      <c r="L982" s="13">
        <v>15</v>
      </c>
      <c r="M982" s="13" t="s">
        <v>110</v>
      </c>
      <c r="N982" s="13">
        <v>7</v>
      </c>
      <c r="O982" s="13">
        <v>1.6</v>
      </c>
      <c r="P982" s="13"/>
    </row>
    <row r="983" spans="1:16">
      <c r="A983" s="13"/>
      <c r="B983" s="13"/>
      <c r="C983" s="299">
        <v>0.76527777777777783</v>
      </c>
      <c r="D983" s="164">
        <f t="shared" si="64"/>
        <v>39940.765277777777</v>
      </c>
      <c r="E983" s="13" t="s">
        <v>56</v>
      </c>
      <c r="F983" s="13"/>
      <c r="G983" s="17">
        <v>169</v>
      </c>
      <c r="H983" s="13">
        <v>7.78</v>
      </c>
      <c r="I983" s="13">
        <v>2.42</v>
      </c>
      <c r="J983" s="13"/>
      <c r="K983" s="13"/>
      <c r="L983" s="13">
        <v>15</v>
      </c>
      <c r="M983" s="13" t="s">
        <v>110</v>
      </c>
      <c r="N983" s="13">
        <v>7</v>
      </c>
      <c r="O983" s="13">
        <v>1.6</v>
      </c>
      <c r="P983" s="13"/>
    </row>
    <row r="984" spans="1:16" ht="13.5" thickBot="1">
      <c r="A984" s="13"/>
      <c r="B984" s="27"/>
      <c r="C984" s="305">
        <v>0.84027777777777779</v>
      </c>
      <c r="D984" s="167">
        <f t="shared" si="64"/>
        <v>39940.840277777781</v>
      </c>
      <c r="E984" s="27" t="s">
        <v>56</v>
      </c>
      <c r="F984" s="27"/>
      <c r="G984" s="27">
        <v>169</v>
      </c>
      <c r="H984" s="27">
        <v>7.69</v>
      </c>
      <c r="I984" s="27">
        <v>3.82</v>
      </c>
      <c r="J984" s="27"/>
      <c r="K984" s="27"/>
      <c r="L984" s="27">
        <v>15</v>
      </c>
      <c r="M984" s="27" t="s">
        <v>110</v>
      </c>
      <c r="N984" s="27">
        <v>7</v>
      </c>
      <c r="O984" s="27">
        <v>1.6</v>
      </c>
      <c r="P984" s="27"/>
    </row>
    <row r="985" spans="1:16">
      <c r="A985" s="13">
        <v>8</v>
      </c>
      <c r="B985" s="17" t="s">
        <v>115</v>
      </c>
      <c r="C985" s="300">
        <v>0.27986111111111112</v>
      </c>
      <c r="D985" s="168">
        <f t="shared" si="64"/>
        <v>39941.279861111114</v>
      </c>
      <c r="E985" s="17" t="s">
        <v>56</v>
      </c>
      <c r="F985" s="17"/>
      <c r="G985" s="17">
        <v>211</v>
      </c>
      <c r="H985" s="300">
        <v>0.27986111111111112</v>
      </c>
      <c r="I985" s="17">
        <v>1.79</v>
      </c>
      <c r="J985" s="17"/>
      <c r="K985" s="17"/>
      <c r="L985" s="17">
        <v>15</v>
      </c>
      <c r="M985" s="17" t="s">
        <v>110</v>
      </c>
      <c r="N985" s="17">
        <v>7</v>
      </c>
      <c r="O985" s="17">
        <v>1.4</v>
      </c>
      <c r="P985" s="17" t="s">
        <v>151</v>
      </c>
    </row>
    <row r="986" spans="1:16">
      <c r="A986" s="13"/>
      <c r="B986" s="13"/>
      <c r="C986" s="299">
        <v>0.5</v>
      </c>
      <c r="D986" s="164">
        <f t="shared" si="64"/>
        <v>39941.5</v>
      </c>
      <c r="E986" s="13" t="s">
        <v>56</v>
      </c>
      <c r="F986" s="13"/>
      <c r="G986" s="13">
        <v>190</v>
      </c>
      <c r="H986" s="13">
        <v>5.91</v>
      </c>
      <c r="I986" s="13">
        <v>1.58</v>
      </c>
      <c r="J986" s="13"/>
      <c r="K986" s="13"/>
      <c r="L986" s="13">
        <v>15</v>
      </c>
      <c r="M986" s="13" t="s">
        <v>110</v>
      </c>
      <c r="N986" s="13">
        <v>7</v>
      </c>
      <c r="O986" s="13">
        <v>1.5</v>
      </c>
      <c r="P986" s="13"/>
    </row>
    <row r="987" spans="1:16" ht="13.5" thickBot="1">
      <c r="A987" s="13"/>
      <c r="B987" s="27"/>
      <c r="C987" s="305">
        <v>0.88194444444444453</v>
      </c>
      <c r="D987" s="167">
        <f t="shared" si="64"/>
        <v>39941.881944444445</v>
      </c>
      <c r="E987" s="27" t="s">
        <v>56</v>
      </c>
      <c r="F987" s="27"/>
      <c r="G987" s="27">
        <v>190</v>
      </c>
      <c r="H987" s="27">
        <v>8.23</v>
      </c>
      <c r="I987" s="27">
        <v>3.97</v>
      </c>
      <c r="J987" s="27"/>
      <c r="K987" s="27"/>
      <c r="L987" s="27">
        <v>15</v>
      </c>
      <c r="M987" s="27" t="s">
        <v>110</v>
      </c>
      <c r="N987" s="27">
        <v>7</v>
      </c>
      <c r="O987" s="27">
        <v>1.5</v>
      </c>
      <c r="P987" s="27"/>
    </row>
    <row r="988" spans="1:16">
      <c r="A988" s="13">
        <v>9</v>
      </c>
      <c r="B988" s="17" t="s">
        <v>29</v>
      </c>
      <c r="C988" s="300">
        <v>0.25</v>
      </c>
      <c r="D988" s="168">
        <f t="shared" si="64"/>
        <v>39942.25</v>
      </c>
      <c r="E988" s="17" t="s">
        <v>56</v>
      </c>
      <c r="F988" s="17"/>
      <c r="G988" s="17">
        <v>169</v>
      </c>
      <c r="H988" s="17">
        <v>7.3</v>
      </c>
      <c r="I988" s="17">
        <v>3.88</v>
      </c>
      <c r="J988" s="17"/>
      <c r="K988" s="17"/>
      <c r="L988" s="17">
        <v>16</v>
      </c>
      <c r="M988" s="17" t="s">
        <v>110</v>
      </c>
      <c r="N988" s="17">
        <v>7</v>
      </c>
      <c r="O988" s="17">
        <v>1.6</v>
      </c>
      <c r="P988" s="17"/>
    </row>
    <row r="989" spans="1:16">
      <c r="A989" s="13"/>
      <c r="B989" s="13"/>
      <c r="C989" s="299">
        <v>0.51944444444444449</v>
      </c>
      <c r="D989" s="164">
        <f t="shared" si="64"/>
        <v>39942.519444444442</v>
      </c>
      <c r="E989" s="13" t="s">
        <v>56</v>
      </c>
      <c r="F989" s="13"/>
      <c r="G989" s="17">
        <v>169</v>
      </c>
      <c r="H989" s="13">
        <v>7.8</v>
      </c>
      <c r="I989" s="13">
        <v>3.59</v>
      </c>
      <c r="J989" s="13"/>
      <c r="K989" s="13"/>
      <c r="L989" s="17">
        <v>16</v>
      </c>
      <c r="M989" s="13" t="s">
        <v>110</v>
      </c>
      <c r="N989" s="13">
        <v>7</v>
      </c>
      <c r="O989" s="17">
        <v>1.6</v>
      </c>
      <c r="P989" s="13"/>
    </row>
    <row r="990" spans="1:16">
      <c r="A990" s="13"/>
      <c r="B990" s="13"/>
      <c r="C990" s="299">
        <v>0.76736111111111116</v>
      </c>
      <c r="D990" s="164">
        <f t="shared" si="64"/>
        <v>39942.767361111109</v>
      </c>
      <c r="E990" s="13" t="s">
        <v>56</v>
      </c>
      <c r="F990" s="13"/>
      <c r="G990" s="17">
        <v>169</v>
      </c>
      <c r="H990" s="13">
        <v>8.7799999999999994</v>
      </c>
      <c r="I990" s="13">
        <v>3.41</v>
      </c>
      <c r="J990" s="13"/>
      <c r="K990" s="13"/>
      <c r="L990" s="17">
        <v>16</v>
      </c>
      <c r="M990" s="13" t="s">
        <v>110</v>
      </c>
      <c r="N990" s="13">
        <v>7</v>
      </c>
      <c r="O990" s="17">
        <v>1.6</v>
      </c>
      <c r="P990" s="13"/>
    </row>
    <row r="991" spans="1:16" ht="13.5" thickBot="1">
      <c r="A991" s="27"/>
      <c r="B991" s="27"/>
      <c r="C991" s="305">
        <v>0.95833333333333337</v>
      </c>
      <c r="D991" s="167">
        <f t="shared" si="64"/>
        <v>39942.958333333336</v>
      </c>
      <c r="E991" s="27" t="s">
        <v>56</v>
      </c>
      <c r="F991" s="27"/>
      <c r="G991" s="27">
        <v>169</v>
      </c>
      <c r="H991" s="27">
        <v>8.6999999999999993</v>
      </c>
      <c r="I991" s="27">
        <v>2.48</v>
      </c>
      <c r="J991" s="27"/>
      <c r="K991" s="27"/>
      <c r="L991" s="27">
        <v>16</v>
      </c>
      <c r="M991" s="27" t="s">
        <v>110</v>
      </c>
      <c r="N991" s="27">
        <v>7</v>
      </c>
      <c r="O991" s="27">
        <v>1.6</v>
      </c>
      <c r="P991" s="27"/>
    </row>
    <row r="992" spans="1:16">
      <c r="A992" s="17">
        <v>10</v>
      </c>
      <c r="B992" s="17" t="s">
        <v>129</v>
      </c>
      <c r="C992" s="300">
        <v>0.22222222222222221</v>
      </c>
      <c r="D992" s="168">
        <f t="shared" si="64"/>
        <v>39943.222222222219</v>
      </c>
      <c r="E992" s="17" t="s">
        <v>56</v>
      </c>
      <c r="F992" s="17"/>
      <c r="G992" s="17">
        <v>211</v>
      </c>
      <c r="H992" s="17">
        <v>290.3</v>
      </c>
      <c r="I992" s="17">
        <v>291.3</v>
      </c>
      <c r="J992" s="17"/>
      <c r="K992" s="17"/>
      <c r="L992" s="17" t="s">
        <v>152</v>
      </c>
      <c r="M992" s="17" t="s">
        <v>143</v>
      </c>
      <c r="N992" s="17">
        <v>0</v>
      </c>
      <c r="O992" s="17">
        <v>0</v>
      </c>
      <c r="P992" s="17" t="s">
        <v>150</v>
      </c>
    </row>
    <row r="993" spans="1:16">
      <c r="A993" s="13"/>
      <c r="B993" s="13"/>
      <c r="C993" s="299">
        <v>0.29722222222222222</v>
      </c>
      <c r="D993" s="164">
        <f t="shared" si="64"/>
        <v>39943.297222222223</v>
      </c>
      <c r="E993" s="13" t="s">
        <v>56</v>
      </c>
      <c r="F993" s="13"/>
      <c r="G993" s="13">
        <v>211</v>
      </c>
      <c r="H993" s="13">
        <v>298.60000000000002</v>
      </c>
      <c r="I993" s="13">
        <v>289.3</v>
      </c>
      <c r="J993" s="13"/>
      <c r="K993" s="13"/>
      <c r="L993" s="17" t="s">
        <v>152</v>
      </c>
      <c r="M993" s="17" t="s">
        <v>143</v>
      </c>
      <c r="N993" s="13">
        <v>0</v>
      </c>
      <c r="O993" s="13">
        <v>0</v>
      </c>
      <c r="P993" s="13"/>
    </row>
    <row r="994" spans="1:16">
      <c r="A994" s="13"/>
      <c r="B994" s="13"/>
      <c r="C994" s="299">
        <v>0.45833333333333331</v>
      </c>
      <c r="D994" s="164">
        <f t="shared" si="64"/>
        <v>39943.458333333336</v>
      </c>
      <c r="E994" s="13" t="s">
        <v>56</v>
      </c>
      <c r="F994" s="13"/>
      <c r="G994" s="13">
        <v>211</v>
      </c>
      <c r="H994" s="13">
        <v>295.39999999999998</v>
      </c>
      <c r="I994" s="13">
        <v>284.3</v>
      </c>
      <c r="J994" s="13"/>
      <c r="K994" s="13"/>
      <c r="L994" s="17" t="s">
        <v>152</v>
      </c>
      <c r="M994" s="17" t="s">
        <v>143</v>
      </c>
      <c r="N994" s="13">
        <v>0</v>
      </c>
      <c r="O994" s="13">
        <v>0</v>
      </c>
      <c r="P994" s="13"/>
    </row>
    <row r="995" spans="1:16">
      <c r="A995" s="13"/>
      <c r="B995" s="13"/>
      <c r="C995" s="299">
        <v>0.58680555555555558</v>
      </c>
      <c r="D995" s="164">
        <f t="shared" si="64"/>
        <v>39943.586805555555</v>
      </c>
      <c r="E995" s="13" t="s">
        <v>56</v>
      </c>
      <c r="F995" s="13"/>
      <c r="G995" s="13">
        <v>211</v>
      </c>
      <c r="H995" s="13">
        <v>299.39999999999998</v>
      </c>
      <c r="I995" s="13">
        <v>198.9</v>
      </c>
      <c r="J995" s="13"/>
      <c r="K995" s="13"/>
      <c r="L995" s="17" t="s">
        <v>152</v>
      </c>
      <c r="M995" s="17" t="s">
        <v>143</v>
      </c>
      <c r="N995" s="13">
        <v>0</v>
      </c>
      <c r="O995" s="13">
        <v>0</v>
      </c>
      <c r="P995" s="13"/>
    </row>
    <row r="996" spans="1:16">
      <c r="A996" s="13"/>
      <c r="B996" s="13"/>
      <c r="C996" s="299">
        <v>0.71527777777777779</v>
      </c>
      <c r="D996" s="164">
        <f t="shared" si="64"/>
        <v>39943.715277777781</v>
      </c>
      <c r="E996" s="13" t="s">
        <v>56</v>
      </c>
      <c r="F996" s="13"/>
      <c r="G996" s="13">
        <v>133</v>
      </c>
      <c r="H996" s="13">
        <v>64.91</v>
      </c>
      <c r="I996" s="13">
        <v>10.77</v>
      </c>
      <c r="J996" s="13"/>
      <c r="K996" s="13"/>
      <c r="L996" s="13">
        <v>14</v>
      </c>
      <c r="M996" s="13" t="s">
        <v>110</v>
      </c>
      <c r="N996" s="13">
        <v>5</v>
      </c>
      <c r="O996" s="13">
        <v>1.6</v>
      </c>
      <c r="P996" s="13"/>
    </row>
    <row r="997" spans="1:16" ht="13.5" thickBot="1">
      <c r="A997" s="27"/>
      <c r="B997" s="27"/>
      <c r="C997" s="305">
        <v>0.79166666666666663</v>
      </c>
      <c r="D997" s="167">
        <f t="shared" si="64"/>
        <v>39943.791666666664</v>
      </c>
      <c r="E997" s="27" t="s">
        <v>56</v>
      </c>
      <c r="F997" s="27"/>
      <c r="G997" s="27">
        <v>133</v>
      </c>
      <c r="H997" s="27">
        <v>71.39</v>
      </c>
      <c r="I997" s="27">
        <v>9.9</v>
      </c>
      <c r="J997" s="27"/>
      <c r="K997" s="27"/>
      <c r="L997" s="27">
        <v>14</v>
      </c>
      <c r="M997" s="8" t="s">
        <v>110</v>
      </c>
      <c r="N997" s="27">
        <v>5</v>
      </c>
      <c r="O997" s="27">
        <v>1.6</v>
      </c>
      <c r="P997" s="27"/>
    </row>
    <row r="998" spans="1:16">
      <c r="A998" s="17">
        <v>11</v>
      </c>
      <c r="B998" s="17" t="s">
        <v>111</v>
      </c>
      <c r="C998" s="300">
        <v>0.25</v>
      </c>
      <c r="D998" s="168">
        <f t="shared" si="64"/>
        <v>39944.25</v>
      </c>
      <c r="E998" s="17" t="s">
        <v>56</v>
      </c>
      <c r="F998" s="17"/>
      <c r="G998" s="17">
        <v>169</v>
      </c>
      <c r="H998" s="17">
        <v>93.33</v>
      </c>
      <c r="I998" s="17">
        <v>10.28</v>
      </c>
      <c r="J998" s="17"/>
      <c r="K998" s="17"/>
      <c r="L998" s="17">
        <v>16</v>
      </c>
      <c r="M998" s="13" t="s">
        <v>110</v>
      </c>
      <c r="N998" s="17">
        <v>7</v>
      </c>
      <c r="O998" s="17">
        <v>1.7</v>
      </c>
      <c r="P998" s="17"/>
    </row>
    <row r="999" spans="1:16">
      <c r="A999" s="13"/>
      <c r="B999" s="13"/>
      <c r="C999" s="299">
        <v>0.34722222222222227</v>
      </c>
      <c r="D999" s="164">
        <f t="shared" si="64"/>
        <v>39944.347222222219</v>
      </c>
      <c r="E999" s="13" t="s">
        <v>56</v>
      </c>
      <c r="F999" s="13"/>
      <c r="G999" s="13">
        <v>133</v>
      </c>
      <c r="H999" s="13">
        <v>37.75</v>
      </c>
      <c r="I999" s="13">
        <v>7.31</v>
      </c>
      <c r="J999" s="13"/>
      <c r="K999" s="13"/>
      <c r="L999" s="13">
        <v>11</v>
      </c>
      <c r="M999" s="13" t="s">
        <v>110</v>
      </c>
      <c r="N999" s="13">
        <v>6</v>
      </c>
      <c r="O999" s="13">
        <v>1.8</v>
      </c>
      <c r="P999" s="13"/>
    </row>
    <row r="1000" spans="1:16">
      <c r="A1000" s="13"/>
      <c r="B1000" s="13"/>
      <c r="C1000" s="299">
        <v>0.45833333333333331</v>
      </c>
      <c r="D1000" s="164">
        <f t="shared" si="64"/>
        <v>39944.458333333336</v>
      </c>
      <c r="E1000" s="13" t="s">
        <v>56</v>
      </c>
      <c r="F1000" s="13"/>
      <c r="G1000" s="13">
        <v>85</v>
      </c>
      <c r="H1000" s="13">
        <v>35.29</v>
      </c>
      <c r="I1000" s="13">
        <v>8.73</v>
      </c>
      <c r="J1000" s="13"/>
      <c r="K1000" s="13"/>
      <c r="L1000" s="13">
        <v>11</v>
      </c>
      <c r="M1000" s="13" t="s">
        <v>110</v>
      </c>
      <c r="N1000" s="13">
        <v>6</v>
      </c>
      <c r="O1000" s="13">
        <v>1.8</v>
      </c>
      <c r="P1000" s="13"/>
    </row>
    <row r="1001" spans="1:16">
      <c r="A1001" s="13"/>
      <c r="B1001" s="13"/>
      <c r="C1001" s="299">
        <v>0.625</v>
      </c>
      <c r="D1001" s="164">
        <f t="shared" si="64"/>
        <v>39944.625</v>
      </c>
      <c r="E1001" s="13" t="s">
        <v>56</v>
      </c>
      <c r="F1001" s="13"/>
      <c r="G1001" s="13">
        <v>137</v>
      </c>
      <c r="H1001" s="13">
        <v>43.24</v>
      </c>
      <c r="I1001" s="13">
        <v>22.6</v>
      </c>
      <c r="J1001" s="13"/>
      <c r="K1001" s="13"/>
      <c r="L1001" s="13">
        <v>22</v>
      </c>
      <c r="M1001" s="17" t="s">
        <v>143</v>
      </c>
      <c r="N1001" s="13">
        <v>6</v>
      </c>
      <c r="O1001" s="13">
        <v>1.6</v>
      </c>
      <c r="P1001" s="13"/>
    </row>
    <row r="1002" spans="1:16">
      <c r="A1002" s="13"/>
      <c r="B1002" s="13"/>
      <c r="C1002" s="299">
        <v>0.6875</v>
      </c>
      <c r="D1002" s="164">
        <f t="shared" si="64"/>
        <v>39944.6875</v>
      </c>
      <c r="E1002" s="13" t="s">
        <v>56</v>
      </c>
      <c r="F1002" s="13"/>
      <c r="G1002" s="13">
        <v>148</v>
      </c>
      <c r="H1002" s="13">
        <v>38.65</v>
      </c>
      <c r="I1002" s="13">
        <v>8.73</v>
      </c>
      <c r="J1002" s="13"/>
      <c r="K1002" s="13"/>
      <c r="L1002" s="13">
        <v>22</v>
      </c>
      <c r="M1002" s="13" t="s">
        <v>110</v>
      </c>
      <c r="N1002" s="13">
        <v>8</v>
      </c>
      <c r="O1002" s="13">
        <v>2</v>
      </c>
      <c r="P1002" s="13"/>
    </row>
    <row r="1003" spans="1:16" ht="13.5" thickBot="1">
      <c r="A1003" s="27"/>
      <c r="B1003" s="27"/>
      <c r="C1003" s="305">
        <v>0.82638888888888884</v>
      </c>
      <c r="D1003" s="167">
        <f t="shared" si="64"/>
        <v>39944.826388888891</v>
      </c>
      <c r="E1003" s="27" t="s">
        <v>56</v>
      </c>
      <c r="F1003" s="27"/>
      <c r="G1003" s="27">
        <v>148</v>
      </c>
      <c r="H1003" s="27">
        <v>39.71</v>
      </c>
      <c r="I1003" s="27">
        <v>9.3699999999999992</v>
      </c>
      <c r="J1003" s="27"/>
      <c r="K1003" s="27"/>
      <c r="L1003" s="27">
        <v>22</v>
      </c>
      <c r="M1003" s="27" t="s">
        <v>110</v>
      </c>
      <c r="N1003" s="27">
        <v>8</v>
      </c>
      <c r="O1003" s="27">
        <v>2</v>
      </c>
      <c r="P1003" s="27"/>
    </row>
    <row r="1004" spans="1:16">
      <c r="A1004" s="17">
        <v>12</v>
      </c>
      <c r="B1004" s="17" t="s">
        <v>112</v>
      </c>
      <c r="C1004" s="300">
        <v>0.22777777777777777</v>
      </c>
      <c r="D1004" s="168">
        <f t="shared" si="64"/>
        <v>39945.227777777778</v>
      </c>
      <c r="E1004" s="17" t="s">
        <v>56</v>
      </c>
      <c r="F1004" s="17"/>
      <c r="G1004" s="17">
        <v>169</v>
      </c>
      <c r="H1004" s="17">
        <v>30.23</v>
      </c>
      <c r="I1004" s="17">
        <v>6.77</v>
      </c>
      <c r="J1004" s="17"/>
      <c r="K1004" s="17"/>
      <c r="L1004" s="17">
        <v>19</v>
      </c>
      <c r="M1004" s="17" t="s">
        <v>110</v>
      </c>
      <c r="N1004" s="17">
        <v>8</v>
      </c>
      <c r="O1004" s="17">
        <v>1.9</v>
      </c>
      <c r="P1004" s="17"/>
    </row>
    <row r="1005" spans="1:16">
      <c r="A1005" s="13"/>
      <c r="B1005" s="13"/>
      <c r="C1005" s="299">
        <v>0.34722222222222227</v>
      </c>
      <c r="D1005" s="164">
        <f t="shared" si="64"/>
        <v>39945.347222222219</v>
      </c>
      <c r="E1005" s="13" t="s">
        <v>56</v>
      </c>
      <c r="F1005" s="13"/>
      <c r="G1005" s="17">
        <v>169</v>
      </c>
      <c r="H1005" s="13">
        <v>30.24</v>
      </c>
      <c r="I1005" s="13">
        <v>5.69</v>
      </c>
      <c r="J1005" s="13"/>
      <c r="K1005" s="13"/>
      <c r="L1005" s="13">
        <v>19</v>
      </c>
      <c r="M1005" s="13" t="s">
        <v>110</v>
      </c>
      <c r="N1005" s="13">
        <v>8</v>
      </c>
      <c r="O1005" s="13">
        <v>1.9</v>
      </c>
      <c r="P1005" s="13"/>
    </row>
    <row r="1006" spans="1:16">
      <c r="A1006" s="13"/>
      <c r="B1006" s="13"/>
      <c r="C1006" s="299">
        <v>0.43472222222222223</v>
      </c>
      <c r="D1006" s="164">
        <f t="shared" si="64"/>
        <v>39945.43472222222</v>
      </c>
      <c r="E1006" s="13" t="s">
        <v>56</v>
      </c>
      <c r="F1006" s="13"/>
      <c r="G1006" s="17">
        <v>169</v>
      </c>
      <c r="H1006" s="13">
        <v>28.54</v>
      </c>
      <c r="I1006" s="13">
        <v>5.62</v>
      </c>
      <c r="J1006" s="13"/>
      <c r="K1006" s="13"/>
      <c r="L1006" s="13">
        <v>8</v>
      </c>
      <c r="M1006" s="13" t="s">
        <v>110</v>
      </c>
      <c r="N1006" s="13">
        <v>8</v>
      </c>
      <c r="O1006" s="13">
        <v>1.8</v>
      </c>
      <c r="P1006" s="13"/>
    </row>
    <row r="1007" spans="1:16">
      <c r="A1007" s="13"/>
      <c r="B1007" s="13"/>
      <c r="C1007" s="299">
        <v>0.5</v>
      </c>
      <c r="D1007" s="164">
        <f t="shared" si="64"/>
        <v>39945.5</v>
      </c>
      <c r="E1007" s="13" t="s">
        <v>56</v>
      </c>
      <c r="F1007" s="13"/>
      <c r="G1007" s="17">
        <v>169</v>
      </c>
      <c r="H1007" s="13">
        <v>45.62</v>
      </c>
      <c r="I1007" s="13">
        <v>5.72</v>
      </c>
      <c r="J1007" s="13"/>
      <c r="K1007" s="13"/>
      <c r="L1007" s="13">
        <v>8</v>
      </c>
      <c r="M1007" s="13" t="s">
        <v>110</v>
      </c>
      <c r="N1007" s="13">
        <v>8</v>
      </c>
      <c r="O1007" s="13">
        <v>1.8</v>
      </c>
      <c r="P1007" s="13"/>
    </row>
    <row r="1008" spans="1:16">
      <c r="A1008" s="13"/>
      <c r="B1008" s="13"/>
      <c r="C1008" s="299">
        <v>0.60069444444444442</v>
      </c>
      <c r="D1008" s="164">
        <f t="shared" si="64"/>
        <v>39945.600694444445</v>
      </c>
      <c r="E1008" s="13" t="s">
        <v>56</v>
      </c>
      <c r="F1008" s="13"/>
      <c r="G1008" s="17">
        <v>169</v>
      </c>
      <c r="H1008" s="13">
        <v>48.78</v>
      </c>
      <c r="I1008" s="13">
        <v>9.77</v>
      </c>
      <c r="J1008" s="13"/>
      <c r="K1008" s="13"/>
      <c r="L1008" s="13">
        <v>8</v>
      </c>
      <c r="M1008" s="13" t="s">
        <v>110</v>
      </c>
      <c r="N1008" s="13">
        <v>8</v>
      </c>
      <c r="O1008" s="13">
        <v>1.8</v>
      </c>
      <c r="P1008" s="13" t="s">
        <v>150</v>
      </c>
    </row>
    <row r="1009" spans="1:16">
      <c r="A1009" s="13"/>
      <c r="B1009" s="13"/>
      <c r="C1009" s="299">
        <v>0.71527777777777779</v>
      </c>
      <c r="D1009" s="164">
        <f t="shared" si="64"/>
        <v>39945.715277777781</v>
      </c>
      <c r="E1009" s="13" t="s">
        <v>56</v>
      </c>
      <c r="F1009" s="13"/>
      <c r="G1009" s="13">
        <v>211</v>
      </c>
      <c r="H1009" s="13">
        <v>35.96</v>
      </c>
      <c r="I1009" s="13">
        <v>8.1199999999999992</v>
      </c>
      <c r="J1009" s="13"/>
      <c r="K1009" s="13"/>
      <c r="L1009" s="13">
        <v>19</v>
      </c>
      <c r="M1009" s="13" t="s">
        <v>110</v>
      </c>
      <c r="N1009" s="13">
        <v>8</v>
      </c>
      <c r="O1009" s="13">
        <v>1.6</v>
      </c>
      <c r="P1009" s="13"/>
    </row>
    <row r="1010" spans="1:16">
      <c r="A1010" s="13"/>
      <c r="B1010" s="13"/>
      <c r="C1010" s="299">
        <v>0.90277777777777779</v>
      </c>
      <c r="D1010" s="164">
        <f t="shared" si="64"/>
        <v>39945.902777777781</v>
      </c>
      <c r="E1010" s="13" t="s">
        <v>56</v>
      </c>
      <c r="F1010" s="13"/>
      <c r="G1010" s="13">
        <v>211</v>
      </c>
      <c r="H1010" s="13">
        <v>35.78</v>
      </c>
      <c r="I1010" s="13">
        <v>6.19</v>
      </c>
      <c r="J1010" s="13"/>
      <c r="K1010" s="13"/>
      <c r="L1010" s="13">
        <v>19</v>
      </c>
      <c r="M1010" s="13" t="s">
        <v>110</v>
      </c>
      <c r="N1010" s="13">
        <v>8</v>
      </c>
      <c r="O1010" s="13">
        <v>1.6</v>
      </c>
      <c r="P1010" s="13"/>
    </row>
    <row r="1011" spans="1:16" ht="13.5" thickBot="1">
      <c r="A1011" s="27"/>
      <c r="B1011" s="27"/>
      <c r="C1011" s="305">
        <v>0.96875</v>
      </c>
      <c r="D1011" s="167">
        <f t="shared" si="64"/>
        <v>39945.96875</v>
      </c>
      <c r="E1011" s="27" t="s">
        <v>56</v>
      </c>
      <c r="F1011" s="27"/>
      <c r="G1011" s="27">
        <v>211</v>
      </c>
      <c r="H1011" s="27">
        <v>37.979999999999997</v>
      </c>
      <c r="I1011" s="27">
        <v>6.68</v>
      </c>
      <c r="J1011" s="27"/>
      <c r="K1011" s="27"/>
      <c r="L1011" s="27">
        <v>19</v>
      </c>
      <c r="M1011" s="27" t="s">
        <v>110</v>
      </c>
      <c r="N1011" s="27">
        <v>8</v>
      </c>
      <c r="O1011" s="27">
        <v>1.6</v>
      </c>
      <c r="P1011" s="27"/>
    </row>
    <row r="1012" spans="1:16">
      <c r="A1012" s="17">
        <v>13</v>
      </c>
      <c r="B1012" s="17" t="s">
        <v>113</v>
      </c>
      <c r="C1012" s="300">
        <v>0.20833333333333334</v>
      </c>
      <c r="D1012" s="168">
        <f t="shared" si="64"/>
        <v>39946.208333333336</v>
      </c>
      <c r="E1012" s="17" t="s">
        <v>56</v>
      </c>
      <c r="F1012" s="17"/>
      <c r="G1012" s="17">
        <v>148</v>
      </c>
      <c r="H1012" s="17">
        <v>21.9</v>
      </c>
      <c r="I1012" s="17">
        <v>4.62</v>
      </c>
      <c r="J1012" s="17"/>
      <c r="K1012" s="17"/>
      <c r="L1012" s="17">
        <v>11</v>
      </c>
      <c r="M1012" s="17" t="s">
        <v>110</v>
      </c>
      <c r="N1012" s="17">
        <v>5</v>
      </c>
      <c r="O1012" s="17">
        <v>1.2</v>
      </c>
      <c r="P1012" s="17"/>
    </row>
    <row r="1013" spans="1:16">
      <c r="A1013" s="13"/>
      <c r="B1013" s="13"/>
      <c r="C1013" s="299">
        <v>0.29305555555555557</v>
      </c>
      <c r="D1013" s="164">
        <f t="shared" si="64"/>
        <v>39946.293055555558</v>
      </c>
      <c r="E1013" s="13" t="s">
        <v>56</v>
      </c>
      <c r="F1013" s="13"/>
      <c r="G1013" s="13">
        <v>148</v>
      </c>
      <c r="H1013" s="13">
        <v>21.91</v>
      </c>
      <c r="I1013" s="13">
        <v>4.72</v>
      </c>
      <c r="J1013" s="13"/>
      <c r="K1013" s="13"/>
      <c r="L1013" s="17">
        <v>11</v>
      </c>
      <c r="M1013" s="17" t="s">
        <v>110</v>
      </c>
      <c r="N1013" s="17">
        <v>5</v>
      </c>
      <c r="O1013" s="13">
        <v>1.2</v>
      </c>
      <c r="P1013" s="13"/>
    </row>
    <row r="1014" spans="1:16">
      <c r="A1014" s="13"/>
      <c r="B1014" s="13"/>
      <c r="C1014" s="299">
        <v>0.40972222222222227</v>
      </c>
      <c r="D1014" s="164">
        <f t="shared" si="64"/>
        <v>39946.409722222219</v>
      </c>
      <c r="E1014" s="13" t="s">
        <v>56</v>
      </c>
      <c r="F1014" s="13"/>
      <c r="G1014" s="13">
        <v>127</v>
      </c>
      <c r="H1014" s="13">
        <v>21.3</v>
      </c>
      <c r="I1014" s="13">
        <v>8.23</v>
      </c>
      <c r="J1014" s="13"/>
      <c r="K1014" s="13"/>
      <c r="L1014" s="17">
        <v>11</v>
      </c>
      <c r="M1014" s="17" t="s">
        <v>110</v>
      </c>
      <c r="N1014" s="17">
        <v>5</v>
      </c>
      <c r="O1014" s="13">
        <v>1.4</v>
      </c>
      <c r="P1014" s="13"/>
    </row>
    <row r="1015" spans="1:16">
      <c r="A1015" s="13"/>
      <c r="B1015" s="13"/>
      <c r="C1015" s="299">
        <v>0.5</v>
      </c>
      <c r="D1015" s="164">
        <f t="shared" ref="D1015:D1079" si="65">FLOOR(D1014,1)+C1015+IF(A1015&gt;0,1,0)</f>
        <v>39946.5</v>
      </c>
      <c r="E1015" s="13" t="s">
        <v>56</v>
      </c>
      <c r="F1015" s="13"/>
      <c r="G1015" s="13">
        <v>127</v>
      </c>
      <c r="H1015" s="13">
        <v>21.42</v>
      </c>
      <c r="I1015" s="13">
        <v>7.2</v>
      </c>
      <c r="J1015" s="13"/>
      <c r="K1015" s="13"/>
      <c r="L1015" s="17">
        <v>11</v>
      </c>
      <c r="M1015" s="17" t="s">
        <v>110</v>
      </c>
      <c r="N1015" s="17">
        <v>5</v>
      </c>
      <c r="O1015" s="13">
        <v>1.4</v>
      </c>
      <c r="P1015" s="13"/>
    </row>
    <row r="1016" spans="1:16">
      <c r="A1016" s="13"/>
      <c r="B1016" s="13"/>
      <c r="C1016" s="299">
        <v>0.54166666666666663</v>
      </c>
      <c r="D1016" s="164">
        <f t="shared" si="65"/>
        <v>39946.541666666664</v>
      </c>
      <c r="E1016" s="13" t="s">
        <v>56</v>
      </c>
      <c r="F1016" s="13"/>
      <c r="G1016" s="13">
        <v>137</v>
      </c>
      <c r="H1016" s="13">
        <v>22.34</v>
      </c>
      <c r="I1016" s="13">
        <v>5.48</v>
      </c>
      <c r="J1016" s="13"/>
      <c r="K1016" s="13"/>
      <c r="L1016" s="17">
        <v>11</v>
      </c>
      <c r="M1016" s="17" t="s">
        <v>110</v>
      </c>
      <c r="N1016" s="17">
        <v>5</v>
      </c>
      <c r="O1016" s="13">
        <v>1.3</v>
      </c>
      <c r="P1016" s="13"/>
    </row>
    <row r="1017" spans="1:16">
      <c r="A1017" s="13"/>
      <c r="B1017" s="13"/>
      <c r="C1017" s="299">
        <v>0.72916666666666663</v>
      </c>
      <c r="D1017" s="164">
        <f t="shared" si="65"/>
        <v>39946.729166666664</v>
      </c>
      <c r="E1017" s="13" t="s">
        <v>56</v>
      </c>
      <c r="F1017" s="13"/>
      <c r="G1017" s="18">
        <v>159</v>
      </c>
      <c r="H1017" s="18">
        <v>22.7</v>
      </c>
      <c r="I1017" s="18">
        <v>4.2</v>
      </c>
      <c r="J1017" s="13"/>
      <c r="K1017" s="13"/>
      <c r="L1017" s="13">
        <v>11</v>
      </c>
      <c r="M1017" s="13" t="s">
        <v>110</v>
      </c>
      <c r="N1017" s="13">
        <v>5</v>
      </c>
      <c r="O1017" s="13">
        <v>1.3</v>
      </c>
      <c r="P1017" s="13"/>
    </row>
    <row r="1018" spans="1:16">
      <c r="A1018" s="13"/>
      <c r="B1018" s="13"/>
      <c r="C1018" s="299">
        <v>0.84027777777777779</v>
      </c>
      <c r="D1018" s="164">
        <f t="shared" si="65"/>
        <v>39946.840277777781</v>
      </c>
      <c r="E1018" s="13" t="s">
        <v>56</v>
      </c>
      <c r="F1018" s="13"/>
      <c r="G1018" s="18">
        <v>159</v>
      </c>
      <c r="H1018" s="18">
        <v>22.72</v>
      </c>
      <c r="I1018" s="18">
        <v>4.25</v>
      </c>
      <c r="J1018" s="13"/>
      <c r="K1018" s="13"/>
      <c r="L1018" s="13">
        <v>11</v>
      </c>
      <c r="M1018" s="13" t="s">
        <v>110</v>
      </c>
      <c r="N1018" s="13">
        <v>5</v>
      </c>
      <c r="O1018" s="13">
        <v>1.3</v>
      </c>
      <c r="P1018" s="13"/>
    </row>
    <row r="1019" spans="1:16" ht="13.5" thickBot="1">
      <c r="A1019" s="27"/>
      <c r="B1019" s="27"/>
      <c r="C1019" s="305">
        <v>0.99305555555555547</v>
      </c>
      <c r="D1019" s="167">
        <f t="shared" si="65"/>
        <v>39946.993055555555</v>
      </c>
      <c r="E1019" s="27" t="s">
        <v>56</v>
      </c>
      <c r="F1019" s="27"/>
      <c r="G1019" s="210">
        <v>159</v>
      </c>
      <c r="H1019" s="210">
        <v>22.77</v>
      </c>
      <c r="I1019" s="210">
        <v>4.1900000000000004</v>
      </c>
      <c r="J1019" s="27"/>
      <c r="K1019" s="27"/>
      <c r="L1019" s="27">
        <v>11</v>
      </c>
      <c r="M1019" s="27" t="s">
        <v>110</v>
      </c>
      <c r="N1019" s="27">
        <v>5</v>
      </c>
      <c r="O1019" s="27">
        <v>1.3</v>
      </c>
      <c r="P1019" s="27"/>
    </row>
    <row r="1020" spans="1:16">
      <c r="A1020" s="17">
        <v>14</v>
      </c>
      <c r="B1020" s="17" t="s">
        <v>25</v>
      </c>
      <c r="C1020" s="300">
        <v>0.25</v>
      </c>
      <c r="D1020" s="168">
        <f t="shared" si="65"/>
        <v>39947.25</v>
      </c>
      <c r="E1020" s="17" t="s">
        <v>56</v>
      </c>
      <c r="F1020" s="17"/>
      <c r="G1020" s="17">
        <v>137</v>
      </c>
      <c r="H1020" s="17">
        <v>19.600000000000001</v>
      </c>
      <c r="I1020" s="17">
        <v>5.27</v>
      </c>
      <c r="J1020" s="17"/>
      <c r="K1020" s="17"/>
      <c r="L1020" s="17">
        <v>11</v>
      </c>
      <c r="M1020" s="17" t="s">
        <v>110</v>
      </c>
      <c r="N1020" s="17">
        <v>6</v>
      </c>
      <c r="O1020" s="17">
        <v>1.6</v>
      </c>
      <c r="P1020" s="17"/>
    </row>
    <row r="1021" spans="1:16">
      <c r="A1021" s="13"/>
      <c r="B1021" s="13"/>
      <c r="C1021" s="299">
        <v>0.35069444444444442</v>
      </c>
      <c r="D1021" s="164">
        <f t="shared" si="65"/>
        <v>39947.350694444445</v>
      </c>
      <c r="E1021" s="13" t="s">
        <v>56</v>
      </c>
      <c r="F1021" s="13"/>
      <c r="G1021" s="17">
        <v>137</v>
      </c>
      <c r="H1021" s="13">
        <v>19.62</v>
      </c>
      <c r="I1021" s="13">
        <v>5.52</v>
      </c>
      <c r="J1021" s="13"/>
      <c r="K1021" s="13"/>
      <c r="L1021" s="13">
        <v>11</v>
      </c>
      <c r="M1021" s="13" t="s">
        <v>110</v>
      </c>
      <c r="N1021" s="17">
        <v>6</v>
      </c>
      <c r="O1021" s="17">
        <v>1.6</v>
      </c>
      <c r="P1021" s="13"/>
    </row>
    <row r="1022" spans="1:16">
      <c r="A1022" s="13"/>
      <c r="B1022" s="13"/>
      <c r="C1022" s="299">
        <v>0.42430555555555555</v>
      </c>
      <c r="D1022" s="164">
        <f t="shared" si="65"/>
        <v>39947.424305555556</v>
      </c>
      <c r="E1022" s="13" t="s">
        <v>56</v>
      </c>
      <c r="F1022" s="13"/>
      <c r="G1022" s="17">
        <v>137</v>
      </c>
      <c r="H1022" s="13">
        <v>19.79</v>
      </c>
      <c r="I1022" s="13">
        <v>5.82</v>
      </c>
      <c r="J1022" s="13"/>
      <c r="K1022" s="13"/>
      <c r="L1022" s="13">
        <v>11</v>
      </c>
      <c r="M1022" s="13" t="s">
        <v>110</v>
      </c>
      <c r="N1022" s="17">
        <v>6</v>
      </c>
      <c r="O1022" s="17">
        <v>1.6</v>
      </c>
      <c r="P1022" s="13"/>
    </row>
    <row r="1023" spans="1:16">
      <c r="A1023" s="13"/>
      <c r="B1023" s="13"/>
      <c r="C1023" s="299">
        <v>0.49305555555555558</v>
      </c>
      <c r="D1023" s="164">
        <f t="shared" si="65"/>
        <v>39947.493055555555</v>
      </c>
      <c r="E1023" s="13" t="s">
        <v>56</v>
      </c>
      <c r="F1023" s="13"/>
      <c r="G1023" s="17">
        <v>137</v>
      </c>
      <c r="H1023" s="13">
        <v>18.89</v>
      </c>
      <c r="I1023" s="13">
        <v>5.72</v>
      </c>
      <c r="J1023" s="13"/>
      <c r="K1023" s="13"/>
      <c r="L1023" s="13">
        <v>11</v>
      </c>
      <c r="M1023" s="13" t="s">
        <v>110</v>
      </c>
      <c r="N1023" s="17">
        <v>6</v>
      </c>
      <c r="O1023" s="17">
        <v>1.6</v>
      </c>
      <c r="P1023" s="13"/>
    </row>
    <row r="1024" spans="1:16">
      <c r="A1024" s="13"/>
      <c r="B1024" s="13"/>
      <c r="C1024" s="299">
        <v>0.55902777777777779</v>
      </c>
      <c r="D1024" s="164">
        <f t="shared" si="65"/>
        <v>39947.559027777781</v>
      </c>
      <c r="E1024" s="13" t="s">
        <v>56</v>
      </c>
      <c r="F1024" s="13"/>
      <c r="G1024" s="17">
        <v>137</v>
      </c>
      <c r="H1024" s="13">
        <v>16.71</v>
      </c>
      <c r="I1024" s="13">
        <v>23.84</v>
      </c>
      <c r="J1024" s="13"/>
      <c r="K1024" s="13"/>
      <c r="L1024" s="13">
        <v>11</v>
      </c>
      <c r="M1024" s="13" t="s">
        <v>143</v>
      </c>
      <c r="N1024" s="13" t="s">
        <v>132</v>
      </c>
      <c r="O1024" s="13"/>
      <c r="P1024" s="13"/>
    </row>
    <row r="1025" spans="1:35">
      <c r="A1025" s="13"/>
      <c r="B1025" s="13"/>
      <c r="C1025" s="299">
        <v>0.60763888888888895</v>
      </c>
      <c r="D1025" s="164">
        <f t="shared" si="65"/>
        <v>39947.607638888891</v>
      </c>
      <c r="E1025" s="13" t="s">
        <v>56</v>
      </c>
      <c r="F1025" s="13"/>
      <c r="G1025" s="17">
        <v>137</v>
      </c>
      <c r="H1025" s="13">
        <v>16.809999999999999</v>
      </c>
      <c r="I1025" s="13">
        <v>10.77</v>
      </c>
      <c r="J1025" s="13"/>
      <c r="K1025" s="13"/>
      <c r="L1025" s="13">
        <v>11</v>
      </c>
      <c r="M1025" s="13" t="s">
        <v>110</v>
      </c>
      <c r="N1025" s="13">
        <v>8</v>
      </c>
      <c r="O1025" s="13"/>
      <c r="P1025" s="13"/>
    </row>
    <row r="1026" spans="1:35">
      <c r="A1026" s="13"/>
      <c r="B1026" s="13"/>
      <c r="C1026" s="299">
        <v>0.72222222222222221</v>
      </c>
      <c r="D1026" s="164">
        <f t="shared" si="65"/>
        <v>39947.722222222219</v>
      </c>
      <c r="E1026" s="13" t="s">
        <v>56</v>
      </c>
      <c r="F1026" s="13"/>
      <c r="G1026" s="17">
        <v>137</v>
      </c>
      <c r="H1026" s="13">
        <v>15.25</v>
      </c>
      <c r="I1026" s="13">
        <v>3.76</v>
      </c>
      <c r="J1026" s="13"/>
      <c r="K1026" s="13"/>
      <c r="L1026" s="13">
        <v>11</v>
      </c>
      <c r="M1026" s="13" t="s">
        <v>110</v>
      </c>
      <c r="N1026" s="13">
        <v>8</v>
      </c>
      <c r="O1026" s="13"/>
      <c r="P1026" s="13"/>
    </row>
    <row r="1027" spans="1:35" ht="13.5" thickBot="1">
      <c r="A1027" s="27"/>
      <c r="B1027" s="27"/>
      <c r="C1027" s="305">
        <v>0.84375</v>
      </c>
      <c r="D1027" s="167">
        <f t="shared" si="65"/>
        <v>39947.84375</v>
      </c>
      <c r="E1027" s="27" t="s">
        <v>56</v>
      </c>
      <c r="F1027" s="27"/>
      <c r="G1027" s="27">
        <v>137</v>
      </c>
      <c r="H1027" s="27">
        <v>15.48</v>
      </c>
      <c r="I1027" s="27">
        <v>3.64</v>
      </c>
      <c r="J1027" s="27"/>
      <c r="K1027" s="27"/>
      <c r="L1027" s="27">
        <v>8</v>
      </c>
      <c r="M1027" s="27" t="s">
        <v>110</v>
      </c>
      <c r="N1027" s="27">
        <v>7</v>
      </c>
      <c r="O1027" s="27"/>
      <c r="P1027" s="13"/>
    </row>
    <row r="1028" spans="1:35">
      <c r="A1028" s="17">
        <v>15</v>
      </c>
      <c r="B1028" s="17" t="s">
        <v>115</v>
      </c>
      <c r="C1028" s="300">
        <v>0.25</v>
      </c>
      <c r="D1028" s="168">
        <f t="shared" si="65"/>
        <v>39948.25</v>
      </c>
      <c r="E1028" s="17" t="s">
        <v>56</v>
      </c>
      <c r="F1028" s="17"/>
      <c r="G1028" s="17">
        <v>116</v>
      </c>
      <c r="H1028" s="17">
        <v>15.08</v>
      </c>
      <c r="I1028" s="17">
        <v>6.4</v>
      </c>
      <c r="J1028" s="17"/>
      <c r="K1028" s="17"/>
      <c r="L1028" s="17">
        <v>8</v>
      </c>
      <c r="M1028" s="17" t="s">
        <v>144</v>
      </c>
      <c r="N1028" s="17">
        <v>6</v>
      </c>
      <c r="O1028" s="17">
        <v>1.7</v>
      </c>
      <c r="P1028" s="13"/>
    </row>
    <row r="1029" spans="1:35">
      <c r="A1029" s="13"/>
      <c r="B1029" s="13"/>
      <c r="C1029" s="299">
        <v>0.34027777777777773</v>
      </c>
      <c r="D1029" s="164">
        <f t="shared" si="65"/>
        <v>39948.340277777781</v>
      </c>
      <c r="E1029" s="13" t="s">
        <v>56</v>
      </c>
      <c r="F1029" s="13"/>
      <c r="G1029" s="13">
        <v>116</v>
      </c>
      <c r="H1029" s="13">
        <v>15.52</v>
      </c>
      <c r="I1029" s="13">
        <v>6.38</v>
      </c>
      <c r="J1029" s="13"/>
      <c r="K1029" s="13"/>
      <c r="L1029" s="13">
        <v>8</v>
      </c>
      <c r="M1029" s="17" t="s">
        <v>144</v>
      </c>
      <c r="N1029" s="17">
        <v>6</v>
      </c>
      <c r="O1029" s="13">
        <v>1.7</v>
      </c>
      <c r="P1029" s="13"/>
    </row>
    <row r="1030" spans="1:35">
      <c r="A1030" s="13"/>
      <c r="B1030" s="13"/>
      <c r="C1030" s="299">
        <v>0.41666666666666669</v>
      </c>
      <c r="D1030" s="164">
        <f t="shared" si="65"/>
        <v>39948.416666666664</v>
      </c>
      <c r="E1030" s="13" t="s">
        <v>56</v>
      </c>
      <c r="F1030" s="13"/>
      <c r="G1030" s="13">
        <v>137</v>
      </c>
      <c r="H1030" s="13">
        <v>15.16</v>
      </c>
      <c r="I1030" s="13">
        <v>4.66</v>
      </c>
      <c r="J1030" s="13"/>
      <c r="K1030" s="13"/>
      <c r="L1030" s="13">
        <v>8</v>
      </c>
      <c r="M1030" s="17" t="s">
        <v>144</v>
      </c>
      <c r="N1030" s="17">
        <v>6</v>
      </c>
      <c r="O1030" s="13">
        <v>1.6</v>
      </c>
      <c r="P1030" s="13"/>
    </row>
    <row r="1031" spans="1:35">
      <c r="A1031" s="13"/>
      <c r="B1031" s="13"/>
      <c r="C1031" s="299">
        <v>0.21319444444444444</v>
      </c>
      <c r="D1031" s="164">
        <f t="shared" si="65"/>
        <v>39948.213194444441</v>
      </c>
      <c r="E1031" s="13" t="s">
        <v>56</v>
      </c>
      <c r="F1031" s="13"/>
      <c r="G1031" s="13">
        <v>190</v>
      </c>
      <c r="H1031" s="13">
        <v>13.48</v>
      </c>
      <c r="I1031" s="13">
        <v>4.71</v>
      </c>
      <c r="J1031" s="13"/>
      <c r="K1031" s="13"/>
      <c r="L1031" s="13">
        <v>11</v>
      </c>
      <c r="M1031" s="17" t="s">
        <v>144</v>
      </c>
      <c r="N1031" s="17">
        <v>6</v>
      </c>
      <c r="O1031" s="13">
        <v>1.3</v>
      </c>
      <c r="P1031" s="13"/>
    </row>
    <row r="1032" spans="1:35">
      <c r="A1032" s="13"/>
      <c r="B1032" s="13"/>
      <c r="C1032" s="299">
        <v>0.2638888888888889</v>
      </c>
      <c r="D1032" s="164">
        <f t="shared" si="65"/>
        <v>39948.263888888891</v>
      </c>
      <c r="E1032" s="13" t="s">
        <v>56</v>
      </c>
      <c r="F1032" s="13"/>
      <c r="G1032" s="13">
        <v>190</v>
      </c>
      <c r="H1032" s="13">
        <v>13.9</v>
      </c>
      <c r="I1032" s="13">
        <v>4.68</v>
      </c>
      <c r="J1032" s="13"/>
      <c r="K1032" s="13"/>
      <c r="L1032" s="13">
        <v>11</v>
      </c>
      <c r="M1032" s="17" t="s">
        <v>144</v>
      </c>
      <c r="N1032" s="17">
        <v>6</v>
      </c>
      <c r="O1032" s="13">
        <v>1.3</v>
      </c>
      <c r="P1032" s="13"/>
    </row>
    <row r="1033" spans="1:35" ht="13.5" thickBot="1">
      <c r="A1033" s="27"/>
      <c r="B1033" s="27"/>
      <c r="C1033" s="305">
        <v>0.3034722222222222</v>
      </c>
      <c r="D1033" s="167">
        <f t="shared" si="65"/>
        <v>39948.303472222222</v>
      </c>
      <c r="E1033" s="27" t="s">
        <v>56</v>
      </c>
      <c r="F1033" s="27"/>
      <c r="G1033" s="27">
        <v>190</v>
      </c>
      <c r="H1033" s="27">
        <v>12.72</v>
      </c>
      <c r="I1033" s="27">
        <v>2.97</v>
      </c>
      <c r="J1033" s="27"/>
      <c r="K1033" s="27"/>
      <c r="L1033" s="27">
        <v>11</v>
      </c>
      <c r="M1033" s="27" t="s">
        <v>144</v>
      </c>
      <c r="N1033" s="27">
        <v>6</v>
      </c>
      <c r="O1033" s="27">
        <v>1.3</v>
      </c>
      <c r="P1033" s="8"/>
    </row>
    <row r="1034" spans="1:35">
      <c r="A1034" s="17">
        <v>16</v>
      </c>
      <c r="B1034" s="61" t="s">
        <v>29</v>
      </c>
      <c r="C1034" s="300">
        <v>0.25347222222222221</v>
      </c>
      <c r="D1034" s="168">
        <f t="shared" si="65"/>
        <v>39949.253472222219</v>
      </c>
      <c r="E1034" s="17" t="s">
        <v>56</v>
      </c>
      <c r="F1034" s="17"/>
      <c r="G1034" s="17">
        <v>190</v>
      </c>
      <c r="H1034" s="17">
        <v>16.579999999999998</v>
      </c>
      <c r="I1034" s="17">
        <v>3.15</v>
      </c>
      <c r="J1034" s="17"/>
      <c r="K1034" s="17"/>
      <c r="L1034" s="17">
        <v>11</v>
      </c>
      <c r="M1034" s="17" t="s">
        <v>144</v>
      </c>
      <c r="N1034" s="17">
        <v>6</v>
      </c>
      <c r="O1034" s="17">
        <v>1.3</v>
      </c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</row>
    <row r="1035" spans="1:35">
      <c r="A1035" s="13"/>
      <c r="B1035" s="15"/>
      <c r="C1035" s="300">
        <v>0.3611111111111111</v>
      </c>
      <c r="D1035" s="164">
        <f t="shared" si="65"/>
        <v>39949.361111111109</v>
      </c>
      <c r="E1035" s="17" t="s">
        <v>56</v>
      </c>
      <c r="F1035" s="13"/>
      <c r="G1035" s="17">
        <v>190</v>
      </c>
      <c r="H1035" s="13">
        <v>16.600000000000001</v>
      </c>
      <c r="I1035" s="13">
        <v>3.15</v>
      </c>
      <c r="J1035" s="13"/>
      <c r="K1035" s="13"/>
      <c r="L1035" s="17">
        <v>11</v>
      </c>
      <c r="M1035" s="13" t="s">
        <v>144</v>
      </c>
      <c r="N1035" s="17">
        <v>6</v>
      </c>
      <c r="O1035" s="13">
        <v>1.3</v>
      </c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</row>
    <row r="1036" spans="1:35">
      <c r="A1036" s="13"/>
      <c r="B1036" s="15"/>
      <c r="C1036" s="300">
        <v>0.42708333333333331</v>
      </c>
      <c r="D1036" s="164">
        <f t="shared" si="65"/>
        <v>39949.427083333336</v>
      </c>
      <c r="E1036" s="17" t="s">
        <v>56</v>
      </c>
      <c r="F1036" s="13"/>
      <c r="G1036" s="17">
        <v>190</v>
      </c>
      <c r="H1036" s="13">
        <v>16.64</v>
      </c>
      <c r="I1036" s="13">
        <v>3.15</v>
      </c>
      <c r="J1036" s="13"/>
      <c r="K1036" s="13"/>
      <c r="L1036" s="17">
        <v>11</v>
      </c>
      <c r="M1036" s="13" t="s">
        <v>144</v>
      </c>
      <c r="N1036" s="17">
        <v>6</v>
      </c>
      <c r="O1036" s="13">
        <v>1.3</v>
      </c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</row>
    <row r="1037" spans="1:35">
      <c r="A1037" s="13"/>
      <c r="B1037" s="15"/>
      <c r="C1037" s="300">
        <v>0.50277777777777777</v>
      </c>
      <c r="D1037" s="164">
        <f t="shared" si="65"/>
        <v>39949.50277777778</v>
      </c>
      <c r="E1037" s="17" t="s">
        <v>56</v>
      </c>
      <c r="F1037" s="13"/>
      <c r="G1037" s="13">
        <v>211</v>
      </c>
      <c r="H1037" s="13">
        <v>18.559999999999999</v>
      </c>
      <c r="I1037" s="13">
        <v>2.36</v>
      </c>
      <c r="J1037" s="13"/>
      <c r="K1037" s="13"/>
      <c r="L1037" s="17">
        <v>11</v>
      </c>
      <c r="M1037" s="13" t="s">
        <v>144</v>
      </c>
      <c r="N1037" s="17">
        <v>6</v>
      </c>
      <c r="O1037" s="13">
        <v>1.2</v>
      </c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</row>
    <row r="1038" spans="1:35">
      <c r="A1038" s="13"/>
      <c r="B1038" s="15"/>
      <c r="C1038" s="300">
        <v>0.15972222222222224</v>
      </c>
      <c r="D1038" s="164">
        <f t="shared" si="65"/>
        <v>39949.159722222219</v>
      </c>
      <c r="E1038" s="17" t="s">
        <v>56</v>
      </c>
      <c r="F1038" s="13"/>
      <c r="G1038" s="13">
        <v>211</v>
      </c>
      <c r="H1038" s="13">
        <v>18.59</v>
      </c>
      <c r="I1038" s="13">
        <v>2.4</v>
      </c>
      <c r="J1038" s="13"/>
      <c r="K1038" s="13"/>
      <c r="L1038" s="17">
        <v>11</v>
      </c>
      <c r="M1038" s="13" t="s">
        <v>144</v>
      </c>
      <c r="N1038" s="17">
        <v>6</v>
      </c>
      <c r="O1038" s="13">
        <v>1.2</v>
      </c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</row>
    <row r="1039" spans="1:35">
      <c r="A1039" s="13"/>
      <c r="B1039" s="15"/>
      <c r="C1039" s="300">
        <v>0.29791666666666666</v>
      </c>
      <c r="D1039" s="164">
        <f t="shared" si="65"/>
        <v>39949.29791666667</v>
      </c>
      <c r="E1039" s="17" t="s">
        <v>56</v>
      </c>
      <c r="F1039" s="13"/>
      <c r="G1039" s="13">
        <v>211</v>
      </c>
      <c r="H1039" s="13">
        <v>18.03</v>
      </c>
      <c r="I1039" s="13">
        <v>2.4900000000000002</v>
      </c>
      <c r="J1039" s="13"/>
      <c r="K1039" s="13"/>
      <c r="L1039" s="17">
        <v>11</v>
      </c>
      <c r="M1039" s="13" t="s">
        <v>144</v>
      </c>
      <c r="N1039" s="17">
        <v>6</v>
      </c>
      <c r="O1039" s="13">
        <v>1.2</v>
      </c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</row>
    <row r="1040" spans="1:35">
      <c r="A1040" s="13"/>
      <c r="B1040" s="13"/>
      <c r="C1040" s="300">
        <v>0.38472222222222219</v>
      </c>
      <c r="D1040" s="164">
        <f t="shared" si="65"/>
        <v>39949.384722222225</v>
      </c>
      <c r="E1040" s="13" t="s">
        <v>56</v>
      </c>
      <c r="F1040" s="13"/>
      <c r="G1040" s="13">
        <v>211</v>
      </c>
      <c r="H1040" s="13">
        <v>18.7</v>
      </c>
      <c r="I1040" s="13">
        <v>3.36</v>
      </c>
      <c r="J1040" s="13"/>
      <c r="K1040" s="13"/>
      <c r="L1040" s="17">
        <v>11</v>
      </c>
      <c r="M1040" s="13" t="s">
        <v>144</v>
      </c>
      <c r="N1040" s="17">
        <v>6</v>
      </c>
      <c r="O1040" s="13">
        <v>1.2</v>
      </c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</row>
    <row r="1041" spans="1:35" ht="13.5" thickBot="1">
      <c r="A1041" s="27"/>
      <c r="B1041" s="27"/>
      <c r="C1041" s="305">
        <v>0.52777777777777779</v>
      </c>
      <c r="D1041" s="167">
        <f t="shared" si="65"/>
        <v>39949.527777777781</v>
      </c>
      <c r="E1041" s="27" t="s">
        <v>56</v>
      </c>
      <c r="F1041" s="27"/>
      <c r="G1041" s="27">
        <v>211</v>
      </c>
      <c r="H1041" s="27">
        <v>18.89</v>
      </c>
      <c r="I1041" s="27">
        <v>3.48</v>
      </c>
      <c r="J1041" s="27"/>
      <c r="K1041" s="27"/>
      <c r="L1041" s="27">
        <v>11</v>
      </c>
      <c r="M1041" s="27" t="s">
        <v>144</v>
      </c>
      <c r="N1041" s="27">
        <v>6</v>
      </c>
      <c r="O1041" s="27">
        <v>1.2</v>
      </c>
      <c r="P1041" s="27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</row>
    <row r="1042" spans="1:35">
      <c r="A1042" s="17">
        <v>17</v>
      </c>
      <c r="B1042" s="61" t="s">
        <v>129</v>
      </c>
      <c r="C1042" s="300">
        <v>0.22083333333333333</v>
      </c>
      <c r="D1042" s="168">
        <f t="shared" si="65"/>
        <v>39950.220833333333</v>
      </c>
      <c r="E1042" s="17" t="s">
        <v>56</v>
      </c>
      <c r="F1042" s="17"/>
      <c r="G1042" s="17">
        <v>211</v>
      </c>
      <c r="H1042" s="17">
        <v>17.07</v>
      </c>
      <c r="I1042" s="17">
        <v>3.19</v>
      </c>
      <c r="J1042" s="17"/>
      <c r="K1042" s="17"/>
      <c r="L1042" s="17">
        <v>11</v>
      </c>
      <c r="M1042" s="17" t="s">
        <v>144</v>
      </c>
      <c r="N1042" s="17">
        <v>6</v>
      </c>
      <c r="O1042" s="17">
        <v>1.2</v>
      </c>
      <c r="P1042" s="17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</row>
    <row r="1043" spans="1:35">
      <c r="A1043" s="13"/>
      <c r="B1043" s="15"/>
      <c r="C1043" s="299">
        <v>0.34027777777777773</v>
      </c>
      <c r="D1043" s="164">
        <f t="shared" si="65"/>
        <v>39950.340277777781</v>
      </c>
      <c r="E1043" s="13" t="s">
        <v>56</v>
      </c>
      <c r="F1043" s="13"/>
      <c r="G1043" s="13">
        <v>211</v>
      </c>
      <c r="H1043" s="13">
        <v>17.149999999999999</v>
      </c>
      <c r="I1043" s="13">
        <v>3.22</v>
      </c>
      <c r="J1043" s="13"/>
      <c r="K1043" s="13"/>
      <c r="L1043" s="17">
        <v>11</v>
      </c>
      <c r="M1043" s="13" t="s">
        <v>144</v>
      </c>
      <c r="N1043" s="17">
        <v>6</v>
      </c>
      <c r="O1043" s="13">
        <v>1.2</v>
      </c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</row>
    <row r="1044" spans="1:35">
      <c r="A1044" s="13"/>
      <c r="B1044" s="15"/>
      <c r="C1044" s="299">
        <v>0.47916666666666669</v>
      </c>
      <c r="D1044" s="164">
        <f t="shared" si="65"/>
        <v>39950.479166666664</v>
      </c>
      <c r="E1044" s="13" t="s">
        <v>56</v>
      </c>
      <c r="F1044" s="13"/>
      <c r="G1044" s="13">
        <v>169</v>
      </c>
      <c r="H1044" s="13">
        <v>17.97</v>
      </c>
      <c r="I1044" s="13">
        <v>2.76</v>
      </c>
      <c r="J1044" s="13"/>
      <c r="K1044" s="13"/>
      <c r="L1044" s="17">
        <v>11</v>
      </c>
      <c r="M1044" s="13" t="s">
        <v>144</v>
      </c>
      <c r="N1044" s="17">
        <v>6</v>
      </c>
      <c r="O1044" s="13">
        <v>1.4</v>
      </c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</row>
    <row r="1045" spans="1:35">
      <c r="A1045" s="13"/>
      <c r="B1045" s="15"/>
      <c r="C1045" s="299">
        <v>8.6805555555555566E-2</v>
      </c>
      <c r="D1045" s="164">
        <f t="shared" si="65"/>
        <v>39950.086805555555</v>
      </c>
      <c r="E1045" s="13" t="s">
        <v>56</v>
      </c>
      <c r="F1045" s="13"/>
      <c r="G1045" s="13">
        <v>169</v>
      </c>
      <c r="H1045" s="13">
        <v>19.84</v>
      </c>
      <c r="I1045" s="13">
        <v>2.81</v>
      </c>
      <c r="J1045" s="13"/>
      <c r="K1045" s="13"/>
      <c r="L1045" s="17">
        <v>11</v>
      </c>
      <c r="M1045" s="13" t="s">
        <v>144</v>
      </c>
      <c r="N1045" s="17">
        <v>6</v>
      </c>
      <c r="O1045" s="13">
        <v>1.4</v>
      </c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</row>
    <row r="1046" spans="1:35">
      <c r="A1046" s="13"/>
      <c r="B1046" s="15"/>
      <c r="C1046" s="299">
        <v>0.13541666666666666</v>
      </c>
      <c r="D1046" s="164">
        <f t="shared" si="65"/>
        <v>39950.135416666664</v>
      </c>
      <c r="E1046" s="13" t="s">
        <v>56</v>
      </c>
      <c r="F1046" s="13"/>
      <c r="G1046" s="13">
        <v>169</v>
      </c>
      <c r="H1046" s="13">
        <v>19.93</v>
      </c>
      <c r="I1046" s="13">
        <v>2.91</v>
      </c>
      <c r="J1046" s="13"/>
      <c r="K1046" s="13"/>
      <c r="L1046" s="17">
        <v>11</v>
      </c>
      <c r="M1046" s="13" t="s">
        <v>144</v>
      </c>
      <c r="N1046" s="17">
        <v>6</v>
      </c>
      <c r="O1046" s="13">
        <v>1.4</v>
      </c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</row>
    <row r="1047" spans="1:35">
      <c r="A1047" s="13"/>
      <c r="B1047" s="15"/>
      <c r="C1047" s="299">
        <v>0.28472222222222221</v>
      </c>
      <c r="D1047" s="164">
        <f t="shared" si="65"/>
        <v>39950.284722222219</v>
      </c>
      <c r="E1047" s="13" t="s">
        <v>56</v>
      </c>
      <c r="F1047" s="13"/>
      <c r="G1047" s="13">
        <v>169</v>
      </c>
      <c r="H1047" s="13">
        <v>20.91</v>
      </c>
      <c r="I1047" s="13">
        <v>4.3499999999999996</v>
      </c>
      <c r="J1047" s="13"/>
      <c r="K1047" s="13"/>
      <c r="L1047" s="17">
        <v>11</v>
      </c>
      <c r="M1047" s="13" t="s">
        <v>144</v>
      </c>
      <c r="N1047" s="17">
        <v>6</v>
      </c>
      <c r="O1047" s="13">
        <v>1.4</v>
      </c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</row>
    <row r="1048" spans="1:35">
      <c r="A1048" s="13"/>
      <c r="B1048" s="15"/>
      <c r="C1048" s="299">
        <v>0.38263888888888892</v>
      </c>
      <c r="D1048" s="164">
        <f t="shared" si="65"/>
        <v>39950.382638888892</v>
      </c>
      <c r="E1048" s="13" t="s">
        <v>56</v>
      </c>
      <c r="F1048" s="13"/>
      <c r="G1048" s="13">
        <v>169</v>
      </c>
      <c r="H1048" s="13">
        <v>20.83</v>
      </c>
      <c r="I1048" s="13">
        <v>3.28</v>
      </c>
      <c r="J1048" s="13"/>
      <c r="K1048" s="13"/>
      <c r="L1048" s="17">
        <v>11</v>
      </c>
      <c r="M1048" s="13" t="s">
        <v>144</v>
      </c>
      <c r="N1048" s="17">
        <v>6</v>
      </c>
      <c r="O1048" s="13">
        <v>1.4</v>
      </c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</row>
    <row r="1049" spans="1:35" ht="13.5" thickBot="1">
      <c r="A1049" s="27"/>
      <c r="B1049" s="76"/>
      <c r="C1049" s="305">
        <v>0.49652777777777773</v>
      </c>
      <c r="D1049" s="167">
        <f t="shared" si="65"/>
        <v>39950.496527777781</v>
      </c>
      <c r="E1049" s="27" t="s">
        <v>56</v>
      </c>
      <c r="F1049" s="27"/>
      <c r="G1049" s="13">
        <v>169</v>
      </c>
      <c r="H1049" s="27">
        <v>20.98</v>
      </c>
      <c r="I1049" s="27">
        <v>4.88</v>
      </c>
      <c r="J1049" s="27"/>
      <c r="K1049" s="27"/>
      <c r="L1049" s="27">
        <v>11</v>
      </c>
      <c r="M1049" s="27" t="s">
        <v>144</v>
      </c>
      <c r="N1049" s="27">
        <v>6</v>
      </c>
      <c r="O1049" s="27">
        <v>1.4</v>
      </c>
      <c r="P1049" s="27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</row>
    <row r="1050" spans="1:35">
      <c r="A1050" s="17">
        <v>18</v>
      </c>
      <c r="B1050" s="61" t="s">
        <v>111</v>
      </c>
      <c r="C1050" s="300">
        <v>0.22569444444444445</v>
      </c>
      <c r="D1050" s="168">
        <f t="shared" si="65"/>
        <v>39951.225694444445</v>
      </c>
      <c r="E1050" s="17" t="s">
        <v>56</v>
      </c>
      <c r="F1050" s="17"/>
      <c r="G1050" s="17">
        <v>211</v>
      </c>
      <c r="H1050" s="17">
        <v>12.56</v>
      </c>
      <c r="I1050" s="17">
        <v>2.2599999999999998</v>
      </c>
      <c r="J1050" s="17"/>
      <c r="K1050" s="17"/>
      <c r="L1050" s="17">
        <v>14</v>
      </c>
      <c r="M1050" s="17" t="s">
        <v>144</v>
      </c>
      <c r="N1050" s="17">
        <v>7</v>
      </c>
      <c r="O1050" s="17">
        <v>1.4</v>
      </c>
      <c r="P1050" s="17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</row>
    <row r="1051" spans="1:35">
      <c r="A1051" s="13"/>
      <c r="B1051" s="15"/>
      <c r="C1051" s="299">
        <v>0.31944444444444448</v>
      </c>
      <c r="D1051" s="164">
        <f t="shared" si="65"/>
        <v>39951.319444444445</v>
      </c>
      <c r="E1051" s="13" t="s">
        <v>56</v>
      </c>
      <c r="F1051" s="13"/>
      <c r="G1051" s="17">
        <v>211</v>
      </c>
      <c r="H1051" s="13">
        <v>12.59</v>
      </c>
      <c r="I1051" s="13">
        <v>2.2000000000000002</v>
      </c>
      <c r="J1051" s="13"/>
      <c r="K1051" s="13"/>
      <c r="L1051" s="17">
        <v>14</v>
      </c>
      <c r="M1051" s="13" t="s">
        <v>144</v>
      </c>
      <c r="N1051" s="17">
        <v>7</v>
      </c>
      <c r="O1051" s="17">
        <v>1.4</v>
      </c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</row>
    <row r="1052" spans="1:35">
      <c r="A1052" s="13"/>
      <c r="B1052" s="15"/>
      <c r="C1052" s="299">
        <v>0.37847222222222227</v>
      </c>
      <c r="D1052" s="164">
        <f t="shared" si="65"/>
        <v>39951.378472222219</v>
      </c>
      <c r="E1052" s="13" t="s">
        <v>56</v>
      </c>
      <c r="F1052" s="13"/>
      <c r="G1052" s="17">
        <v>211</v>
      </c>
      <c r="H1052" s="13">
        <v>12.63</v>
      </c>
      <c r="I1052" s="13">
        <v>2.38</v>
      </c>
      <c r="J1052" s="13"/>
      <c r="K1052" s="13"/>
      <c r="L1052" s="17">
        <v>14</v>
      </c>
      <c r="M1052" s="13" t="s">
        <v>144</v>
      </c>
      <c r="N1052" s="17">
        <v>7</v>
      </c>
      <c r="O1052" s="17">
        <v>1.4</v>
      </c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</row>
    <row r="1053" spans="1:35">
      <c r="A1053" s="13"/>
      <c r="B1053" s="15"/>
      <c r="C1053" s="299">
        <v>0.47916666666666669</v>
      </c>
      <c r="D1053" s="164">
        <f t="shared" si="65"/>
        <v>39951.479166666664</v>
      </c>
      <c r="E1053" s="13" t="s">
        <v>56</v>
      </c>
      <c r="F1053" s="13"/>
      <c r="G1053" s="17">
        <v>211</v>
      </c>
      <c r="H1053" s="13">
        <v>12.82</v>
      </c>
      <c r="I1053" s="13">
        <v>2.77</v>
      </c>
      <c r="J1053" s="13"/>
      <c r="K1053" s="13"/>
      <c r="L1053" s="17">
        <v>14</v>
      </c>
      <c r="M1053" s="13" t="s">
        <v>144</v>
      </c>
      <c r="N1053" s="17">
        <v>7</v>
      </c>
      <c r="O1053" s="17">
        <v>1.4</v>
      </c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</row>
    <row r="1054" spans="1:35">
      <c r="A1054" s="13"/>
      <c r="B1054" s="15"/>
      <c r="C1054" s="299">
        <v>6.9444444444444434E-2</v>
      </c>
      <c r="D1054" s="164">
        <f t="shared" si="65"/>
        <v>39951.069444444445</v>
      </c>
      <c r="E1054" s="13" t="s">
        <v>56</v>
      </c>
      <c r="F1054" s="13"/>
      <c r="G1054" s="17">
        <v>211</v>
      </c>
      <c r="H1054" s="13">
        <v>12.8</v>
      </c>
      <c r="I1054" s="13">
        <v>2.63</v>
      </c>
      <c r="J1054" s="13"/>
      <c r="K1054" s="13"/>
      <c r="L1054" s="17">
        <v>14</v>
      </c>
      <c r="M1054" s="13" t="s">
        <v>144</v>
      </c>
      <c r="N1054" s="17">
        <v>7</v>
      </c>
      <c r="O1054" s="17">
        <v>1.4</v>
      </c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</row>
    <row r="1055" spans="1:35">
      <c r="A1055" s="13"/>
      <c r="B1055" s="15"/>
      <c r="C1055" s="299">
        <v>0.125</v>
      </c>
      <c r="D1055" s="164">
        <f t="shared" si="65"/>
        <v>39951.125</v>
      </c>
      <c r="E1055" s="13" t="s">
        <v>56</v>
      </c>
      <c r="F1055" s="13"/>
      <c r="G1055" s="17">
        <v>211</v>
      </c>
      <c r="H1055" s="13">
        <v>13.91</v>
      </c>
      <c r="I1055" s="13">
        <v>2.72</v>
      </c>
      <c r="J1055" s="13"/>
      <c r="K1055" s="13"/>
      <c r="L1055" s="17">
        <v>14</v>
      </c>
      <c r="M1055" s="13" t="s">
        <v>144</v>
      </c>
      <c r="N1055" s="17">
        <v>7</v>
      </c>
      <c r="O1055" s="17">
        <v>1.4</v>
      </c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</row>
    <row r="1056" spans="1:35">
      <c r="A1056" s="13"/>
      <c r="B1056" s="15"/>
      <c r="C1056" s="299">
        <v>0.3125</v>
      </c>
      <c r="D1056" s="164">
        <f t="shared" si="65"/>
        <v>39951.3125</v>
      </c>
      <c r="E1056" s="13" t="s">
        <v>56</v>
      </c>
      <c r="F1056" s="13"/>
      <c r="G1056" s="17">
        <v>211</v>
      </c>
      <c r="H1056" s="13">
        <v>14.97</v>
      </c>
      <c r="I1056" s="13">
        <v>2.78</v>
      </c>
      <c r="J1056" s="13"/>
      <c r="K1056" s="13"/>
      <c r="L1056" s="17">
        <v>14</v>
      </c>
      <c r="M1056" s="13" t="s">
        <v>144</v>
      </c>
      <c r="N1056" s="17">
        <v>7</v>
      </c>
      <c r="O1056" s="17">
        <v>1.4</v>
      </c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</row>
    <row r="1057" spans="1:35" ht="13.5" thickBot="1">
      <c r="A1057" s="27"/>
      <c r="B1057" s="76"/>
      <c r="C1057" s="305">
        <v>0.4201388888888889</v>
      </c>
      <c r="D1057" s="167">
        <f t="shared" si="65"/>
        <v>39951.420138888891</v>
      </c>
      <c r="E1057" s="27" t="s">
        <v>56</v>
      </c>
      <c r="F1057" s="27"/>
      <c r="G1057" s="27">
        <v>211</v>
      </c>
      <c r="H1057" s="27">
        <v>14.84</v>
      </c>
      <c r="I1057" s="27">
        <v>2.69</v>
      </c>
      <c r="J1057" s="27"/>
      <c r="K1057" s="27"/>
      <c r="L1057" s="27">
        <v>14</v>
      </c>
      <c r="M1057" s="27" t="s">
        <v>144</v>
      </c>
      <c r="N1057" s="27">
        <v>7</v>
      </c>
      <c r="O1057" s="27">
        <v>1.4</v>
      </c>
      <c r="P1057" s="27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</row>
    <row r="1058" spans="1:35">
      <c r="A1058" s="17">
        <v>19</v>
      </c>
      <c r="B1058" s="61" t="s">
        <v>112</v>
      </c>
      <c r="C1058" s="300">
        <v>0.22569444444444445</v>
      </c>
      <c r="D1058" s="168">
        <f t="shared" si="65"/>
        <v>39952.225694444445</v>
      </c>
      <c r="E1058" s="17" t="s">
        <v>56</v>
      </c>
      <c r="F1058" s="17"/>
      <c r="G1058" s="17">
        <v>159</v>
      </c>
      <c r="H1058" s="17">
        <v>10.5</v>
      </c>
      <c r="I1058" s="17">
        <v>2.34</v>
      </c>
      <c r="J1058" s="17"/>
      <c r="K1058" s="17"/>
      <c r="L1058" s="17">
        <v>8</v>
      </c>
      <c r="M1058" s="17" t="s">
        <v>144</v>
      </c>
      <c r="N1058" s="17">
        <v>6</v>
      </c>
      <c r="O1058" s="17">
        <v>1.4</v>
      </c>
      <c r="P1058" s="17" t="s">
        <v>30</v>
      </c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</row>
    <row r="1059" spans="1:35">
      <c r="A1059" s="13"/>
      <c r="B1059" s="15"/>
      <c r="C1059" s="299">
        <v>0.45833333333333331</v>
      </c>
      <c r="D1059" s="164">
        <f t="shared" si="65"/>
        <v>39952.458333333336</v>
      </c>
      <c r="E1059" s="13" t="s">
        <v>56</v>
      </c>
      <c r="F1059" s="13"/>
      <c r="G1059" s="17">
        <v>159</v>
      </c>
      <c r="H1059" s="13">
        <v>10.82</v>
      </c>
      <c r="I1059" s="13">
        <v>2.19</v>
      </c>
      <c r="J1059" s="13"/>
      <c r="K1059" s="13"/>
      <c r="L1059" s="17">
        <v>8</v>
      </c>
      <c r="M1059" s="13" t="s">
        <v>144</v>
      </c>
      <c r="N1059" s="17">
        <v>6</v>
      </c>
      <c r="O1059" s="17">
        <v>1.4</v>
      </c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</row>
    <row r="1060" spans="1:35">
      <c r="A1060" s="13"/>
      <c r="B1060" s="15"/>
      <c r="C1060" s="299">
        <v>0.79166666666666663</v>
      </c>
      <c r="D1060" s="164">
        <f t="shared" si="65"/>
        <v>39952.791666666664</v>
      </c>
      <c r="E1060" s="13" t="s">
        <v>56</v>
      </c>
      <c r="F1060" s="13"/>
      <c r="G1060" s="17">
        <v>159</v>
      </c>
      <c r="H1060" s="13">
        <v>10.64</v>
      </c>
      <c r="I1060" s="13">
        <v>2.81</v>
      </c>
      <c r="J1060" s="13"/>
      <c r="K1060" s="13"/>
      <c r="L1060" s="17">
        <v>8</v>
      </c>
      <c r="M1060" s="13" t="s">
        <v>144</v>
      </c>
      <c r="N1060" s="17">
        <v>6</v>
      </c>
      <c r="O1060" s="17">
        <v>1.4</v>
      </c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</row>
    <row r="1061" spans="1:35" ht="13.5" thickBot="1">
      <c r="A1061" s="27"/>
      <c r="B1061" s="76"/>
      <c r="C1061" s="305">
        <v>0.99305555555555547</v>
      </c>
      <c r="D1061" s="167">
        <f t="shared" si="65"/>
        <v>39952.993055555555</v>
      </c>
      <c r="E1061" s="27" t="s">
        <v>56</v>
      </c>
      <c r="F1061" s="27"/>
      <c r="G1061" s="27">
        <v>159</v>
      </c>
      <c r="H1061" s="27">
        <v>11.09</v>
      </c>
      <c r="I1061" s="27">
        <v>3.45</v>
      </c>
      <c r="J1061" s="27"/>
      <c r="K1061" s="27"/>
      <c r="L1061" s="27">
        <v>8</v>
      </c>
      <c r="M1061" s="27" t="s">
        <v>144</v>
      </c>
      <c r="N1061" s="27">
        <v>6</v>
      </c>
      <c r="O1061" s="27">
        <v>1.4</v>
      </c>
      <c r="P1061" s="27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</row>
    <row r="1062" spans="1:35">
      <c r="A1062" s="17">
        <v>20</v>
      </c>
      <c r="B1062" s="61" t="s">
        <v>113</v>
      </c>
      <c r="C1062" s="300">
        <v>0.22222222222222221</v>
      </c>
      <c r="D1062" s="168">
        <f t="shared" si="65"/>
        <v>39953.222222222219</v>
      </c>
      <c r="E1062" s="17" t="s">
        <v>56</v>
      </c>
      <c r="F1062" s="17"/>
      <c r="G1062" s="17">
        <v>159</v>
      </c>
      <c r="H1062" s="17">
        <v>11.61</v>
      </c>
      <c r="I1062" s="17">
        <v>2.82</v>
      </c>
      <c r="J1062" s="17"/>
      <c r="K1062" s="17"/>
      <c r="L1062" s="8">
        <v>8</v>
      </c>
      <c r="M1062" s="8" t="s">
        <v>144</v>
      </c>
      <c r="N1062" s="8">
        <v>6</v>
      </c>
      <c r="O1062" s="8">
        <v>1.4</v>
      </c>
      <c r="P1062" s="17" t="s">
        <v>154</v>
      </c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</row>
    <row r="1063" spans="1:35" ht="13.5" thickBot="1">
      <c r="A1063" s="27"/>
      <c r="B1063" s="27"/>
      <c r="C1063" s="305">
        <v>0.58333333333333337</v>
      </c>
      <c r="D1063" s="167">
        <f t="shared" si="65"/>
        <v>39953.583333333336</v>
      </c>
      <c r="E1063" s="27" t="s">
        <v>56</v>
      </c>
      <c r="F1063" s="27"/>
      <c r="G1063" s="27">
        <v>159</v>
      </c>
      <c r="H1063" s="27">
        <v>11.87</v>
      </c>
      <c r="I1063" s="27">
        <v>1.69</v>
      </c>
      <c r="J1063" s="27"/>
      <c r="K1063" s="27"/>
      <c r="L1063" s="27">
        <v>8</v>
      </c>
      <c r="M1063" s="27" t="s">
        <v>144</v>
      </c>
      <c r="N1063" s="27">
        <v>6</v>
      </c>
      <c r="O1063" s="27">
        <v>1.4</v>
      </c>
      <c r="P1063" s="27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</row>
    <row r="1064" spans="1:35">
      <c r="A1064" s="17">
        <v>21</v>
      </c>
      <c r="B1064" s="61" t="s">
        <v>25</v>
      </c>
      <c r="C1064" s="300">
        <v>0.22083333333333333</v>
      </c>
      <c r="D1064" s="168">
        <f t="shared" si="65"/>
        <v>39954.220833333333</v>
      </c>
      <c r="E1064" s="17" t="s">
        <v>56</v>
      </c>
      <c r="F1064" s="17"/>
      <c r="G1064" s="17">
        <v>169</v>
      </c>
      <c r="H1064" s="17">
        <v>10.46</v>
      </c>
      <c r="I1064" s="17">
        <v>5.63</v>
      </c>
      <c r="J1064" s="17"/>
      <c r="K1064" s="17"/>
      <c r="L1064" s="17">
        <v>6</v>
      </c>
      <c r="M1064" s="17" t="s">
        <v>144</v>
      </c>
      <c r="N1064" s="17">
        <v>6</v>
      </c>
      <c r="O1064" s="17">
        <v>1.4</v>
      </c>
      <c r="P1064" s="17" t="s">
        <v>153</v>
      </c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</row>
    <row r="1065" spans="1:35">
      <c r="A1065" s="13"/>
      <c r="B1065" s="15"/>
      <c r="C1065" s="299">
        <v>0.47916666666666669</v>
      </c>
      <c r="D1065" s="164">
        <f t="shared" si="65"/>
        <v>39954.479166666664</v>
      </c>
      <c r="E1065" s="13" t="s">
        <v>56</v>
      </c>
      <c r="F1065" s="13"/>
      <c r="G1065" s="17">
        <v>169</v>
      </c>
      <c r="H1065" s="13">
        <v>10.68</v>
      </c>
      <c r="I1065" s="13">
        <v>2.19</v>
      </c>
      <c r="J1065" s="13"/>
      <c r="K1065" s="13"/>
      <c r="L1065" s="17">
        <v>6</v>
      </c>
      <c r="M1065" s="13" t="s">
        <v>144</v>
      </c>
      <c r="N1065" s="13">
        <v>6</v>
      </c>
      <c r="O1065" s="13">
        <v>1.4</v>
      </c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</row>
    <row r="1066" spans="1:35">
      <c r="A1066" s="13"/>
      <c r="B1066" s="15"/>
      <c r="C1066" s="299">
        <v>0.83958333333333324</v>
      </c>
      <c r="D1066" s="164">
        <f t="shared" si="65"/>
        <v>39954.839583333334</v>
      </c>
      <c r="E1066" s="13" t="s">
        <v>56</v>
      </c>
      <c r="F1066" s="13"/>
      <c r="G1066" s="17">
        <v>169</v>
      </c>
      <c r="H1066" s="13">
        <v>10.91</v>
      </c>
      <c r="I1066" s="13">
        <v>2.15</v>
      </c>
      <c r="J1066" s="13"/>
      <c r="K1066" s="13"/>
      <c r="L1066" s="17">
        <v>6</v>
      </c>
      <c r="M1066" s="13" t="s">
        <v>144</v>
      </c>
      <c r="N1066" s="13">
        <v>6</v>
      </c>
      <c r="O1066" s="13">
        <v>1.4</v>
      </c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</row>
    <row r="1067" spans="1:35" ht="13.5" thickBot="1">
      <c r="A1067" s="27"/>
      <c r="B1067" s="76"/>
      <c r="C1067" s="305">
        <v>0.99305555555555547</v>
      </c>
      <c r="D1067" s="167">
        <f t="shared" si="65"/>
        <v>39954.993055555555</v>
      </c>
      <c r="E1067" s="27" t="s">
        <v>56</v>
      </c>
      <c r="F1067" s="27"/>
      <c r="G1067" s="27">
        <v>169</v>
      </c>
      <c r="H1067" s="27">
        <v>10.92</v>
      </c>
      <c r="I1067" s="27">
        <v>2.14</v>
      </c>
      <c r="J1067" s="27"/>
      <c r="K1067" s="27"/>
      <c r="L1067" s="27">
        <v>6</v>
      </c>
      <c r="M1067" s="27" t="s">
        <v>144</v>
      </c>
      <c r="N1067" s="27">
        <v>6</v>
      </c>
      <c r="O1067" s="27">
        <v>1.4</v>
      </c>
      <c r="P1067" s="27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</row>
    <row r="1068" spans="1:35">
      <c r="A1068" s="17">
        <v>22</v>
      </c>
      <c r="B1068" s="61" t="s">
        <v>115</v>
      </c>
      <c r="C1068" s="300">
        <v>0.23611111111111113</v>
      </c>
      <c r="D1068" s="168">
        <f t="shared" si="65"/>
        <v>39955.236111111109</v>
      </c>
      <c r="E1068" s="17" t="s">
        <v>56</v>
      </c>
      <c r="F1068" s="17"/>
      <c r="G1068" s="17">
        <v>127</v>
      </c>
      <c r="H1068" s="17">
        <v>9.26</v>
      </c>
      <c r="I1068" s="17">
        <v>2.23</v>
      </c>
      <c r="J1068" s="17"/>
      <c r="K1068" s="17"/>
      <c r="L1068" s="17">
        <v>8</v>
      </c>
      <c r="M1068" s="17" t="s">
        <v>144</v>
      </c>
      <c r="N1068" s="17">
        <v>5</v>
      </c>
      <c r="O1068" s="17">
        <v>1.4</v>
      </c>
      <c r="P1068" s="17" t="s">
        <v>153</v>
      </c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</row>
    <row r="1069" spans="1:35">
      <c r="A1069" s="13"/>
      <c r="B1069" s="15"/>
      <c r="C1069" s="299">
        <v>0.47916666666666669</v>
      </c>
      <c r="D1069" s="164">
        <f t="shared" si="65"/>
        <v>39955.479166666664</v>
      </c>
      <c r="E1069" s="13" t="s">
        <v>56</v>
      </c>
      <c r="F1069" s="13"/>
      <c r="G1069" s="17">
        <v>127</v>
      </c>
      <c r="H1069" s="13">
        <v>9.92</v>
      </c>
      <c r="I1069" s="13">
        <v>2.1800000000000002</v>
      </c>
      <c r="J1069" s="13"/>
      <c r="K1069" s="13"/>
      <c r="L1069" s="17">
        <v>8</v>
      </c>
      <c r="M1069" s="13" t="s">
        <v>144</v>
      </c>
      <c r="N1069" s="17">
        <v>5</v>
      </c>
      <c r="O1069" s="17">
        <v>1.4</v>
      </c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</row>
    <row r="1070" spans="1:35" ht="13.5" thickBot="1">
      <c r="A1070" s="27"/>
      <c r="B1070" s="76"/>
      <c r="C1070" s="305">
        <v>0.99305555555555547</v>
      </c>
      <c r="D1070" s="167">
        <f t="shared" si="65"/>
        <v>39955.993055555555</v>
      </c>
      <c r="E1070" s="27" t="s">
        <v>56</v>
      </c>
      <c r="F1070" s="27"/>
      <c r="G1070" s="27">
        <v>127</v>
      </c>
      <c r="H1070" s="27">
        <v>9.56</v>
      </c>
      <c r="I1070" s="27">
        <v>2.69</v>
      </c>
      <c r="J1070" s="27"/>
      <c r="K1070" s="27"/>
      <c r="L1070" s="27">
        <v>8</v>
      </c>
      <c r="M1070" s="27" t="s">
        <v>144</v>
      </c>
      <c r="N1070" s="27">
        <v>5</v>
      </c>
      <c r="O1070" s="27">
        <v>1.4</v>
      </c>
      <c r="P1070" s="27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</row>
    <row r="1071" spans="1:35">
      <c r="A1071" s="17">
        <v>23</v>
      </c>
      <c r="B1071" s="61" t="s">
        <v>29</v>
      </c>
      <c r="C1071" s="300">
        <v>0.25</v>
      </c>
      <c r="D1071" s="168">
        <f t="shared" si="65"/>
        <v>39956.25</v>
      </c>
      <c r="E1071" s="17" t="s">
        <v>56</v>
      </c>
      <c r="F1071" s="17"/>
      <c r="G1071" s="17">
        <v>53</v>
      </c>
      <c r="H1071" s="17">
        <v>9.33</v>
      </c>
      <c r="I1071" s="17">
        <v>9.6</v>
      </c>
      <c r="J1071" s="17"/>
      <c r="K1071" s="17"/>
      <c r="L1071" s="17">
        <v>0</v>
      </c>
      <c r="M1071" s="17" t="s">
        <v>144</v>
      </c>
      <c r="N1071" s="17">
        <v>4</v>
      </c>
      <c r="O1071" s="17">
        <v>2</v>
      </c>
      <c r="P1071" s="17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</row>
    <row r="1072" spans="1:35">
      <c r="A1072" s="13"/>
      <c r="B1072" s="15"/>
      <c r="C1072" s="299">
        <v>0.34375</v>
      </c>
      <c r="D1072" s="164">
        <f t="shared" si="65"/>
        <v>39956.34375</v>
      </c>
      <c r="E1072" s="13" t="s">
        <v>56</v>
      </c>
      <c r="F1072" s="13"/>
      <c r="G1072" s="13">
        <v>53</v>
      </c>
      <c r="H1072" s="13">
        <v>9.3699999999999992</v>
      </c>
      <c r="I1072" s="13">
        <v>8.6199999999999992</v>
      </c>
      <c r="J1072" s="13"/>
      <c r="K1072" s="13"/>
      <c r="L1072" s="13">
        <v>0</v>
      </c>
      <c r="M1072" s="13" t="s">
        <v>144</v>
      </c>
      <c r="N1072" s="13">
        <v>4</v>
      </c>
      <c r="O1072" s="13">
        <v>2</v>
      </c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</row>
    <row r="1073" spans="1:35">
      <c r="A1073" s="13"/>
      <c r="B1073" s="15"/>
      <c r="C1073" s="299">
        <v>0.50347222222222221</v>
      </c>
      <c r="D1073" s="164">
        <f t="shared" si="65"/>
        <v>39956.503472222219</v>
      </c>
      <c r="E1073" s="13" t="s">
        <v>56</v>
      </c>
      <c r="F1073" s="13"/>
      <c r="G1073" s="13">
        <v>148</v>
      </c>
      <c r="H1073" s="13">
        <v>57.85</v>
      </c>
      <c r="I1073" s="13">
        <v>10.72</v>
      </c>
      <c r="J1073" s="13"/>
      <c r="K1073" s="13"/>
      <c r="L1073" s="13">
        <v>27</v>
      </c>
      <c r="M1073" s="13" t="s">
        <v>144</v>
      </c>
      <c r="N1073" s="13">
        <v>5</v>
      </c>
      <c r="O1073" s="13">
        <v>1.2</v>
      </c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</row>
    <row r="1074" spans="1:35">
      <c r="A1074" s="13"/>
      <c r="B1074" s="15"/>
      <c r="C1074" s="299">
        <v>0.61805555555555558</v>
      </c>
      <c r="D1074" s="164">
        <f t="shared" si="65"/>
        <v>39956.618055555555</v>
      </c>
      <c r="E1074" s="13" t="s">
        <v>56</v>
      </c>
      <c r="F1074" s="13"/>
      <c r="G1074" s="13">
        <v>148</v>
      </c>
      <c r="H1074" s="13">
        <v>128.05000000000001</v>
      </c>
      <c r="I1074" s="13">
        <v>9.91</v>
      </c>
      <c r="J1074" s="13"/>
      <c r="K1074" s="13"/>
      <c r="L1074" s="13">
        <v>27</v>
      </c>
      <c r="M1074" s="13" t="s">
        <v>144</v>
      </c>
      <c r="N1074" s="13">
        <v>5</v>
      </c>
      <c r="O1074" s="13">
        <v>1.2</v>
      </c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</row>
    <row r="1075" spans="1:35">
      <c r="A1075" s="13"/>
      <c r="B1075" s="15"/>
      <c r="C1075" s="299">
        <v>0.72916666666666663</v>
      </c>
      <c r="D1075" s="164">
        <f t="shared" si="65"/>
        <v>39956.729166666664</v>
      </c>
      <c r="E1075" s="13" t="s">
        <v>56</v>
      </c>
      <c r="F1075" s="13"/>
      <c r="G1075" s="13">
        <v>148</v>
      </c>
      <c r="H1075" s="13">
        <v>99.37</v>
      </c>
      <c r="I1075" s="13">
        <v>8.64</v>
      </c>
      <c r="J1075" s="13"/>
      <c r="K1075" s="13"/>
      <c r="L1075" s="13">
        <v>27</v>
      </c>
      <c r="M1075" s="13" t="s">
        <v>144</v>
      </c>
      <c r="N1075" s="13">
        <v>5</v>
      </c>
      <c r="O1075" s="13">
        <v>1.2</v>
      </c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</row>
    <row r="1076" spans="1:35">
      <c r="A1076" s="13"/>
      <c r="B1076" s="15"/>
      <c r="C1076" s="299">
        <v>0.86805555555555547</v>
      </c>
      <c r="D1076" s="164">
        <f t="shared" si="65"/>
        <v>39956.868055555555</v>
      </c>
      <c r="E1076" s="13" t="s">
        <v>56</v>
      </c>
      <c r="F1076" s="13"/>
      <c r="G1076" s="13">
        <v>148</v>
      </c>
      <c r="H1076" s="13">
        <v>97.25</v>
      </c>
      <c r="I1076" s="13">
        <v>4.87</v>
      </c>
      <c r="J1076" s="13"/>
      <c r="K1076" s="13"/>
      <c r="L1076" s="13">
        <v>27</v>
      </c>
      <c r="M1076" s="13" t="s">
        <v>144</v>
      </c>
      <c r="N1076" s="13">
        <v>5</v>
      </c>
      <c r="O1076" s="13">
        <v>1.2</v>
      </c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</row>
    <row r="1077" spans="1:35">
      <c r="A1077" s="13"/>
      <c r="B1077" s="15"/>
      <c r="C1077" s="299">
        <v>0.91666666666666663</v>
      </c>
      <c r="D1077" s="164">
        <f t="shared" si="65"/>
        <v>39956.916666666664</v>
      </c>
      <c r="E1077" s="13" t="s">
        <v>56</v>
      </c>
      <c r="F1077" s="13"/>
      <c r="G1077" s="13">
        <v>148</v>
      </c>
      <c r="H1077" s="13">
        <v>99.71</v>
      </c>
      <c r="I1077" s="13">
        <v>4.6900000000000004</v>
      </c>
      <c r="J1077" s="13"/>
      <c r="K1077" s="13"/>
      <c r="L1077" s="13">
        <v>27</v>
      </c>
      <c r="M1077" s="13" t="s">
        <v>144</v>
      </c>
      <c r="N1077" s="13">
        <v>5</v>
      </c>
      <c r="O1077" s="13">
        <v>1.2</v>
      </c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</row>
    <row r="1078" spans="1:35" ht="13.5" thickBot="1">
      <c r="A1078" s="27"/>
      <c r="B1078" s="76"/>
      <c r="C1078" s="305">
        <v>0.52777777777777779</v>
      </c>
      <c r="D1078" s="167">
        <f t="shared" si="65"/>
        <v>39956.527777777781</v>
      </c>
      <c r="E1078" s="27" t="s">
        <v>56</v>
      </c>
      <c r="F1078" s="27"/>
      <c r="G1078" s="27">
        <v>148</v>
      </c>
      <c r="H1078" s="27">
        <v>89.68</v>
      </c>
      <c r="I1078" s="27">
        <v>4.7</v>
      </c>
      <c r="J1078" s="27"/>
      <c r="K1078" s="27"/>
      <c r="L1078" s="27">
        <v>27</v>
      </c>
      <c r="M1078" s="27" t="s">
        <v>144</v>
      </c>
      <c r="N1078" s="27">
        <v>5</v>
      </c>
      <c r="O1078" s="27">
        <v>1.2</v>
      </c>
      <c r="P1078" s="27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</row>
    <row r="1079" spans="1:35">
      <c r="A1079" s="17">
        <v>24</v>
      </c>
      <c r="B1079" s="61" t="s">
        <v>129</v>
      </c>
      <c r="C1079" s="300">
        <v>0.25</v>
      </c>
      <c r="D1079" s="172">
        <f t="shared" si="65"/>
        <v>39957.25</v>
      </c>
      <c r="E1079" s="17" t="s">
        <v>56</v>
      </c>
      <c r="F1079" s="17"/>
      <c r="G1079" s="17">
        <v>169</v>
      </c>
      <c r="H1079" s="17">
        <v>19.54</v>
      </c>
      <c r="I1079" s="17">
        <v>5.27</v>
      </c>
      <c r="J1079" s="17"/>
      <c r="K1079" s="17"/>
      <c r="L1079" s="17">
        <v>14</v>
      </c>
      <c r="M1079" s="17" t="s">
        <v>144</v>
      </c>
      <c r="N1079" s="17">
        <v>6</v>
      </c>
      <c r="O1079" s="17">
        <v>1.4</v>
      </c>
      <c r="P1079" s="17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</row>
    <row r="1080" spans="1:35">
      <c r="A1080" s="13"/>
      <c r="B1080" s="15"/>
      <c r="C1080" s="299">
        <v>0.3888888888888889</v>
      </c>
      <c r="D1080" s="164">
        <f t="shared" ref="D1080:D1143" si="66">FLOOR(D1079,1)+C1080+IF(A1080&gt;0,1,0)</f>
        <v>39957.388888888891</v>
      </c>
      <c r="E1080" s="13" t="s">
        <v>56</v>
      </c>
      <c r="F1080" s="13"/>
      <c r="G1080" s="17">
        <v>169</v>
      </c>
      <c r="H1080" s="13">
        <v>19.62</v>
      </c>
      <c r="I1080" s="13">
        <v>5.36</v>
      </c>
      <c r="J1080" s="13"/>
      <c r="K1080" s="13"/>
      <c r="L1080" s="17">
        <v>14</v>
      </c>
      <c r="M1080" s="13" t="s">
        <v>144</v>
      </c>
      <c r="N1080" s="17">
        <v>6</v>
      </c>
      <c r="O1080" s="17">
        <v>1.4</v>
      </c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</row>
    <row r="1081" spans="1:35">
      <c r="A1081" s="13"/>
      <c r="B1081" s="15"/>
      <c r="C1081" s="299">
        <v>0.4861111111111111</v>
      </c>
      <c r="D1081" s="164">
        <f t="shared" si="66"/>
        <v>39957.486111111109</v>
      </c>
      <c r="E1081" s="13" t="s">
        <v>56</v>
      </c>
      <c r="F1081" s="13"/>
      <c r="G1081" s="17">
        <v>169</v>
      </c>
      <c r="H1081" s="13">
        <v>19.72</v>
      </c>
      <c r="I1081" s="13">
        <v>4.6100000000000003</v>
      </c>
      <c r="J1081" s="13"/>
      <c r="K1081" s="13"/>
      <c r="L1081" s="17">
        <v>14</v>
      </c>
      <c r="M1081" s="13" t="s">
        <v>144</v>
      </c>
      <c r="N1081" s="17">
        <v>6</v>
      </c>
      <c r="O1081" s="17">
        <v>1.4</v>
      </c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</row>
    <row r="1082" spans="1:35">
      <c r="A1082" s="13"/>
      <c r="B1082" s="15"/>
      <c r="C1082" s="299">
        <v>0.57638888888888895</v>
      </c>
      <c r="D1082" s="164">
        <f t="shared" si="66"/>
        <v>39957.576388888891</v>
      </c>
      <c r="E1082" s="13" t="s">
        <v>56</v>
      </c>
      <c r="F1082" s="13"/>
      <c r="G1082" s="17">
        <v>169</v>
      </c>
      <c r="H1082" s="13">
        <v>14.84</v>
      </c>
      <c r="I1082" s="13">
        <v>4.76</v>
      </c>
      <c r="J1082" s="13"/>
      <c r="K1082" s="13"/>
      <c r="L1082" s="17">
        <v>14</v>
      </c>
      <c r="M1082" s="13" t="s">
        <v>144</v>
      </c>
      <c r="N1082" s="17">
        <v>6</v>
      </c>
      <c r="O1082" s="17">
        <v>1.4</v>
      </c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</row>
    <row r="1083" spans="1:35">
      <c r="A1083" s="13"/>
      <c r="B1083" s="15"/>
      <c r="C1083" s="299">
        <v>0.60416666666666663</v>
      </c>
      <c r="D1083" s="164">
        <f t="shared" si="66"/>
        <v>39957.604166666664</v>
      </c>
      <c r="E1083" s="13" t="s">
        <v>56</v>
      </c>
      <c r="F1083" s="13"/>
      <c r="G1083" s="17">
        <v>169</v>
      </c>
      <c r="H1083" s="13">
        <v>20.91</v>
      </c>
      <c r="I1083" s="13">
        <v>4.91</v>
      </c>
      <c r="J1083" s="13"/>
      <c r="K1083" s="13"/>
      <c r="L1083" s="17">
        <v>14</v>
      </c>
      <c r="M1083" s="13" t="s">
        <v>144</v>
      </c>
      <c r="N1083" s="17">
        <v>6</v>
      </c>
      <c r="O1083" s="17">
        <v>1.4</v>
      </c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</row>
    <row r="1084" spans="1:35">
      <c r="A1084" s="13"/>
      <c r="B1084" s="15"/>
      <c r="C1084" s="299">
        <v>0.79722222222222217</v>
      </c>
      <c r="D1084" s="164">
        <f t="shared" si="66"/>
        <v>39957.797222222223</v>
      </c>
      <c r="E1084" s="13" t="s">
        <v>56</v>
      </c>
      <c r="F1084" s="13"/>
      <c r="G1084" s="17">
        <v>169</v>
      </c>
      <c r="H1084" s="13">
        <v>20.83</v>
      </c>
      <c r="I1084" s="13">
        <v>3.71</v>
      </c>
      <c r="J1084" s="13"/>
      <c r="K1084" s="13"/>
      <c r="L1084" s="17">
        <v>14</v>
      </c>
      <c r="M1084" s="13" t="s">
        <v>144</v>
      </c>
      <c r="N1084" s="17">
        <v>6</v>
      </c>
      <c r="O1084" s="17">
        <v>1.4</v>
      </c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</row>
    <row r="1085" spans="1:35">
      <c r="A1085" s="13"/>
      <c r="B1085" s="15"/>
      <c r="C1085" s="299">
        <v>0.88194444444444453</v>
      </c>
      <c r="D1085" s="164">
        <f t="shared" si="66"/>
        <v>39957.881944444445</v>
      </c>
      <c r="E1085" s="13" t="s">
        <v>56</v>
      </c>
      <c r="F1085" s="13"/>
      <c r="G1085" s="17">
        <v>169</v>
      </c>
      <c r="H1085" s="13">
        <v>20.92</v>
      </c>
      <c r="I1085" s="13">
        <v>3.48</v>
      </c>
      <c r="J1085" s="13"/>
      <c r="K1085" s="13"/>
      <c r="L1085" s="17">
        <v>14</v>
      </c>
      <c r="M1085" s="13" t="s">
        <v>144</v>
      </c>
      <c r="N1085" s="17">
        <v>6</v>
      </c>
      <c r="O1085" s="17">
        <v>1.4</v>
      </c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</row>
    <row r="1086" spans="1:35" ht="13.5" thickBot="1">
      <c r="A1086" s="27"/>
      <c r="B1086" s="76"/>
      <c r="C1086" s="305">
        <v>0.99305555555555547</v>
      </c>
      <c r="D1086" s="167">
        <f t="shared" si="66"/>
        <v>39957.993055555555</v>
      </c>
      <c r="E1086" s="27" t="s">
        <v>56</v>
      </c>
      <c r="F1086" s="27"/>
      <c r="G1086" s="27">
        <v>169</v>
      </c>
      <c r="H1086" s="27">
        <v>20.82</v>
      </c>
      <c r="I1086" s="27">
        <v>3.92</v>
      </c>
      <c r="J1086" s="27"/>
      <c r="K1086" s="27"/>
      <c r="L1086" s="27">
        <v>14</v>
      </c>
      <c r="M1086" s="27" t="s">
        <v>144</v>
      </c>
      <c r="N1086" s="27">
        <v>6</v>
      </c>
      <c r="O1086" s="27">
        <v>1.4</v>
      </c>
      <c r="P1086" s="27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</row>
    <row r="1087" spans="1:35">
      <c r="A1087" s="17">
        <v>25</v>
      </c>
      <c r="B1087" s="61" t="s">
        <v>111</v>
      </c>
      <c r="C1087" s="300">
        <v>0.21875</v>
      </c>
      <c r="D1087" s="168">
        <f t="shared" si="66"/>
        <v>39958.21875</v>
      </c>
      <c r="E1087" s="17" t="s">
        <v>56</v>
      </c>
      <c r="F1087" s="17"/>
      <c r="G1087" s="17">
        <v>190</v>
      </c>
      <c r="H1087" s="17">
        <v>18.02</v>
      </c>
      <c r="I1087" s="17">
        <v>3.59</v>
      </c>
      <c r="J1087" s="17"/>
      <c r="K1087" s="17"/>
      <c r="L1087" s="17">
        <v>11</v>
      </c>
      <c r="M1087" s="17" t="s">
        <v>144</v>
      </c>
      <c r="N1087" s="17">
        <v>5</v>
      </c>
      <c r="O1087" s="17">
        <v>1.1000000000000001</v>
      </c>
      <c r="P1087" s="17" t="s">
        <v>153</v>
      </c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</row>
    <row r="1088" spans="1:35">
      <c r="A1088" s="13"/>
      <c r="B1088" s="15"/>
      <c r="C1088" s="299">
        <v>0.5</v>
      </c>
      <c r="D1088" s="164">
        <f t="shared" si="66"/>
        <v>39958.5</v>
      </c>
      <c r="E1088" s="13" t="s">
        <v>56</v>
      </c>
      <c r="F1088" s="13"/>
      <c r="G1088" s="13">
        <v>159</v>
      </c>
      <c r="H1088" s="13">
        <v>18.11</v>
      </c>
      <c r="I1088" s="13">
        <v>3.37</v>
      </c>
      <c r="J1088" s="13"/>
      <c r="K1088" s="13"/>
      <c r="L1088" s="17">
        <v>11</v>
      </c>
      <c r="M1088" s="13" t="s">
        <v>144</v>
      </c>
      <c r="N1088" s="17">
        <v>5</v>
      </c>
      <c r="O1088" s="17">
        <v>1.2</v>
      </c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</row>
    <row r="1089" spans="1:35" ht="13.5" thickBot="1">
      <c r="A1089" s="27"/>
      <c r="B1089" s="76"/>
      <c r="C1089" s="305">
        <v>0.9916666666666667</v>
      </c>
      <c r="D1089" s="167">
        <f t="shared" si="66"/>
        <v>39958.991666666669</v>
      </c>
      <c r="E1089" s="27" t="s">
        <v>56</v>
      </c>
      <c r="F1089" s="27"/>
      <c r="G1089" s="27">
        <v>159</v>
      </c>
      <c r="H1089" s="27">
        <v>18.32</v>
      </c>
      <c r="I1089" s="27">
        <v>2.92</v>
      </c>
      <c r="J1089" s="27"/>
      <c r="K1089" s="27"/>
      <c r="L1089" s="27">
        <v>11</v>
      </c>
      <c r="M1089" s="27" t="s">
        <v>144</v>
      </c>
      <c r="N1089" s="27">
        <v>5</v>
      </c>
      <c r="O1089" s="27">
        <v>1.2</v>
      </c>
      <c r="P1089" s="27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</row>
    <row r="1090" spans="1:35">
      <c r="A1090" s="17">
        <v>26</v>
      </c>
      <c r="B1090" s="61" t="s">
        <v>112</v>
      </c>
      <c r="C1090" s="300">
        <v>0.25</v>
      </c>
      <c r="D1090" s="172">
        <f t="shared" si="66"/>
        <v>39959.25</v>
      </c>
      <c r="E1090" s="17" t="s">
        <v>56</v>
      </c>
      <c r="F1090" s="17"/>
      <c r="G1090" s="17">
        <v>190</v>
      </c>
      <c r="H1090" s="17">
        <v>17.59</v>
      </c>
      <c r="I1090" s="17">
        <v>5.03</v>
      </c>
      <c r="J1090" s="17"/>
      <c r="K1090" s="17"/>
      <c r="L1090" s="17">
        <v>11</v>
      </c>
      <c r="M1090" s="17" t="s">
        <v>144</v>
      </c>
      <c r="N1090" s="17">
        <v>7</v>
      </c>
      <c r="O1090" s="17">
        <v>1.5</v>
      </c>
      <c r="P1090" s="17" t="s">
        <v>153</v>
      </c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</row>
    <row r="1091" spans="1:35">
      <c r="A1091" s="13"/>
      <c r="B1091" s="15"/>
      <c r="C1091" s="299">
        <v>0.52083333333333337</v>
      </c>
      <c r="D1091" s="164">
        <f t="shared" si="66"/>
        <v>39959.520833333336</v>
      </c>
      <c r="E1091" s="13" t="s">
        <v>56</v>
      </c>
      <c r="F1091" s="13"/>
      <c r="G1091" s="13">
        <v>159</v>
      </c>
      <c r="H1091" s="13">
        <v>15.6</v>
      </c>
      <c r="I1091" s="13">
        <v>5.04</v>
      </c>
      <c r="J1091" s="13"/>
      <c r="K1091" s="13"/>
      <c r="L1091" s="13">
        <v>8</v>
      </c>
      <c r="M1091" s="13" t="s">
        <v>144</v>
      </c>
      <c r="N1091" s="13">
        <v>5</v>
      </c>
      <c r="O1091" s="13">
        <v>1.2</v>
      </c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</row>
    <row r="1092" spans="1:35">
      <c r="A1092" s="13"/>
      <c r="B1092" s="15"/>
      <c r="C1092" s="299">
        <v>0.79791666666666661</v>
      </c>
      <c r="D1092" s="164">
        <f t="shared" si="66"/>
        <v>39959.79791666667</v>
      </c>
      <c r="E1092" s="13" t="s">
        <v>56</v>
      </c>
      <c r="F1092" s="13"/>
      <c r="G1092" s="13">
        <v>159</v>
      </c>
      <c r="H1092" s="13">
        <v>15.19</v>
      </c>
      <c r="I1092" s="13">
        <v>5.72</v>
      </c>
      <c r="J1092" s="13"/>
      <c r="K1092" s="13"/>
      <c r="L1092" s="13">
        <v>8</v>
      </c>
      <c r="M1092" s="13" t="s">
        <v>144</v>
      </c>
      <c r="N1092" s="13">
        <v>5</v>
      </c>
      <c r="O1092" s="13">
        <v>1.2</v>
      </c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</row>
    <row r="1093" spans="1:35" ht="13.5" thickBot="1">
      <c r="A1093" s="27"/>
      <c r="B1093" s="76"/>
      <c r="C1093" s="305">
        <v>0.99652777777777779</v>
      </c>
      <c r="D1093" s="172">
        <f t="shared" si="66"/>
        <v>39959.996527777781</v>
      </c>
      <c r="E1093" s="27" t="s">
        <v>56</v>
      </c>
      <c r="F1093" s="27"/>
      <c r="G1093" s="27">
        <v>159</v>
      </c>
      <c r="H1093" s="27">
        <v>15.88</v>
      </c>
      <c r="I1093" s="27">
        <v>4.7300000000000004</v>
      </c>
      <c r="J1093" s="27"/>
      <c r="K1093" s="27"/>
      <c r="L1093" s="27">
        <v>8</v>
      </c>
      <c r="M1093" s="27" t="s">
        <v>144</v>
      </c>
      <c r="N1093" s="27">
        <v>5</v>
      </c>
      <c r="O1093" s="27">
        <v>1.2</v>
      </c>
      <c r="P1093" s="27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</row>
    <row r="1094" spans="1:35">
      <c r="A1094" s="17">
        <v>27</v>
      </c>
      <c r="B1094" s="61" t="s">
        <v>113</v>
      </c>
      <c r="C1094" s="300">
        <v>0.23611111111111113</v>
      </c>
      <c r="D1094" s="172">
        <f t="shared" si="66"/>
        <v>39960.236111111109</v>
      </c>
      <c r="E1094" s="17" t="s">
        <v>56</v>
      </c>
      <c r="F1094" s="17"/>
      <c r="G1094" s="17">
        <v>159</v>
      </c>
      <c r="H1094" s="17">
        <v>14.84</v>
      </c>
      <c r="I1094" s="17">
        <v>2.48</v>
      </c>
      <c r="J1094" s="17"/>
      <c r="K1094" s="17"/>
      <c r="L1094" s="17">
        <v>8</v>
      </c>
      <c r="M1094" s="17" t="s">
        <v>144</v>
      </c>
      <c r="N1094" s="17">
        <v>5</v>
      </c>
      <c r="O1094" s="17">
        <v>1.2</v>
      </c>
      <c r="P1094" s="17" t="s">
        <v>154</v>
      </c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</row>
    <row r="1095" spans="1:35">
      <c r="A1095" s="13"/>
      <c r="B1095" s="15"/>
      <c r="C1095" s="299">
        <v>0.55555555555555558</v>
      </c>
      <c r="D1095" s="164">
        <f t="shared" si="66"/>
        <v>39960.555555555555</v>
      </c>
      <c r="E1095" s="13" t="s">
        <v>56</v>
      </c>
      <c r="F1095" s="13"/>
      <c r="G1095" s="13">
        <v>159</v>
      </c>
      <c r="H1095" s="13">
        <v>12.11</v>
      </c>
      <c r="I1095" s="13">
        <v>2.54</v>
      </c>
      <c r="J1095" s="13"/>
      <c r="K1095" s="13"/>
      <c r="L1095" s="13">
        <v>8</v>
      </c>
      <c r="M1095" s="13" t="s">
        <v>144</v>
      </c>
      <c r="N1095" s="13">
        <v>5</v>
      </c>
      <c r="O1095" s="13">
        <v>1.2</v>
      </c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</row>
    <row r="1096" spans="1:35">
      <c r="A1096" s="13"/>
      <c r="B1096" s="15"/>
      <c r="C1096" s="299">
        <v>0.79722222222222217</v>
      </c>
      <c r="D1096" s="164">
        <f t="shared" si="66"/>
        <v>39960.797222222223</v>
      </c>
      <c r="E1096" s="13" t="s">
        <v>56</v>
      </c>
      <c r="F1096" s="13"/>
      <c r="G1096" s="13">
        <v>159</v>
      </c>
      <c r="H1096" s="13">
        <v>12.64</v>
      </c>
      <c r="I1096" s="13">
        <v>2.35</v>
      </c>
      <c r="J1096" s="13"/>
      <c r="K1096" s="13"/>
      <c r="L1096" s="13">
        <v>8</v>
      </c>
      <c r="M1096" s="13" t="s">
        <v>144</v>
      </c>
      <c r="N1096" s="13">
        <v>5</v>
      </c>
      <c r="O1096" s="13">
        <v>1.2</v>
      </c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</row>
    <row r="1097" spans="1:35" ht="13.5" thickBot="1">
      <c r="A1097" s="27"/>
      <c r="B1097" s="27"/>
      <c r="C1097" s="305">
        <v>0.99861111111111101</v>
      </c>
      <c r="D1097" s="167">
        <f t="shared" si="66"/>
        <v>39960.998611111114</v>
      </c>
      <c r="E1097" s="27" t="s">
        <v>56</v>
      </c>
      <c r="F1097" s="27"/>
      <c r="G1097" s="27">
        <v>159</v>
      </c>
      <c r="H1097" s="27">
        <v>13.77</v>
      </c>
      <c r="I1097" s="27">
        <v>3.68</v>
      </c>
      <c r="J1097" s="27"/>
      <c r="K1097" s="27"/>
      <c r="L1097" s="27">
        <v>8</v>
      </c>
      <c r="M1097" s="27" t="s">
        <v>144</v>
      </c>
      <c r="N1097" s="27">
        <v>5</v>
      </c>
      <c r="O1097" s="27">
        <v>1.2</v>
      </c>
      <c r="P1097" s="27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</row>
    <row r="1098" spans="1:35">
      <c r="A1098" s="17">
        <v>28</v>
      </c>
      <c r="B1098" s="61" t="s">
        <v>25</v>
      </c>
      <c r="C1098" s="300">
        <v>0.22777777777777777</v>
      </c>
      <c r="D1098" s="172">
        <f t="shared" si="66"/>
        <v>39961.227777777778</v>
      </c>
      <c r="E1098" s="17" t="s">
        <v>56</v>
      </c>
      <c r="F1098" s="17"/>
      <c r="G1098" s="17">
        <v>159</v>
      </c>
      <c r="H1098" s="17">
        <v>11.25</v>
      </c>
      <c r="I1098" s="17">
        <v>2.83</v>
      </c>
      <c r="J1098" s="17"/>
      <c r="K1098" s="17"/>
      <c r="L1098" s="17">
        <v>8</v>
      </c>
      <c r="M1098" s="17" t="s">
        <v>144</v>
      </c>
      <c r="N1098" s="17">
        <v>5</v>
      </c>
      <c r="O1098" s="17">
        <v>1.2</v>
      </c>
      <c r="P1098" s="17" t="s">
        <v>154</v>
      </c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</row>
    <row r="1099" spans="1:35">
      <c r="A1099" s="13"/>
      <c r="B1099" s="15"/>
      <c r="C1099" s="299">
        <v>0.5</v>
      </c>
      <c r="D1099" s="164">
        <f t="shared" si="66"/>
        <v>39961.5</v>
      </c>
      <c r="E1099" s="13" t="s">
        <v>56</v>
      </c>
      <c r="F1099" s="13"/>
      <c r="G1099" s="13">
        <v>159</v>
      </c>
      <c r="H1099" s="13">
        <v>12.7</v>
      </c>
      <c r="I1099" s="13">
        <v>3.38</v>
      </c>
      <c r="J1099" s="13"/>
      <c r="K1099" s="13"/>
      <c r="L1099" s="13">
        <v>8</v>
      </c>
      <c r="M1099" s="13" t="s">
        <v>144</v>
      </c>
      <c r="N1099" s="13">
        <v>5</v>
      </c>
      <c r="O1099" s="13">
        <v>1.2</v>
      </c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</row>
    <row r="1100" spans="1:35">
      <c r="A1100" s="13"/>
      <c r="B1100" s="15"/>
      <c r="C1100" s="299">
        <v>0.67361111111111116</v>
      </c>
      <c r="D1100" s="164">
        <f t="shared" si="66"/>
        <v>39961.673611111109</v>
      </c>
      <c r="E1100" s="13" t="s">
        <v>56</v>
      </c>
      <c r="F1100" s="13"/>
      <c r="G1100" s="13">
        <v>148</v>
      </c>
      <c r="H1100" s="13">
        <v>11.05</v>
      </c>
      <c r="I1100" s="13">
        <v>2.82</v>
      </c>
      <c r="J1100" s="13"/>
      <c r="K1100" s="13"/>
      <c r="L1100" s="13">
        <v>8</v>
      </c>
      <c r="M1100" s="13" t="s">
        <v>144</v>
      </c>
      <c r="N1100" s="13">
        <v>5</v>
      </c>
      <c r="O1100" s="13">
        <v>1.2</v>
      </c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</row>
    <row r="1101" spans="1:35" ht="13.5" thickBot="1">
      <c r="A1101" s="27"/>
      <c r="B1101" s="76"/>
      <c r="C1101" s="305">
        <v>0.95833333333333337</v>
      </c>
      <c r="D1101" s="167">
        <f t="shared" si="66"/>
        <v>39961.958333333336</v>
      </c>
      <c r="E1101" s="27" t="s">
        <v>56</v>
      </c>
      <c r="F1101" s="27"/>
      <c r="G1101" s="27">
        <v>148</v>
      </c>
      <c r="H1101" s="27">
        <v>12.09</v>
      </c>
      <c r="I1101" s="27">
        <v>2.2999999999999998</v>
      </c>
      <c r="J1101" s="27"/>
      <c r="K1101" s="27"/>
      <c r="L1101" s="27">
        <v>8</v>
      </c>
      <c r="M1101" s="27" t="s">
        <v>144</v>
      </c>
      <c r="N1101" s="27">
        <v>5</v>
      </c>
      <c r="O1101" s="27">
        <v>1.2</v>
      </c>
      <c r="P1101" s="27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</row>
    <row r="1102" spans="1:35">
      <c r="A1102" s="17">
        <v>29</v>
      </c>
      <c r="B1102" s="61" t="s">
        <v>115</v>
      </c>
      <c r="C1102" s="300">
        <v>0.22083333333333333</v>
      </c>
      <c r="D1102" s="172">
        <f t="shared" si="66"/>
        <v>39962.220833333333</v>
      </c>
      <c r="E1102" s="17" t="s">
        <v>56</v>
      </c>
      <c r="F1102" s="17"/>
      <c r="G1102" s="17">
        <v>169</v>
      </c>
      <c r="H1102" s="17">
        <v>10.3</v>
      </c>
      <c r="I1102" s="17">
        <v>2.0699999999999998</v>
      </c>
      <c r="J1102" s="17"/>
      <c r="K1102" s="17"/>
      <c r="L1102" s="17">
        <v>8</v>
      </c>
      <c r="M1102" s="17" t="s">
        <v>144</v>
      </c>
      <c r="N1102" s="17">
        <v>5</v>
      </c>
      <c r="O1102" s="17">
        <v>1.2</v>
      </c>
      <c r="P1102" s="17" t="s">
        <v>154</v>
      </c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</row>
    <row r="1103" spans="1:35">
      <c r="A1103" s="13"/>
      <c r="B1103" s="15"/>
      <c r="C1103" s="299">
        <v>0.50694444444444442</v>
      </c>
      <c r="D1103" s="172">
        <f t="shared" si="66"/>
        <v>39962.506944444445</v>
      </c>
      <c r="E1103" s="13" t="s">
        <v>56</v>
      </c>
      <c r="F1103" s="13"/>
      <c r="G1103" s="13">
        <v>148</v>
      </c>
      <c r="H1103" s="13">
        <v>10.130000000000001</v>
      </c>
      <c r="I1103" s="13">
        <v>2.82</v>
      </c>
      <c r="J1103" s="13"/>
      <c r="K1103" s="13"/>
      <c r="L1103" s="13">
        <v>8</v>
      </c>
      <c r="M1103" s="13" t="s">
        <v>144</v>
      </c>
      <c r="N1103" s="17">
        <v>5</v>
      </c>
      <c r="O1103" s="17">
        <v>1.2</v>
      </c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</row>
    <row r="1104" spans="1:35">
      <c r="A1104" s="13"/>
      <c r="B1104" s="15"/>
      <c r="C1104" s="299">
        <v>0.84375</v>
      </c>
      <c r="D1104" s="164">
        <f t="shared" si="66"/>
        <v>39962.84375</v>
      </c>
      <c r="E1104" s="13" t="s">
        <v>56</v>
      </c>
      <c r="F1104" s="13"/>
      <c r="G1104" s="13">
        <v>148</v>
      </c>
      <c r="H1104" s="13">
        <v>10.61</v>
      </c>
      <c r="I1104" s="13">
        <v>2.8</v>
      </c>
      <c r="J1104" s="13"/>
      <c r="K1104" s="13"/>
      <c r="L1104" s="13">
        <v>5</v>
      </c>
      <c r="M1104" s="13" t="s">
        <v>144</v>
      </c>
      <c r="N1104" s="17">
        <v>5</v>
      </c>
      <c r="O1104" s="17">
        <v>1.2</v>
      </c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</row>
    <row r="1105" spans="1:35" ht="13.5" thickBot="1">
      <c r="A1105" s="27"/>
      <c r="B1105" s="76"/>
      <c r="C1105" s="305">
        <v>0.99930555555555556</v>
      </c>
      <c r="D1105" s="174">
        <f t="shared" si="66"/>
        <v>39962.999305555553</v>
      </c>
      <c r="E1105" s="27" t="s">
        <v>56</v>
      </c>
      <c r="F1105" s="27"/>
      <c r="G1105" s="27">
        <v>148</v>
      </c>
      <c r="H1105" s="27">
        <v>10.5</v>
      </c>
      <c r="I1105" s="27">
        <v>2.1800000000000002</v>
      </c>
      <c r="J1105" s="27"/>
      <c r="K1105" s="27"/>
      <c r="L1105" s="27">
        <v>5</v>
      </c>
      <c r="M1105" s="27" t="s">
        <v>144</v>
      </c>
      <c r="N1105" s="27">
        <v>5</v>
      </c>
      <c r="O1105" s="27">
        <v>1.2</v>
      </c>
      <c r="P1105" s="27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</row>
    <row r="1106" spans="1:35">
      <c r="A1106" s="17">
        <v>30</v>
      </c>
      <c r="B1106" s="61" t="s">
        <v>29</v>
      </c>
      <c r="C1106" s="300">
        <v>0.25</v>
      </c>
      <c r="D1106" s="172">
        <f t="shared" si="66"/>
        <v>39963.25</v>
      </c>
      <c r="E1106" s="17" t="s">
        <v>56</v>
      </c>
      <c r="F1106" s="17"/>
      <c r="G1106" s="17">
        <v>159</v>
      </c>
      <c r="H1106" s="17">
        <v>10.8</v>
      </c>
      <c r="I1106" s="17">
        <v>2.08</v>
      </c>
      <c r="J1106" s="17"/>
      <c r="K1106" s="17"/>
      <c r="L1106" s="17">
        <v>8</v>
      </c>
      <c r="M1106" s="17" t="s">
        <v>144</v>
      </c>
      <c r="N1106" s="17">
        <v>5</v>
      </c>
      <c r="O1106" s="17">
        <v>1.2</v>
      </c>
      <c r="P1106" s="17" t="s">
        <v>154</v>
      </c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</row>
    <row r="1107" spans="1:35">
      <c r="A1107" s="13"/>
      <c r="B1107" s="15"/>
      <c r="C1107" s="299">
        <v>0.5</v>
      </c>
      <c r="D1107" s="164">
        <f t="shared" si="66"/>
        <v>39963.5</v>
      </c>
      <c r="E1107" s="13" t="s">
        <v>56</v>
      </c>
      <c r="F1107" s="13"/>
      <c r="G1107" s="17">
        <v>159</v>
      </c>
      <c r="H1107" s="13">
        <v>11.89</v>
      </c>
      <c r="I1107" s="13">
        <v>2.36</v>
      </c>
      <c r="J1107" s="13"/>
      <c r="K1107" s="13"/>
      <c r="L1107" s="17">
        <v>8</v>
      </c>
      <c r="M1107" s="13" t="s">
        <v>144</v>
      </c>
      <c r="N1107" s="13">
        <v>5</v>
      </c>
      <c r="O1107" s="13">
        <v>1.2</v>
      </c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</row>
    <row r="1108" spans="1:35">
      <c r="A1108" s="13"/>
      <c r="B1108" s="15"/>
      <c r="C1108" s="299">
        <v>0.79166666666666663</v>
      </c>
      <c r="D1108" s="164">
        <f t="shared" si="66"/>
        <v>39963.791666666664</v>
      </c>
      <c r="E1108" s="13" t="s">
        <v>56</v>
      </c>
      <c r="F1108" s="13"/>
      <c r="G1108" s="17">
        <v>159</v>
      </c>
      <c r="H1108" s="13">
        <v>11.69</v>
      </c>
      <c r="I1108" s="13">
        <v>2.17</v>
      </c>
      <c r="J1108" s="13"/>
      <c r="K1108" s="13"/>
      <c r="L1108" s="17">
        <v>8</v>
      </c>
      <c r="M1108" s="13" t="s">
        <v>144</v>
      </c>
      <c r="N1108" s="13">
        <v>5</v>
      </c>
      <c r="O1108" s="13">
        <v>1.2</v>
      </c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</row>
    <row r="1109" spans="1:35" ht="13.5" thickBot="1">
      <c r="A1109" s="27"/>
      <c r="B1109" s="27"/>
      <c r="C1109" s="305">
        <v>0.95833333333333337</v>
      </c>
      <c r="D1109" s="167">
        <f t="shared" si="66"/>
        <v>39963.958333333336</v>
      </c>
      <c r="E1109" s="27" t="s">
        <v>56</v>
      </c>
      <c r="F1109" s="27"/>
      <c r="G1109" s="27">
        <v>159</v>
      </c>
      <c r="H1109" s="27">
        <v>10.69</v>
      </c>
      <c r="I1109" s="27">
        <v>2.09</v>
      </c>
      <c r="J1109" s="27"/>
      <c r="K1109" s="27"/>
      <c r="L1109" s="27">
        <v>8</v>
      </c>
      <c r="M1109" s="27" t="s">
        <v>144</v>
      </c>
      <c r="N1109" s="27">
        <v>5</v>
      </c>
      <c r="O1109" s="27">
        <v>1.2</v>
      </c>
      <c r="P1109" s="27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</row>
    <row r="1110" spans="1:35">
      <c r="A1110" s="17">
        <v>31</v>
      </c>
      <c r="B1110" s="61" t="s">
        <v>129</v>
      </c>
      <c r="C1110" s="300">
        <v>0.22083333333333333</v>
      </c>
      <c r="D1110" s="172">
        <f t="shared" si="66"/>
        <v>39964.220833333333</v>
      </c>
      <c r="E1110" s="17" t="s">
        <v>56</v>
      </c>
      <c r="F1110" s="17"/>
      <c r="G1110" s="17">
        <v>148</v>
      </c>
      <c r="H1110" s="17">
        <v>10.26</v>
      </c>
      <c r="I1110" s="17">
        <v>2.38</v>
      </c>
      <c r="J1110" s="17"/>
      <c r="K1110" s="17"/>
      <c r="L1110" s="17">
        <v>8</v>
      </c>
      <c r="M1110" s="17" t="s">
        <v>144</v>
      </c>
      <c r="N1110" s="17">
        <v>5</v>
      </c>
      <c r="O1110" s="17">
        <v>1.2</v>
      </c>
      <c r="P1110" s="17" t="s">
        <v>154</v>
      </c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</row>
    <row r="1111" spans="1:35">
      <c r="A1111" s="13"/>
      <c r="B1111" s="15"/>
      <c r="C1111" s="299">
        <v>0.5</v>
      </c>
      <c r="D1111" s="164">
        <f t="shared" si="66"/>
        <v>39964.5</v>
      </c>
      <c r="E1111" s="13" t="s">
        <v>56</v>
      </c>
      <c r="F1111" s="13"/>
      <c r="G1111" s="17">
        <v>148</v>
      </c>
      <c r="H1111" s="13">
        <v>10.39</v>
      </c>
      <c r="I1111" s="13">
        <v>2.33</v>
      </c>
      <c r="J1111" s="13"/>
      <c r="K1111" s="13"/>
      <c r="L1111" s="13">
        <v>8</v>
      </c>
      <c r="M1111" s="13" t="s">
        <v>144</v>
      </c>
      <c r="N1111" s="13">
        <v>5</v>
      </c>
      <c r="O1111" s="13">
        <v>1.2</v>
      </c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</row>
    <row r="1112" spans="1:35">
      <c r="A1112" s="13"/>
      <c r="B1112" s="15"/>
      <c r="C1112" s="299">
        <v>0.80138888888888893</v>
      </c>
      <c r="D1112" s="164">
        <f t="shared" si="66"/>
        <v>39964.801388888889</v>
      </c>
      <c r="E1112" s="13" t="s">
        <v>56</v>
      </c>
      <c r="F1112" s="13"/>
      <c r="G1112" s="17">
        <v>148</v>
      </c>
      <c r="H1112" s="13">
        <v>10.53</v>
      </c>
      <c r="I1112" s="13">
        <v>2.7</v>
      </c>
      <c r="J1112" s="13"/>
      <c r="K1112" s="13"/>
      <c r="L1112" s="13">
        <v>8</v>
      </c>
      <c r="M1112" s="13" t="s">
        <v>144</v>
      </c>
      <c r="N1112" s="13">
        <v>5</v>
      </c>
      <c r="O1112" s="13">
        <v>1.2</v>
      </c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</row>
    <row r="1113" spans="1:35" ht="13.5" thickBot="1">
      <c r="A1113" s="27"/>
      <c r="B1113" s="76"/>
      <c r="C1113" s="305">
        <v>0.95833333333333337</v>
      </c>
      <c r="D1113" s="174">
        <f t="shared" si="66"/>
        <v>39964.958333333336</v>
      </c>
      <c r="E1113" s="27" t="s">
        <v>56</v>
      </c>
      <c r="F1113" s="27"/>
      <c r="G1113" s="27">
        <v>148</v>
      </c>
      <c r="H1113" s="27">
        <v>11.7</v>
      </c>
      <c r="I1113" s="27">
        <v>2.68</v>
      </c>
      <c r="J1113" s="27"/>
      <c r="K1113" s="27"/>
      <c r="L1113" s="27">
        <v>8</v>
      </c>
      <c r="M1113" s="27" t="s">
        <v>144</v>
      </c>
      <c r="N1113" s="27">
        <v>5</v>
      </c>
      <c r="O1113" s="27">
        <v>1.2</v>
      </c>
      <c r="P1113" s="27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</row>
    <row r="1114" spans="1:35">
      <c r="A1114" s="17">
        <v>1</v>
      </c>
      <c r="B1114" s="61" t="s">
        <v>111</v>
      </c>
      <c r="C1114" s="300">
        <v>0.22916666666666666</v>
      </c>
      <c r="D1114" s="173">
        <f t="shared" si="66"/>
        <v>39965.229166666664</v>
      </c>
      <c r="E1114" s="17" t="s">
        <v>56</v>
      </c>
      <c r="F1114" s="17"/>
      <c r="G1114" s="8">
        <v>148</v>
      </c>
      <c r="H1114" s="17">
        <v>62.47</v>
      </c>
      <c r="I1114" s="17">
        <v>5.39</v>
      </c>
      <c r="J1114" s="17"/>
      <c r="K1114" s="17"/>
      <c r="L1114" s="17">
        <v>14</v>
      </c>
      <c r="M1114" s="17" t="s">
        <v>144</v>
      </c>
      <c r="N1114" s="17">
        <v>6</v>
      </c>
      <c r="O1114" s="17">
        <v>1.5</v>
      </c>
      <c r="P1114" s="17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</row>
    <row r="1115" spans="1:35">
      <c r="A1115" s="13"/>
      <c r="B1115" s="15"/>
      <c r="C1115" s="299">
        <v>0.29166666666666669</v>
      </c>
      <c r="D1115" s="164">
        <f t="shared" si="66"/>
        <v>39965.291666666664</v>
      </c>
      <c r="E1115" s="13" t="s">
        <v>56</v>
      </c>
      <c r="F1115" s="13"/>
      <c r="G1115" s="13">
        <v>148</v>
      </c>
      <c r="H1115" s="13">
        <v>66.73</v>
      </c>
      <c r="I1115" s="13">
        <v>7.7</v>
      </c>
      <c r="J1115" s="13"/>
      <c r="K1115" s="13"/>
      <c r="L1115" s="17">
        <v>14</v>
      </c>
      <c r="M1115" s="13" t="s">
        <v>144</v>
      </c>
      <c r="N1115" s="17">
        <v>6</v>
      </c>
      <c r="O1115" s="17">
        <v>1.5</v>
      </c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</row>
    <row r="1116" spans="1:35">
      <c r="A1116" s="13"/>
      <c r="B1116" s="15"/>
      <c r="C1116" s="299">
        <v>0.3756944444444445</v>
      </c>
      <c r="D1116" s="164">
        <f t="shared" si="66"/>
        <v>39965.375694444447</v>
      </c>
      <c r="E1116" s="13" t="s">
        <v>56</v>
      </c>
      <c r="F1116" s="13"/>
      <c r="G1116" s="13">
        <v>148</v>
      </c>
      <c r="H1116" s="13">
        <v>98.83</v>
      </c>
      <c r="I1116" s="13">
        <v>9.64</v>
      </c>
      <c r="J1116" s="13"/>
      <c r="K1116" s="13"/>
      <c r="L1116" s="17">
        <v>14</v>
      </c>
      <c r="M1116" s="13" t="s">
        <v>144</v>
      </c>
      <c r="N1116" s="17">
        <v>6</v>
      </c>
      <c r="O1116" s="17">
        <v>1.5</v>
      </c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</row>
    <row r="1117" spans="1:35">
      <c r="A1117" s="13"/>
      <c r="B1117" s="15"/>
      <c r="C1117" s="299">
        <v>0.47083333333333338</v>
      </c>
      <c r="D1117" s="164">
        <f t="shared" si="66"/>
        <v>39965.470833333333</v>
      </c>
      <c r="E1117" s="13" t="s">
        <v>56</v>
      </c>
      <c r="F1117" s="13"/>
      <c r="G1117" s="13">
        <v>148</v>
      </c>
      <c r="H1117" s="13">
        <v>99.69</v>
      </c>
      <c r="I1117" s="13">
        <v>54.43</v>
      </c>
      <c r="J1117" s="13"/>
      <c r="K1117" s="13"/>
      <c r="L1117" s="13">
        <v>27</v>
      </c>
      <c r="M1117" s="13" t="s">
        <v>143</v>
      </c>
      <c r="N1117" s="17">
        <v>6</v>
      </c>
      <c r="O1117" s="17">
        <v>1.5</v>
      </c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</row>
    <row r="1118" spans="1:35">
      <c r="A1118" s="13"/>
      <c r="B1118" s="15"/>
      <c r="C1118" s="299">
        <v>0.56944444444444442</v>
      </c>
      <c r="D1118" s="164">
        <f t="shared" si="66"/>
        <v>39965.569444444445</v>
      </c>
      <c r="E1118" s="13" t="s">
        <v>56</v>
      </c>
      <c r="F1118" s="13"/>
      <c r="G1118" s="13">
        <v>148</v>
      </c>
      <c r="H1118" s="13">
        <v>98.73</v>
      </c>
      <c r="I1118" s="13">
        <v>5.7</v>
      </c>
      <c r="J1118" s="13"/>
      <c r="K1118" s="13"/>
      <c r="L1118" s="13">
        <v>27</v>
      </c>
      <c r="M1118" s="13" t="s">
        <v>144</v>
      </c>
      <c r="N1118" s="17">
        <v>6</v>
      </c>
      <c r="O1118" s="17">
        <v>1.5</v>
      </c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</row>
    <row r="1119" spans="1:35">
      <c r="A1119" s="13"/>
      <c r="B1119" s="15"/>
      <c r="C1119" s="299">
        <v>0.67222222222222217</v>
      </c>
      <c r="D1119" s="164">
        <f t="shared" si="66"/>
        <v>39965.672222222223</v>
      </c>
      <c r="E1119" s="13" t="s">
        <v>56</v>
      </c>
      <c r="F1119" s="13"/>
      <c r="G1119" s="13">
        <v>148</v>
      </c>
      <c r="H1119" s="13">
        <v>91.64</v>
      </c>
      <c r="I1119" s="13">
        <v>5.89</v>
      </c>
      <c r="J1119" s="13"/>
      <c r="K1119" s="13"/>
      <c r="L1119" s="13">
        <v>27</v>
      </c>
      <c r="M1119" s="13" t="s">
        <v>144</v>
      </c>
      <c r="N1119" s="17">
        <v>6</v>
      </c>
      <c r="O1119" s="17">
        <v>1.5</v>
      </c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</row>
    <row r="1120" spans="1:35">
      <c r="A1120" s="13"/>
      <c r="B1120" s="15"/>
      <c r="C1120" s="299">
        <v>0.84305555555555556</v>
      </c>
      <c r="D1120" s="164">
        <f t="shared" si="66"/>
        <v>39965.843055555553</v>
      </c>
      <c r="E1120" s="13" t="s">
        <v>56</v>
      </c>
      <c r="F1120" s="13"/>
      <c r="G1120" s="13">
        <v>148</v>
      </c>
      <c r="H1120" s="13">
        <v>95.54</v>
      </c>
      <c r="I1120" s="13">
        <v>4.3899999999999997</v>
      </c>
      <c r="J1120" s="13"/>
      <c r="K1120" s="13"/>
      <c r="L1120" s="13">
        <v>14</v>
      </c>
      <c r="M1120" s="13" t="s">
        <v>144</v>
      </c>
      <c r="N1120" s="17">
        <v>6</v>
      </c>
      <c r="O1120" s="17">
        <v>1.5</v>
      </c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</row>
    <row r="1121" spans="1:35" ht="13.5" thickBot="1">
      <c r="A1121" s="27"/>
      <c r="B1121" s="76"/>
      <c r="C1121" s="305">
        <v>0.99305555555555547</v>
      </c>
      <c r="D1121" s="174">
        <f t="shared" si="66"/>
        <v>39965.993055555555</v>
      </c>
      <c r="E1121" s="27" t="s">
        <v>56</v>
      </c>
      <c r="F1121" s="27"/>
      <c r="G1121" s="27">
        <v>148</v>
      </c>
      <c r="H1121" s="27">
        <v>83.7</v>
      </c>
      <c r="I1121" s="27">
        <v>4.28</v>
      </c>
      <c r="J1121" s="27"/>
      <c r="K1121" s="27"/>
      <c r="L1121" s="27">
        <v>14</v>
      </c>
      <c r="M1121" s="27" t="s">
        <v>144</v>
      </c>
      <c r="N1121" s="27">
        <v>6</v>
      </c>
      <c r="O1121" s="27">
        <v>1.5</v>
      </c>
      <c r="P1121" s="27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</row>
    <row r="1122" spans="1:35">
      <c r="A1122" s="17">
        <v>2</v>
      </c>
      <c r="B1122" s="61" t="s">
        <v>112</v>
      </c>
      <c r="C1122" s="300">
        <v>0.21319444444444444</v>
      </c>
      <c r="D1122" s="173">
        <f t="shared" si="66"/>
        <v>39966.213194444441</v>
      </c>
      <c r="E1122" s="17" t="s">
        <v>56</v>
      </c>
      <c r="F1122" s="17"/>
      <c r="G1122" s="17">
        <v>137</v>
      </c>
      <c r="H1122" s="17">
        <v>12.3</v>
      </c>
      <c r="I1122" s="17">
        <v>5.13</v>
      </c>
      <c r="J1122" s="17"/>
      <c r="K1122" s="17"/>
      <c r="L1122" s="17">
        <v>8</v>
      </c>
      <c r="M1122" s="17" t="s">
        <v>144</v>
      </c>
      <c r="N1122" s="17">
        <v>5</v>
      </c>
      <c r="O1122" s="17">
        <v>1.3</v>
      </c>
      <c r="P1122" s="17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</row>
    <row r="1123" spans="1:35">
      <c r="A1123" s="13"/>
      <c r="B1123" s="15"/>
      <c r="C1123" s="299">
        <v>0.29166666666666669</v>
      </c>
      <c r="D1123" s="164">
        <f t="shared" si="66"/>
        <v>39966.291666666664</v>
      </c>
      <c r="E1123" s="13" t="s">
        <v>56</v>
      </c>
      <c r="F1123" s="13"/>
      <c r="G1123" s="17">
        <v>137</v>
      </c>
      <c r="H1123" s="13">
        <v>12.42</v>
      </c>
      <c r="I1123" s="13">
        <v>5.19</v>
      </c>
      <c r="J1123" s="13"/>
      <c r="K1123" s="13"/>
      <c r="L1123" s="17">
        <v>8</v>
      </c>
      <c r="M1123" s="13" t="s">
        <v>144</v>
      </c>
      <c r="N1123" s="17">
        <v>5</v>
      </c>
      <c r="O1123" s="17">
        <v>1.3</v>
      </c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</row>
    <row r="1124" spans="1:35">
      <c r="A1124" s="13"/>
      <c r="B1124" s="15"/>
      <c r="C1124" s="299">
        <v>0.42638888888888887</v>
      </c>
      <c r="D1124" s="164">
        <f t="shared" si="66"/>
        <v>39966.426388888889</v>
      </c>
      <c r="E1124" s="13" t="s">
        <v>56</v>
      </c>
      <c r="F1124" s="13"/>
      <c r="G1124" s="17">
        <v>137</v>
      </c>
      <c r="H1124" s="13">
        <v>12.28</v>
      </c>
      <c r="I1124" s="13">
        <v>4.13</v>
      </c>
      <c r="J1124" s="13"/>
      <c r="K1124" s="13"/>
      <c r="L1124" s="17">
        <v>8</v>
      </c>
      <c r="M1124" s="13" t="s">
        <v>144</v>
      </c>
      <c r="N1124" s="17">
        <v>5</v>
      </c>
      <c r="O1124" s="17">
        <v>1.3</v>
      </c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</row>
    <row r="1125" spans="1:35">
      <c r="A1125" s="13"/>
      <c r="B1125" s="15"/>
      <c r="C1125" s="299">
        <v>0.5541666666666667</v>
      </c>
      <c r="D1125" s="164">
        <f t="shared" si="66"/>
        <v>39966.554166666669</v>
      </c>
      <c r="E1125" s="13" t="s">
        <v>56</v>
      </c>
      <c r="F1125" s="13"/>
      <c r="G1125" s="13">
        <v>169</v>
      </c>
      <c r="H1125" s="13">
        <v>26.52</v>
      </c>
      <c r="I1125" s="13">
        <v>2.77</v>
      </c>
      <c r="J1125" s="13"/>
      <c r="K1125" s="13"/>
      <c r="L1125" s="17">
        <v>8</v>
      </c>
      <c r="M1125" s="13" t="s">
        <v>144</v>
      </c>
      <c r="N1125" s="17">
        <v>5</v>
      </c>
      <c r="O1125" s="17">
        <v>1.1000000000000001</v>
      </c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</row>
    <row r="1126" spans="1:35">
      <c r="A1126" s="13"/>
      <c r="B1126" s="15"/>
      <c r="C1126" s="299">
        <v>0.69791666666666663</v>
      </c>
      <c r="D1126" s="164">
        <f t="shared" si="66"/>
        <v>39966.697916666664</v>
      </c>
      <c r="E1126" s="13" t="s">
        <v>56</v>
      </c>
      <c r="F1126" s="13"/>
      <c r="G1126" s="13">
        <v>169</v>
      </c>
      <c r="H1126" s="13">
        <v>26.56</v>
      </c>
      <c r="I1126" s="13">
        <v>2.82</v>
      </c>
      <c r="J1126" s="13"/>
      <c r="K1126" s="13"/>
      <c r="L1126" s="17">
        <v>8</v>
      </c>
      <c r="M1126" s="13" t="s">
        <v>144</v>
      </c>
      <c r="N1126" s="13">
        <v>5</v>
      </c>
      <c r="O1126" s="13">
        <v>1.3</v>
      </c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</row>
    <row r="1127" spans="1:35">
      <c r="A1127" s="13"/>
      <c r="B1127" s="15"/>
      <c r="C1127" s="299">
        <v>0.86388888888888893</v>
      </c>
      <c r="D1127" s="164">
        <f t="shared" si="66"/>
        <v>39966.863888888889</v>
      </c>
      <c r="E1127" s="13" t="s">
        <v>56</v>
      </c>
      <c r="F1127" s="13"/>
      <c r="G1127" s="13">
        <v>169</v>
      </c>
      <c r="H1127" s="13">
        <v>27.8</v>
      </c>
      <c r="I1127" s="13">
        <v>3.68</v>
      </c>
      <c r="J1127" s="13"/>
      <c r="K1127" s="13"/>
      <c r="L1127" s="17">
        <v>8</v>
      </c>
      <c r="M1127" s="13" t="s">
        <v>144</v>
      </c>
      <c r="N1127" s="13">
        <v>5</v>
      </c>
      <c r="O1127" s="13">
        <v>1.3</v>
      </c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</row>
    <row r="1128" spans="1:35">
      <c r="A1128" s="13"/>
      <c r="B1128" s="15"/>
      <c r="C1128" s="299">
        <v>0.92638888888888893</v>
      </c>
      <c r="D1128" s="164">
        <f t="shared" si="66"/>
        <v>39966.926388888889</v>
      </c>
      <c r="E1128" s="13" t="s">
        <v>56</v>
      </c>
      <c r="F1128" s="13"/>
      <c r="G1128" s="13">
        <v>169</v>
      </c>
      <c r="H1128" s="13">
        <v>27.91</v>
      </c>
      <c r="I1128" s="13">
        <v>3.85</v>
      </c>
      <c r="J1128" s="13"/>
      <c r="K1128" s="13"/>
      <c r="L1128" s="17">
        <v>8</v>
      </c>
      <c r="M1128" s="13" t="s">
        <v>144</v>
      </c>
      <c r="N1128" s="13">
        <v>5</v>
      </c>
      <c r="O1128" s="13">
        <v>1.3</v>
      </c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</row>
    <row r="1129" spans="1:35" ht="13.5" thickBot="1">
      <c r="A1129" s="27"/>
      <c r="B1129" s="76"/>
      <c r="C1129" s="305">
        <v>0.99930555555555556</v>
      </c>
      <c r="D1129" s="174">
        <f t="shared" si="66"/>
        <v>39966.999305555553</v>
      </c>
      <c r="E1129" s="27" t="s">
        <v>56</v>
      </c>
      <c r="F1129" s="27"/>
      <c r="G1129" s="27">
        <v>169</v>
      </c>
      <c r="H1129" s="27">
        <v>28.72</v>
      </c>
      <c r="I1129" s="27">
        <v>3.8</v>
      </c>
      <c r="J1129" s="27"/>
      <c r="K1129" s="27"/>
      <c r="L1129" s="27">
        <v>8</v>
      </c>
      <c r="M1129" s="27" t="s">
        <v>144</v>
      </c>
      <c r="N1129" s="27">
        <v>5</v>
      </c>
      <c r="O1129" s="27">
        <v>1.3</v>
      </c>
      <c r="P1129" s="27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</row>
    <row r="1130" spans="1:35">
      <c r="A1130" s="17">
        <v>3</v>
      </c>
      <c r="B1130" s="61" t="s">
        <v>113</v>
      </c>
      <c r="C1130" s="300">
        <v>0.20833333333333334</v>
      </c>
      <c r="D1130" s="173">
        <f t="shared" si="66"/>
        <v>39967.208333333336</v>
      </c>
      <c r="E1130" s="17" t="s">
        <v>56</v>
      </c>
      <c r="F1130" s="17"/>
      <c r="G1130" s="17">
        <v>169</v>
      </c>
      <c r="H1130" s="17">
        <v>20.11</v>
      </c>
      <c r="I1130" s="17">
        <v>7.11</v>
      </c>
      <c r="J1130" s="17"/>
      <c r="K1130" s="17"/>
      <c r="L1130" s="17">
        <v>8</v>
      </c>
      <c r="M1130" s="17" t="s">
        <v>144</v>
      </c>
      <c r="N1130" s="17">
        <v>6</v>
      </c>
      <c r="O1130" s="17">
        <v>1.4</v>
      </c>
      <c r="P1130" s="17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</row>
    <row r="1131" spans="1:35">
      <c r="A1131" s="13"/>
      <c r="B1131" s="15"/>
      <c r="C1131" s="299">
        <v>0.46875</v>
      </c>
      <c r="D1131" s="164">
        <f t="shared" si="66"/>
        <v>39967.46875</v>
      </c>
      <c r="E1131" s="13" t="s">
        <v>56</v>
      </c>
      <c r="F1131" s="13"/>
      <c r="G1131" s="13">
        <v>169</v>
      </c>
      <c r="H1131" s="13">
        <v>29.29</v>
      </c>
      <c r="I1131" s="13">
        <v>5.16</v>
      </c>
      <c r="J1131" s="13"/>
      <c r="K1131" s="13"/>
      <c r="L1131" s="13">
        <v>8</v>
      </c>
      <c r="M1131" s="13" t="s">
        <v>144</v>
      </c>
      <c r="N1131" s="17">
        <v>6</v>
      </c>
      <c r="O1131" s="17">
        <v>1.4</v>
      </c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</row>
    <row r="1132" spans="1:35">
      <c r="A1132" s="13"/>
      <c r="B1132" s="15"/>
      <c r="C1132" s="299">
        <v>0.70833333333333337</v>
      </c>
      <c r="D1132" s="164">
        <f t="shared" si="66"/>
        <v>39967.708333333336</v>
      </c>
      <c r="E1132" s="13" t="s">
        <v>56</v>
      </c>
      <c r="F1132" s="13"/>
      <c r="G1132" s="13">
        <v>169</v>
      </c>
      <c r="H1132" s="13">
        <v>20.48</v>
      </c>
      <c r="I1132" s="13">
        <v>3.82</v>
      </c>
      <c r="J1132" s="13"/>
      <c r="K1132" s="13"/>
      <c r="L1132" s="13">
        <v>8</v>
      </c>
      <c r="M1132" s="13" t="s">
        <v>144</v>
      </c>
      <c r="N1132" s="17">
        <v>6</v>
      </c>
      <c r="O1132" s="17">
        <v>1.4</v>
      </c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</row>
    <row r="1133" spans="1:35" ht="13.5" thickBot="1">
      <c r="A1133" s="27"/>
      <c r="B1133" s="76"/>
      <c r="C1133" s="305">
        <v>0.99861111111111101</v>
      </c>
      <c r="D1133" s="167">
        <f t="shared" si="66"/>
        <v>39967.998611111114</v>
      </c>
      <c r="E1133" s="27" t="s">
        <v>56</v>
      </c>
      <c r="F1133" s="27"/>
      <c r="G1133" s="27">
        <v>169</v>
      </c>
      <c r="H1133" s="27">
        <v>20.48</v>
      </c>
      <c r="I1133" s="27">
        <v>3.78</v>
      </c>
      <c r="J1133" s="27"/>
      <c r="K1133" s="27"/>
      <c r="L1133" s="27">
        <v>8</v>
      </c>
      <c r="M1133" s="27" t="s">
        <v>144</v>
      </c>
      <c r="N1133" s="27">
        <v>6</v>
      </c>
      <c r="O1133" s="27">
        <v>1.4</v>
      </c>
      <c r="P1133" s="27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</row>
    <row r="1134" spans="1:35">
      <c r="A1134" s="17">
        <v>4</v>
      </c>
      <c r="B1134" s="61" t="s">
        <v>25</v>
      </c>
      <c r="C1134" s="300">
        <v>0.22083333333333333</v>
      </c>
      <c r="D1134" s="172">
        <f t="shared" si="66"/>
        <v>39968.220833333333</v>
      </c>
      <c r="E1134" s="17" t="s">
        <v>56</v>
      </c>
      <c r="F1134" s="17"/>
      <c r="G1134" s="17">
        <v>180</v>
      </c>
      <c r="H1134" s="17">
        <v>10.23</v>
      </c>
      <c r="I1134" s="17">
        <v>4.16</v>
      </c>
      <c r="J1134" s="17"/>
      <c r="K1134" s="17"/>
      <c r="L1134" s="17">
        <v>8</v>
      </c>
      <c r="M1134" s="17" t="s">
        <v>144</v>
      </c>
      <c r="N1134" s="17">
        <v>6</v>
      </c>
      <c r="O1134" s="17">
        <v>1.3</v>
      </c>
      <c r="P1134" s="17" t="s">
        <v>155</v>
      </c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</row>
    <row r="1135" spans="1:35">
      <c r="A1135" s="13"/>
      <c r="B1135" s="15"/>
      <c r="C1135" s="299">
        <v>0.5625</v>
      </c>
      <c r="D1135" s="164">
        <f t="shared" si="66"/>
        <v>39968.5625</v>
      </c>
      <c r="E1135" s="13" t="s">
        <v>56</v>
      </c>
      <c r="F1135" s="13"/>
      <c r="G1135" s="13">
        <v>116</v>
      </c>
      <c r="H1135" s="13">
        <v>9.8800000000000008</v>
      </c>
      <c r="I1135" s="13">
        <v>4.0599999999999996</v>
      </c>
      <c r="J1135" s="13"/>
      <c r="K1135" s="13"/>
      <c r="L1135" s="13">
        <v>8</v>
      </c>
      <c r="M1135" s="13" t="s">
        <v>144</v>
      </c>
      <c r="N1135" s="13">
        <v>6</v>
      </c>
      <c r="O1135" s="13">
        <v>1.7</v>
      </c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</row>
    <row r="1136" spans="1:35">
      <c r="A1136" s="13"/>
      <c r="B1136" s="15"/>
      <c r="C1136" s="299">
        <v>0.75</v>
      </c>
      <c r="D1136" s="164">
        <f t="shared" si="66"/>
        <v>39968.75</v>
      </c>
      <c r="E1136" s="13" t="s">
        <v>56</v>
      </c>
      <c r="F1136" s="13"/>
      <c r="G1136" s="13">
        <v>159</v>
      </c>
      <c r="H1136" s="13">
        <v>10.63</v>
      </c>
      <c r="I1136" s="13">
        <v>5.18</v>
      </c>
      <c r="J1136" s="13"/>
      <c r="K1136" s="13"/>
      <c r="L1136" s="13">
        <v>8</v>
      </c>
      <c r="M1136" s="13" t="s">
        <v>144</v>
      </c>
      <c r="N1136" s="13">
        <v>6</v>
      </c>
      <c r="O1136" s="13">
        <v>1.4</v>
      </c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</row>
    <row r="1137" spans="1:35" ht="13.5" thickBot="1">
      <c r="A1137" s="27"/>
      <c r="B1137" s="76"/>
      <c r="C1137" s="305">
        <v>0.49305555555555558</v>
      </c>
      <c r="D1137" s="167">
        <f t="shared" si="66"/>
        <v>39968.493055555555</v>
      </c>
      <c r="E1137" s="27" t="s">
        <v>56</v>
      </c>
      <c r="F1137" s="27"/>
      <c r="G1137" s="27">
        <v>159</v>
      </c>
      <c r="H1137" s="27">
        <v>9.09</v>
      </c>
      <c r="I1137" s="27">
        <v>4.1900000000000004</v>
      </c>
      <c r="J1137" s="27"/>
      <c r="K1137" s="27"/>
      <c r="L1137" s="27">
        <v>8</v>
      </c>
      <c r="M1137" s="27" t="s">
        <v>144</v>
      </c>
      <c r="N1137" s="27">
        <v>6</v>
      </c>
      <c r="O1137" s="27">
        <v>1.4</v>
      </c>
      <c r="P1137" s="27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</row>
    <row r="1138" spans="1:35">
      <c r="A1138" s="17">
        <v>5</v>
      </c>
      <c r="B1138" s="61" t="s">
        <v>115</v>
      </c>
      <c r="C1138" s="300">
        <v>0.20833333333333334</v>
      </c>
      <c r="D1138" s="172">
        <f t="shared" si="66"/>
        <v>39969.208333333336</v>
      </c>
      <c r="E1138" s="17" t="s">
        <v>56</v>
      </c>
      <c r="F1138" s="17"/>
      <c r="G1138" s="17">
        <v>159</v>
      </c>
      <c r="H1138" s="17">
        <v>9.89</v>
      </c>
      <c r="I1138" s="17">
        <v>5.78</v>
      </c>
      <c r="J1138" s="17"/>
      <c r="K1138" s="17"/>
      <c r="L1138" s="17">
        <v>11</v>
      </c>
      <c r="M1138" s="17" t="s">
        <v>144</v>
      </c>
      <c r="N1138" s="17">
        <v>6</v>
      </c>
      <c r="O1138" s="17">
        <v>1.4</v>
      </c>
      <c r="P1138" s="17" t="s">
        <v>155</v>
      </c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</row>
    <row r="1139" spans="1:35">
      <c r="A1139" s="13"/>
      <c r="B1139" s="15"/>
      <c r="C1139" s="299">
        <v>0.48958333333333331</v>
      </c>
      <c r="D1139" s="172">
        <f t="shared" si="66"/>
        <v>39969.489583333336</v>
      </c>
      <c r="E1139" s="13" t="s">
        <v>56</v>
      </c>
      <c r="F1139" s="13"/>
      <c r="G1139" s="13">
        <v>159</v>
      </c>
      <c r="H1139" s="13">
        <v>9.89</v>
      </c>
      <c r="I1139" s="13">
        <v>4.18</v>
      </c>
      <c r="J1139" s="13"/>
      <c r="K1139" s="13"/>
      <c r="L1139" s="13">
        <v>8</v>
      </c>
      <c r="M1139" s="13" t="s">
        <v>144</v>
      </c>
      <c r="N1139" s="13">
        <v>6</v>
      </c>
      <c r="O1139" s="13">
        <v>1.4</v>
      </c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</row>
    <row r="1140" spans="1:35">
      <c r="A1140" s="13"/>
      <c r="B1140" s="15"/>
      <c r="C1140" s="299">
        <v>0.66666666666666663</v>
      </c>
      <c r="D1140" s="164">
        <f t="shared" si="66"/>
        <v>39969.666666666664</v>
      </c>
      <c r="E1140" s="13" t="s">
        <v>56</v>
      </c>
      <c r="F1140" s="13"/>
      <c r="G1140" s="13">
        <v>159</v>
      </c>
      <c r="H1140" s="13">
        <v>9.91</v>
      </c>
      <c r="I1140" s="13">
        <v>3.39</v>
      </c>
      <c r="J1140" s="13"/>
      <c r="K1140" s="13"/>
      <c r="L1140" s="13">
        <v>8</v>
      </c>
      <c r="M1140" s="13" t="s">
        <v>144</v>
      </c>
      <c r="N1140" s="13">
        <v>6</v>
      </c>
      <c r="O1140" s="13">
        <v>1.4</v>
      </c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</row>
    <row r="1141" spans="1:35" ht="13.5" thickBot="1">
      <c r="A1141" s="27"/>
      <c r="B1141" s="76"/>
      <c r="C1141" s="305">
        <v>0.98402777777777783</v>
      </c>
      <c r="D1141" s="167">
        <f t="shared" si="66"/>
        <v>39969.984027777777</v>
      </c>
      <c r="E1141" s="27" t="s">
        <v>56</v>
      </c>
      <c r="F1141" s="27"/>
      <c r="G1141" s="27">
        <v>159</v>
      </c>
      <c r="H1141" s="27">
        <v>10.93</v>
      </c>
      <c r="I1141" s="27">
        <v>3.78</v>
      </c>
      <c r="J1141" s="27"/>
      <c r="K1141" s="27"/>
      <c r="L1141" s="27">
        <v>8</v>
      </c>
      <c r="M1141" s="27" t="s">
        <v>144</v>
      </c>
      <c r="N1141" s="27">
        <v>6</v>
      </c>
      <c r="O1141" s="27">
        <v>1.4</v>
      </c>
      <c r="P1141" s="27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</row>
    <row r="1142" spans="1:35">
      <c r="A1142" s="17">
        <v>6</v>
      </c>
      <c r="B1142" s="61" t="s">
        <v>29</v>
      </c>
      <c r="C1142" s="300">
        <v>0.26250000000000001</v>
      </c>
      <c r="D1142" s="172">
        <f t="shared" si="66"/>
        <v>39970.262499999997</v>
      </c>
      <c r="E1142" s="17" t="s">
        <v>56</v>
      </c>
      <c r="F1142" s="17"/>
      <c r="G1142" s="17">
        <v>159</v>
      </c>
      <c r="H1142" s="17">
        <v>75.78</v>
      </c>
      <c r="I1142" s="17">
        <v>5.51</v>
      </c>
      <c r="J1142" s="17"/>
      <c r="K1142" s="17"/>
      <c r="L1142" s="17">
        <v>14</v>
      </c>
      <c r="M1142" s="17" t="s">
        <v>144</v>
      </c>
      <c r="N1142" s="17">
        <v>6</v>
      </c>
      <c r="O1142" s="17">
        <v>1.4</v>
      </c>
      <c r="P1142" s="17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</row>
    <row r="1143" spans="1:35">
      <c r="A1143" s="13"/>
      <c r="B1143" s="15"/>
      <c r="C1143" s="299">
        <v>0.33333333333333331</v>
      </c>
      <c r="D1143" s="164">
        <f t="shared" si="66"/>
        <v>39970.333333333336</v>
      </c>
      <c r="E1143" s="13" t="s">
        <v>56</v>
      </c>
      <c r="F1143" s="13"/>
      <c r="G1143" s="13">
        <v>159</v>
      </c>
      <c r="H1143" s="13">
        <v>76.91</v>
      </c>
      <c r="I1143" s="13">
        <v>5.62</v>
      </c>
      <c r="J1143" s="13"/>
      <c r="K1143" s="13"/>
      <c r="L1143" s="13">
        <v>14</v>
      </c>
      <c r="M1143" s="13" t="s">
        <v>144</v>
      </c>
      <c r="N1143" s="13">
        <v>6</v>
      </c>
      <c r="O1143" s="13">
        <v>1.4</v>
      </c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</row>
    <row r="1144" spans="1:35">
      <c r="A1144" s="13"/>
      <c r="B1144" s="15"/>
      <c r="C1144" s="299">
        <v>0.42708333333333331</v>
      </c>
      <c r="D1144" s="164">
        <f t="shared" ref="D1144:D1207" si="67">FLOOR(D1143,1)+C1144+IF(A1144&gt;0,1,0)</f>
        <v>39970.427083333336</v>
      </c>
      <c r="E1144" s="13" t="s">
        <v>56</v>
      </c>
      <c r="F1144" s="13"/>
      <c r="G1144" s="13">
        <v>169</v>
      </c>
      <c r="H1144" s="13">
        <v>94.68</v>
      </c>
      <c r="I1144" s="13">
        <v>9.9499999999999993</v>
      </c>
      <c r="J1144" s="13"/>
      <c r="K1144" s="13"/>
      <c r="L1144" s="13">
        <v>22</v>
      </c>
      <c r="M1144" s="13" t="s">
        <v>144</v>
      </c>
      <c r="N1144" s="13">
        <v>6</v>
      </c>
      <c r="O1144" s="13">
        <v>1.4</v>
      </c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</row>
    <row r="1145" spans="1:35">
      <c r="A1145" s="13"/>
      <c r="B1145" s="15"/>
      <c r="C1145" s="299">
        <v>0.5</v>
      </c>
      <c r="D1145" s="164">
        <f t="shared" si="67"/>
        <v>39970.5</v>
      </c>
      <c r="E1145" s="13" t="s">
        <v>56</v>
      </c>
      <c r="F1145" s="13"/>
      <c r="G1145" s="13">
        <v>169</v>
      </c>
      <c r="H1145" s="13">
        <v>92.82</v>
      </c>
      <c r="I1145" s="13">
        <v>8.73</v>
      </c>
      <c r="J1145" s="13"/>
      <c r="K1145" s="13"/>
      <c r="L1145" s="13">
        <v>22</v>
      </c>
      <c r="M1145" s="13" t="s">
        <v>144</v>
      </c>
      <c r="N1145" s="13">
        <v>6</v>
      </c>
      <c r="O1145" s="13">
        <v>1.4</v>
      </c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</row>
    <row r="1146" spans="1:35">
      <c r="A1146" s="13"/>
      <c r="B1146" s="15"/>
      <c r="C1146" s="299">
        <v>0.59305555555555556</v>
      </c>
      <c r="D1146" s="164">
        <f t="shared" si="67"/>
        <v>39970.593055555553</v>
      </c>
      <c r="E1146" s="13" t="s">
        <v>56</v>
      </c>
      <c r="F1146" s="13"/>
      <c r="G1146" s="13">
        <v>169</v>
      </c>
      <c r="H1146" s="13">
        <v>95.75</v>
      </c>
      <c r="I1146" s="13">
        <v>7.8</v>
      </c>
      <c r="J1146" s="13"/>
      <c r="K1146" s="13"/>
      <c r="L1146" s="13">
        <v>22</v>
      </c>
      <c r="M1146" s="13" t="s">
        <v>144</v>
      </c>
      <c r="N1146" s="13">
        <v>6</v>
      </c>
      <c r="O1146" s="13">
        <v>1.4</v>
      </c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</row>
    <row r="1147" spans="1:35">
      <c r="A1147" s="13"/>
      <c r="B1147" s="15"/>
      <c r="C1147" s="299">
        <v>0.6791666666666667</v>
      </c>
      <c r="D1147" s="164">
        <f t="shared" si="67"/>
        <v>39970.679166666669</v>
      </c>
      <c r="E1147" s="13" t="s">
        <v>56</v>
      </c>
      <c r="F1147" s="13"/>
      <c r="G1147" s="13">
        <v>159</v>
      </c>
      <c r="H1147" s="13">
        <v>46.72</v>
      </c>
      <c r="I1147" s="13">
        <v>12.32</v>
      </c>
      <c r="J1147" s="13"/>
      <c r="K1147" s="13"/>
      <c r="L1147" s="13">
        <v>22</v>
      </c>
      <c r="M1147" s="13" t="s">
        <v>156</v>
      </c>
      <c r="N1147" s="13">
        <v>6</v>
      </c>
      <c r="O1147" s="13">
        <v>1.4</v>
      </c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</row>
    <row r="1148" spans="1:35">
      <c r="A1148" s="13"/>
      <c r="B1148" s="15"/>
      <c r="C1148" s="299">
        <v>0.79166666666666663</v>
      </c>
      <c r="D1148" s="164">
        <f t="shared" si="67"/>
        <v>39970.791666666664</v>
      </c>
      <c r="E1148" s="13" t="s">
        <v>56</v>
      </c>
      <c r="F1148" s="13"/>
      <c r="G1148" s="13">
        <v>159</v>
      </c>
      <c r="H1148" s="13">
        <v>48.82</v>
      </c>
      <c r="I1148" s="13">
        <v>9.7200000000000006</v>
      </c>
      <c r="J1148" s="13"/>
      <c r="K1148" s="13"/>
      <c r="L1148" s="13">
        <v>22</v>
      </c>
      <c r="M1148" s="13" t="s">
        <v>144</v>
      </c>
      <c r="N1148" s="13">
        <v>6</v>
      </c>
      <c r="O1148" s="13">
        <v>1.4</v>
      </c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</row>
    <row r="1149" spans="1:35" ht="13.5" thickBot="1">
      <c r="A1149" s="27"/>
      <c r="B1149" s="76"/>
      <c r="C1149" s="305">
        <v>0.99930555555555556</v>
      </c>
      <c r="D1149" s="174">
        <f t="shared" si="67"/>
        <v>39970.999305555553</v>
      </c>
      <c r="E1149" s="27" t="s">
        <v>56</v>
      </c>
      <c r="F1149" s="27"/>
      <c r="G1149" s="27">
        <v>159</v>
      </c>
      <c r="H1149" s="27">
        <v>52.77</v>
      </c>
      <c r="I1149" s="27">
        <v>6.71</v>
      </c>
      <c r="J1149" s="27"/>
      <c r="K1149" s="27"/>
      <c r="L1149" s="27">
        <v>22</v>
      </c>
      <c r="M1149" s="27" t="s">
        <v>144</v>
      </c>
      <c r="N1149" s="27">
        <v>6</v>
      </c>
      <c r="O1149" s="27">
        <v>1.4</v>
      </c>
      <c r="P1149" s="27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</row>
    <row r="1150" spans="1:35">
      <c r="A1150" s="17">
        <v>7</v>
      </c>
      <c r="B1150" s="61" t="s">
        <v>129</v>
      </c>
      <c r="C1150" s="300">
        <v>0.25</v>
      </c>
      <c r="D1150" s="172">
        <f t="shared" si="67"/>
        <v>39971.25</v>
      </c>
      <c r="E1150" s="17" t="s">
        <v>56</v>
      </c>
      <c r="F1150" s="17"/>
      <c r="G1150" s="17">
        <v>85</v>
      </c>
      <c r="H1150" s="17">
        <v>9.35</v>
      </c>
      <c r="I1150" s="17">
        <v>4.1100000000000003</v>
      </c>
      <c r="J1150" s="17"/>
      <c r="K1150" s="17"/>
      <c r="L1150" s="17">
        <v>8</v>
      </c>
      <c r="M1150" s="17" t="s">
        <v>144</v>
      </c>
      <c r="N1150" s="17">
        <v>4</v>
      </c>
      <c r="O1150" s="17">
        <v>1.4</v>
      </c>
      <c r="P1150" s="17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</row>
    <row r="1151" spans="1:35">
      <c r="A1151" s="13"/>
      <c r="B1151" s="15"/>
      <c r="C1151" s="299">
        <v>0.53472222222222221</v>
      </c>
      <c r="D1151" s="164">
        <f t="shared" si="67"/>
        <v>39971.534722222219</v>
      </c>
      <c r="E1151" s="13" t="s">
        <v>56</v>
      </c>
      <c r="F1151" s="13"/>
      <c r="G1151" s="17">
        <v>85</v>
      </c>
      <c r="H1151" s="13">
        <v>8.6999999999999993</v>
      </c>
      <c r="I1151" s="13">
        <v>2.25</v>
      </c>
      <c r="J1151" s="13"/>
      <c r="K1151" s="13"/>
      <c r="L1151" s="17">
        <v>8</v>
      </c>
      <c r="M1151" s="13" t="s">
        <v>144</v>
      </c>
      <c r="N1151" s="17">
        <v>4</v>
      </c>
      <c r="O1151" s="17">
        <v>1.4</v>
      </c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</row>
    <row r="1152" spans="1:35" ht="13.5" thickBot="1">
      <c r="A1152" s="27"/>
      <c r="B1152" s="76"/>
      <c r="C1152" s="305">
        <v>0.71527777777777779</v>
      </c>
      <c r="D1152" s="167">
        <f t="shared" si="67"/>
        <v>39971.715277777781</v>
      </c>
      <c r="E1152" s="27" t="s">
        <v>56</v>
      </c>
      <c r="F1152" s="27"/>
      <c r="G1152" s="27">
        <v>85</v>
      </c>
      <c r="H1152" s="27">
        <v>8.77</v>
      </c>
      <c r="I1152" s="27">
        <v>2.14</v>
      </c>
      <c r="J1152" s="27"/>
      <c r="K1152" s="27"/>
      <c r="L1152" s="27">
        <v>8</v>
      </c>
      <c r="M1152" s="27" t="s">
        <v>144</v>
      </c>
      <c r="N1152" s="27">
        <v>4</v>
      </c>
      <c r="O1152" s="27">
        <v>1.4</v>
      </c>
      <c r="P1152" s="27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</row>
    <row r="1153" spans="1:35">
      <c r="A1153" s="17">
        <v>8</v>
      </c>
      <c r="B1153" s="61" t="s">
        <v>111</v>
      </c>
      <c r="C1153" s="300">
        <v>0.20833333333333334</v>
      </c>
      <c r="D1153" s="172">
        <f t="shared" si="67"/>
        <v>39972.208333333336</v>
      </c>
      <c r="E1153" s="17" t="s">
        <v>56</v>
      </c>
      <c r="F1153" s="17"/>
      <c r="G1153" s="17">
        <v>169</v>
      </c>
      <c r="H1153" s="17">
        <v>15.52</v>
      </c>
      <c r="I1153" s="17">
        <v>4.4400000000000004</v>
      </c>
      <c r="J1153" s="17"/>
      <c r="K1153" s="17"/>
      <c r="L1153" s="17">
        <v>11</v>
      </c>
      <c r="M1153" s="17" t="s">
        <v>144</v>
      </c>
      <c r="N1153" s="17">
        <v>6</v>
      </c>
      <c r="O1153" s="17">
        <v>1.4</v>
      </c>
      <c r="P1153" s="17" t="s">
        <v>155</v>
      </c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</row>
    <row r="1154" spans="1:35">
      <c r="A1154" s="13"/>
      <c r="B1154" s="15"/>
      <c r="C1154" s="299">
        <v>0.5</v>
      </c>
      <c r="D1154" s="164">
        <f t="shared" si="67"/>
        <v>39972.5</v>
      </c>
      <c r="E1154" s="13" t="s">
        <v>56</v>
      </c>
      <c r="F1154" s="13"/>
      <c r="G1154" s="17">
        <v>169</v>
      </c>
      <c r="H1154" s="13">
        <v>15.85</v>
      </c>
      <c r="I1154" s="13">
        <v>3.64</v>
      </c>
      <c r="J1154" s="13"/>
      <c r="K1154" s="13"/>
      <c r="L1154" s="17">
        <v>11</v>
      </c>
      <c r="M1154" s="13" t="s">
        <v>144</v>
      </c>
      <c r="N1154" s="17">
        <v>6</v>
      </c>
      <c r="O1154" s="17">
        <v>1.4</v>
      </c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</row>
    <row r="1155" spans="1:35">
      <c r="A1155" s="13"/>
      <c r="B1155" s="15"/>
      <c r="C1155" s="299">
        <v>0.71388888888888891</v>
      </c>
      <c r="D1155" s="164">
        <f t="shared" si="67"/>
        <v>39972.713888888888</v>
      </c>
      <c r="E1155" s="13" t="s">
        <v>56</v>
      </c>
      <c r="F1155" s="13"/>
      <c r="G1155" s="17">
        <v>169</v>
      </c>
      <c r="H1155" s="13">
        <v>14.35</v>
      </c>
      <c r="I1155" s="13">
        <v>3.18</v>
      </c>
      <c r="J1155" s="13"/>
      <c r="K1155" s="13"/>
      <c r="L1155" s="17">
        <v>11</v>
      </c>
      <c r="M1155" s="13" t="s">
        <v>144</v>
      </c>
      <c r="N1155" s="17">
        <v>6</v>
      </c>
      <c r="O1155" s="17">
        <v>1.4</v>
      </c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</row>
    <row r="1156" spans="1:35" ht="13.5" thickBot="1">
      <c r="A1156" s="27"/>
      <c r="B1156" s="76"/>
      <c r="C1156" s="305">
        <v>0.48958333333333331</v>
      </c>
      <c r="D1156" s="167">
        <f t="shared" si="67"/>
        <v>39972.489583333336</v>
      </c>
      <c r="E1156" s="27" t="s">
        <v>56</v>
      </c>
      <c r="F1156" s="27"/>
      <c r="G1156" s="27">
        <v>169</v>
      </c>
      <c r="H1156" s="27">
        <v>18.91</v>
      </c>
      <c r="I1156" s="27">
        <v>3.38</v>
      </c>
      <c r="J1156" s="27"/>
      <c r="K1156" s="27"/>
      <c r="L1156" s="27">
        <v>11</v>
      </c>
      <c r="M1156" s="27" t="s">
        <v>144</v>
      </c>
      <c r="N1156" s="27">
        <v>6</v>
      </c>
      <c r="O1156" s="27">
        <v>1.4</v>
      </c>
      <c r="P1156" s="27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</row>
    <row r="1157" spans="1:35">
      <c r="A1157" s="17">
        <v>9</v>
      </c>
      <c r="B1157" s="61" t="s">
        <v>112</v>
      </c>
      <c r="C1157" s="300">
        <v>0.20833333333333334</v>
      </c>
      <c r="D1157" s="172">
        <f t="shared" si="67"/>
        <v>39973.208333333336</v>
      </c>
      <c r="E1157" s="17" t="s">
        <v>56</v>
      </c>
      <c r="F1157" s="17"/>
      <c r="G1157" s="17">
        <v>180</v>
      </c>
      <c r="H1157" s="17">
        <v>20.48</v>
      </c>
      <c r="I1157" s="17">
        <v>9.42</v>
      </c>
      <c r="J1157" s="17"/>
      <c r="K1157" s="17"/>
      <c r="L1157" s="17">
        <v>8</v>
      </c>
      <c r="M1157" s="17" t="s">
        <v>144</v>
      </c>
      <c r="N1157" s="17">
        <v>6</v>
      </c>
      <c r="O1157" s="17">
        <v>1.3</v>
      </c>
      <c r="P1157" s="17" t="s">
        <v>155</v>
      </c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</row>
    <row r="1158" spans="1:35">
      <c r="A1158" s="13"/>
      <c r="B1158" s="15"/>
      <c r="C1158" s="299">
        <v>0.42430555555555555</v>
      </c>
      <c r="D1158" s="164">
        <f t="shared" si="67"/>
        <v>39973.424305555556</v>
      </c>
      <c r="E1158" s="13" t="s">
        <v>56</v>
      </c>
      <c r="F1158" s="13"/>
      <c r="G1158" s="17">
        <v>180</v>
      </c>
      <c r="H1158" s="13">
        <v>12.21</v>
      </c>
      <c r="I1158" s="13">
        <v>5.19</v>
      </c>
      <c r="J1158" s="13"/>
      <c r="K1158" s="13"/>
      <c r="L1158" s="17">
        <v>8</v>
      </c>
      <c r="M1158" s="17" t="s">
        <v>144</v>
      </c>
      <c r="N1158" s="17">
        <v>6</v>
      </c>
      <c r="O1158" s="17">
        <v>1.3</v>
      </c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</row>
    <row r="1159" spans="1:35">
      <c r="A1159" s="13"/>
      <c r="B1159" s="15"/>
      <c r="C1159" s="299">
        <v>0.64930555555555558</v>
      </c>
      <c r="D1159" s="164">
        <f t="shared" si="67"/>
        <v>39973.649305555555</v>
      </c>
      <c r="E1159" s="13" t="s">
        <v>56</v>
      </c>
      <c r="F1159" s="13"/>
      <c r="G1159" s="17">
        <v>180</v>
      </c>
      <c r="H1159" s="13">
        <v>12.99</v>
      </c>
      <c r="I1159" s="13">
        <v>5.99</v>
      </c>
      <c r="J1159" s="13"/>
      <c r="K1159" s="13"/>
      <c r="L1159" s="17">
        <v>8</v>
      </c>
      <c r="M1159" s="17" t="s">
        <v>144</v>
      </c>
      <c r="N1159" s="17">
        <v>6</v>
      </c>
      <c r="O1159" s="17">
        <v>1.3</v>
      </c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</row>
    <row r="1160" spans="1:35" ht="13.5" thickBot="1">
      <c r="A1160" s="27"/>
      <c r="B1160" s="76"/>
      <c r="C1160" s="305">
        <v>0.97222222222222221</v>
      </c>
      <c r="D1160" s="167">
        <f t="shared" si="67"/>
        <v>39973.972222222219</v>
      </c>
      <c r="E1160" s="27" t="s">
        <v>56</v>
      </c>
      <c r="F1160" s="27"/>
      <c r="G1160" s="27">
        <v>180</v>
      </c>
      <c r="H1160" s="27">
        <v>12.66</v>
      </c>
      <c r="I1160" s="27">
        <v>3.72</v>
      </c>
      <c r="J1160" s="27"/>
      <c r="K1160" s="27"/>
      <c r="L1160" s="27">
        <v>8</v>
      </c>
      <c r="M1160" s="27" t="s">
        <v>144</v>
      </c>
      <c r="N1160" s="27">
        <v>6</v>
      </c>
      <c r="O1160" s="27">
        <v>1.3</v>
      </c>
      <c r="P1160" s="27"/>
      <c r="Q1160" s="13"/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</row>
    <row r="1161" spans="1:35">
      <c r="A1161" s="17">
        <v>10</v>
      </c>
      <c r="B1161" s="61" t="s">
        <v>113</v>
      </c>
      <c r="C1161" s="300">
        <v>0.21597222222222223</v>
      </c>
      <c r="D1161" s="172">
        <f t="shared" si="67"/>
        <v>39974.21597222222</v>
      </c>
      <c r="E1161" s="17" t="s">
        <v>56</v>
      </c>
      <c r="F1161" s="17"/>
      <c r="G1161" s="17">
        <v>180</v>
      </c>
      <c r="H1161" s="17">
        <v>11.58</v>
      </c>
      <c r="I1161" s="17">
        <v>2.94</v>
      </c>
      <c r="J1161" s="17"/>
      <c r="K1161" s="17"/>
      <c r="L1161" s="17">
        <v>8</v>
      </c>
      <c r="M1161" s="17" t="s">
        <v>144</v>
      </c>
      <c r="N1161" s="17">
        <v>6</v>
      </c>
      <c r="O1161" s="17">
        <v>1.3</v>
      </c>
      <c r="P1161" s="17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</row>
    <row r="1162" spans="1:35">
      <c r="A1162" s="13"/>
      <c r="B1162" s="15"/>
      <c r="C1162" s="299">
        <v>0.50972222222222219</v>
      </c>
      <c r="D1162" s="164">
        <f t="shared" si="67"/>
        <v>39974.509722222225</v>
      </c>
      <c r="E1162" s="13" t="s">
        <v>56</v>
      </c>
      <c r="F1162" s="13"/>
      <c r="G1162" s="13">
        <v>180</v>
      </c>
      <c r="H1162" s="13">
        <v>11.98</v>
      </c>
      <c r="I1162" s="13">
        <v>2.66</v>
      </c>
      <c r="J1162" s="13"/>
      <c r="K1162" s="13"/>
      <c r="L1162" s="17">
        <v>8</v>
      </c>
      <c r="M1162" s="13" t="s">
        <v>144</v>
      </c>
      <c r="N1162" s="13">
        <v>6</v>
      </c>
      <c r="O1162" s="13">
        <v>1.3</v>
      </c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</row>
    <row r="1163" spans="1:35">
      <c r="A1163" s="13"/>
      <c r="B1163" s="15"/>
      <c r="C1163" s="299">
        <v>0.76249999999999996</v>
      </c>
      <c r="D1163" s="164">
        <f t="shared" si="67"/>
        <v>39974.762499999997</v>
      </c>
      <c r="E1163" s="13" t="s">
        <v>56</v>
      </c>
      <c r="F1163" s="13"/>
      <c r="G1163" s="13">
        <v>180</v>
      </c>
      <c r="H1163" s="13">
        <v>15.66</v>
      </c>
      <c r="I1163" s="13">
        <v>2.92</v>
      </c>
      <c r="J1163" s="13"/>
      <c r="K1163" s="13"/>
      <c r="L1163" s="17">
        <v>8</v>
      </c>
      <c r="M1163" s="13" t="s">
        <v>144</v>
      </c>
      <c r="N1163" s="13">
        <v>6</v>
      </c>
      <c r="O1163" s="13">
        <v>1.3</v>
      </c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</row>
    <row r="1164" spans="1:35" ht="13.5" thickBot="1">
      <c r="A1164" s="27"/>
      <c r="B1164" s="27"/>
      <c r="C1164" s="305">
        <v>0.47916666666666669</v>
      </c>
      <c r="D1164" s="167">
        <f t="shared" si="67"/>
        <v>39974.479166666664</v>
      </c>
      <c r="E1164" s="27" t="s">
        <v>56</v>
      </c>
      <c r="F1164" s="27"/>
      <c r="G1164" s="27">
        <v>180</v>
      </c>
      <c r="H1164" s="27">
        <v>15.72</v>
      </c>
      <c r="I1164" s="27">
        <v>2.92</v>
      </c>
      <c r="J1164" s="27"/>
      <c r="K1164" s="27"/>
      <c r="L1164" s="27">
        <v>8</v>
      </c>
      <c r="M1164" s="27" t="s">
        <v>144</v>
      </c>
      <c r="N1164" s="27">
        <v>6</v>
      </c>
      <c r="O1164" s="27">
        <v>1.3</v>
      </c>
      <c r="P1164" s="27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</row>
    <row r="1165" spans="1:35">
      <c r="A1165" s="17">
        <v>11</v>
      </c>
      <c r="B1165" s="323" t="s">
        <v>25</v>
      </c>
      <c r="C1165" s="301">
        <v>0.25</v>
      </c>
      <c r="D1165" s="168">
        <f t="shared" si="67"/>
        <v>39975.25</v>
      </c>
      <c r="E1165" s="17" t="s">
        <v>56</v>
      </c>
      <c r="F1165" s="17"/>
      <c r="G1165" s="17">
        <v>169</v>
      </c>
      <c r="H1165" s="17">
        <v>11.17</v>
      </c>
      <c r="I1165" s="17">
        <v>5.94</v>
      </c>
      <c r="J1165" s="17"/>
      <c r="K1165" s="17"/>
      <c r="L1165" s="17">
        <v>8</v>
      </c>
      <c r="M1165" s="17" t="s">
        <v>144</v>
      </c>
      <c r="N1165" s="17">
        <v>6</v>
      </c>
      <c r="O1165" s="17">
        <v>1.3</v>
      </c>
      <c r="P1165" s="17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</row>
    <row r="1166" spans="1:35">
      <c r="A1166" s="13"/>
      <c r="B1166" s="324"/>
      <c r="C1166" s="299">
        <v>0.47083333333333338</v>
      </c>
      <c r="D1166" s="164">
        <f t="shared" si="67"/>
        <v>39975.470833333333</v>
      </c>
      <c r="E1166" s="13" t="s">
        <v>56</v>
      </c>
      <c r="F1166" s="13"/>
      <c r="G1166" s="17">
        <v>169</v>
      </c>
      <c r="H1166" s="13">
        <v>11.56</v>
      </c>
      <c r="I1166" s="13">
        <v>7.66</v>
      </c>
      <c r="J1166" s="13"/>
      <c r="K1166" s="13"/>
      <c r="L1166" s="17">
        <v>8</v>
      </c>
      <c r="M1166" s="13" t="s">
        <v>144</v>
      </c>
      <c r="N1166" s="13">
        <v>6</v>
      </c>
      <c r="O1166" s="13">
        <v>1.3</v>
      </c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</row>
    <row r="1167" spans="1:35">
      <c r="A1167" s="13"/>
      <c r="B1167" s="324"/>
      <c r="C1167" s="299">
        <v>0.71527777777777779</v>
      </c>
      <c r="D1167" s="164">
        <f t="shared" si="67"/>
        <v>39975.715277777781</v>
      </c>
      <c r="E1167" s="13" t="s">
        <v>56</v>
      </c>
      <c r="F1167" s="13"/>
      <c r="G1167" s="17">
        <v>169</v>
      </c>
      <c r="H1167" s="299">
        <v>10.4</v>
      </c>
      <c r="I1167" s="13">
        <v>3.29</v>
      </c>
      <c r="J1167" s="13"/>
      <c r="K1167" s="13"/>
      <c r="L1167" s="17">
        <v>8</v>
      </c>
      <c r="M1167" s="13" t="s">
        <v>144</v>
      </c>
      <c r="N1167" s="13">
        <v>6</v>
      </c>
      <c r="O1167" s="13">
        <v>1.3</v>
      </c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</row>
    <row r="1168" spans="1:35" ht="13.5" thickBot="1">
      <c r="A1168" s="27"/>
      <c r="B1168" s="325"/>
      <c r="C1168" s="305">
        <v>0.99305555555555547</v>
      </c>
      <c r="D1168" s="167">
        <f t="shared" si="67"/>
        <v>39975.993055555555</v>
      </c>
      <c r="E1168" s="27" t="s">
        <v>56</v>
      </c>
      <c r="F1168" s="27"/>
      <c r="G1168" s="27">
        <v>169</v>
      </c>
      <c r="H1168" s="27">
        <v>10.7</v>
      </c>
      <c r="I1168" s="27">
        <v>3.69</v>
      </c>
      <c r="J1168" s="27"/>
      <c r="K1168" s="27"/>
      <c r="L1168" s="27">
        <v>8</v>
      </c>
      <c r="M1168" s="27" t="s">
        <v>144</v>
      </c>
      <c r="N1168" s="27">
        <v>6</v>
      </c>
      <c r="O1168" s="27">
        <v>1.3</v>
      </c>
      <c r="P1168" s="27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</row>
    <row r="1169" spans="1:35">
      <c r="A1169" s="17">
        <v>12</v>
      </c>
      <c r="B1169" s="61" t="s">
        <v>115</v>
      </c>
      <c r="C1169" s="300">
        <v>0.25</v>
      </c>
      <c r="D1169" s="172">
        <f t="shared" si="67"/>
        <v>39976.25</v>
      </c>
      <c r="E1169" s="17" t="s">
        <v>56</v>
      </c>
      <c r="F1169" s="17"/>
      <c r="G1169" s="17">
        <v>159</v>
      </c>
      <c r="H1169" s="17">
        <v>9.84</v>
      </c>
      <c r="I1169" s="17">
        <v>3.51</v>
      </c>
      <c r="J1169" s="17"/>
      <c r="K1169" s="17"/>
      <c r="L1169" s="17">
        <v>8</v>
      </c>
      <c r="M1169" s="17" t="s">
        <v>144</v>
      </c>
      <c r="N1169" s="17">
        <v>6</v>
      </c>
      <c r="O1169" s="17">
        <v>1.4</v>
      </c>
      <c r="P1169" s="17" t="s">
        <v>155</v>
      </c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</row>
    <row r="1170" spans="1:35">
      <c r="A1170" s="13"/>
      <c r="B1170" s="15"/>
      <c r="C1170" s="299">
        <v>0.5625</v>
      </c>
      <c r="D1170" s="164">
        <f t="shared" si="67"/>
        <v>39976.5625</v>
      </c>
      <c r="E1170" s="13" t="s">
        <v>56</v>
      </c>
      <c r="F1170" s="13"/>
      <c r="G1170" s="17">
        <v>159</v>
      </c>
      <c r="H1170" s="13">
        <v>22.45</v>
      </c>
      <c r="I1170" s="13">
        <v>4.82</v>
      </c>
      <c r="J1170" s="13"/>
      <c r="K1170" s="13"/>
      <c r="L1170" s="17">
        <v>8</v>
      </c>
      <c r="M1170" s="13" t="s">
        <v>144</v>
      </c>
      <c r="N1170" s="17">
        <v>6</v>
      </c>
      <c r="O1170" s="17">
        <v>1.4</v>
      </c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</row>
    <row r="1171" spans="1:35" ht="13.5" thickBot="1">
      <c r="A1171" s="27"/>
      <c r="B1171" s="76"/>
      <c r="C1171" s="305">
        <v>0.99652777777777779</v>
      </c>
      <c r="D1171" s="167">
        <f t="shared" si="67"/>
        <v>39976.996527777781</v>
      </c>
      <c r="E1171" s="27" t="s">
        <v>56</v>
      </c>
      <c r="F1171" s="27"/>
      <c r="G1171" s="27">
        <v>159</v>
      </c>
      <c r="H1171" s="27">
        <v>23.99</v>
      </c>
      <c r="I1171" s="27">
        <v>3.68</v>
      </c>
      <c r="J1171" s="27"/>
      <c r="K1171" s="27"/>
      <c r="L1171" s="27">
        <v>8</v>
      </c>
      <c r="M1171" s="27" t="s">
        <v>144</v>
      </c>
      <c r="N1171" s="27">
        <v>6</v>
      </c>
      <c r="O1171" s="27">
        <v>1.4</v>
      </c>
      <c r="P1171" s="27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</row>
    <row r="1172" spans="1:35">
      <c r="A1172" s="17">
        <v>13</v>
      </c>
      <c r="B1172" s="61" t="s">
        <v>29</v>
      </c>
      <c r="C1172" s="300">
        <v>0.25</v>
      </c>
      <c r="D1172" s="172">
        <f t="shared" si="67"/>
        <v>39977.25</v>
      </c>
      <c r="E1172" s="17" t="s">
        <v>56</v>
      </c>
      <c r="F1172" s="17"/>
      <c r="G1172" s="17">
        <v>148</v>
      </c>
      <c r="H1172" s="17">
        <v>10.76</v>
      </c>
      <c r="I1172" s="17">
        <v>2.86</v>
      </c>
      <c r="J1172" s="17"/>
      <c r="K1172" s="17"/>
      <c r="L1172" s="17">
        <v>8</v>
      </c>
      <c r="M1172" s="17" t="s">
        <v>144</v>
      </c>
      <c r="N1172" s="17">
        <v>6</v>
      </c>
      <c r="O1172" s="17">
        <v>1.5</v>
      </c>
      <c r="P1172" s="17" t="s">
        <v>155</v>
      </c>
      <c r="Q1172" s="13"/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</row>
    <row r="1173" spans="1:35">
      <c r="A1173" s="13"/>
      <c r="B1173" s="15"/>
      <c r="C1173" s="299">
        <v>0.45833333333333331</v>
      </c>
      <c r="D1173" s="164">
        <f t="shared" si="67"/>
        <v>39977.458333333336</v>
      </c>
      <c r="E1173" s="13" t="s">
        <v>56</v>
      </c>
      <c r="F1173" s="13"/>
      <c r="G1173" s="17">
        <v>148</v>
      </c>
      <c r="H1173" s="13">
        <v>10.91</v>
      </c>
      <c r="I1173" s="13">
        <v>2.82</v>
      </c>
      <c r="J1173" s="13"/>
      <c r="K1173" s="13"/>
      <c r="L1173" s="17">
        <v>8</v>
      </c>
      <c r="M1173" s="13" t="s">
        <v>144</v>
      </c>
      <c r="N1173" s="17">
        <v>6</v>
      </c>
      <c r="O1173" s="17">
        <v>1.5</v>
      </c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</row>
    <row r="1174" spans="1:35">
      <c r="A1174" s="13"/>
      <c r="B1174" s="15"/>
      <c r="C1174" s="299">
        <v>0.74305555555555547</v>
      </c>
      <c r="D1174" s="164">
        <f t="shared" si="67"/>
        <v>39977.743055555555</v>
      </c>
      <c r="E1174" s="13" t="s">
        <v>56</v>
      </c>
      <c r="F1174" s="13"/>
      <c r="G1174" s="17">
        <v>148</v>
      </c>
      <c r="H1174" s="13">
        <v>10.98</v>
      </c>
      <c r="I1174" s="13">
        <v>2.5</v>
      </c>
      <c r="J1174" s="13"/>
      <c r="K1174" s="13"/>
      <c r="L1174" s="17">
        <v>8</v>
      </c>
      <c r="M1174" s="13" t="s">
        <v>144</v>
      </c>
      <c r="N1174" s="17">
        <v>6</v>
      </c>
      <c r="O1174" s="17">
        <v>1.5</v>
      </c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</row>
    <row r="1175" spans="1:35" ht="13.5" thickBot="1">
      <c r="A1175" s="27"/>
      <c r="B1175" s="76"/>
      <c r="C1175" s="305">
        <v>0.99305555555555547</v>
      </c>
      <c r="D1175" s="167">
        <f t="shared" si="67"/>
        <v>39977.993055555555</v>
      </c>
      <c r="E1175" s="27" t="s">
        <v>56</v>
      </c>
      <c r="F1175" s="27"/>
      <c r="G1175" s="27">
        <v>148</v>
      </c>
      <c r="H1175" s="27">
        <v>8.9</v>
      </c>
      <c r="I1175" s="27">
        <v>2.91</v>
      </c>
      <c r="J1175" s="27"/>
      <c r="K1175" s="27"/>
      <c r="L1175" s="27">
        <v>8</v>
      </c>
      <c r="M1175" s="27" t="s">
        <v>144</v>
      </c>
      <c r="N1175" s="27">
        <v>6</v>
      </c>
      <c r="O1175" s="27">
        <v>1.5</v>
      </c>
      <c r="P1175" s="27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</row>
    <row r="1176" spans="1:35">
      <c r="A1176" s="17">
        <v>14</v>
      </c>
      <c r="B1176" s="61" t="s">
        <v>129</v>
      </c>
      <c r="C1176" s="300">
        <v>0.25</v>
      </c>
      <c r="D1176" s="172">
        <f t="shared" si="67"/>
        <v>39978.25</v>
      </c>
      <c r="E1176" s="17" t="s">
        <v>56</v>
      </c>
      <c r="F1176" s="17"/>
      <c r="G1176" s="17">
        <v>148</v>
      </c>
      <c r="H1176" s="17">
        <v>42.04</v>
      </c>
      <c r="I1176" s="17">
        <v>8.42</v>
      </c>
      <c r="J1176" s="17"/>
      <c r="K1176" s="17"/>
      <c r="L1176" s="17">
        <v>11</v>
      </c>
      <c r="M1176" s="17" t="s">
        <v>144</v>
      </c>
      <c r="N1176" s="17">
        <v>6</v>
      </c>
      <c r="O1176" s="17">
        <v>1.6</v>
      </c>
      <c r="P1176" s="17" t="s">
        <v>155</v>
      </c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</row>
    <row r="1177" spans="1:35">
      <c r="A1177" s="13"/>
      <c r="B1177" s="15"/>
      <c r="C1177" s="299">
        <v>0.47916666666666669</v>
      </c>
      <c r="D1177" s="164">
        <f t="shared" si="67"/>
        <v>39978.479166666664</v>
      </c>
      <c r="E1177" s="13" t="s">
        <v>56</v>
      </c>
      <c r="F1177" s="13"/>
      <c r="G1177" s="13">
        <v>148</v>
      </c>
      <c r="H1177" s="13">
        <v>44.19</v>
      </c>
      <c r="I1177" s="13">
        <v>7.52</v>
      </c>
      <c r="J1177" s="13"/>
      <c r="K1177" s="13"/>
      <c r="L1177" s="17">
        <v>11</v>
      </c>
      <c r="M1177" s="13" t="s">
        <v>144</v>
      </c>
      <c r="N1177" s="17">
        <v>6</v>
      </c>
      <c r="O1177" s="17">
        <v>1.6</v>
      </c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</row>
    <row r="1178" spans="1:35">
      <c r="A1178" s="13"/>
      <c r="B1178" s="15"/>
      <c r="C1178" s="299">
        <v>0.80208333333333337</v>
      </c>
      <c r="D1178" s="164">
        <f t="shared" si="67"/>
        <v>39978.802083333336</v>
      </c>
      <c r="E1178" s="13" t="s">
        <v>56</v>
      </c>
      <c r="F1178" s="13"/>
      <c r="G1178" s="13">
        <v>148</v>
      </c>
      <c r="H1178" s="13">
        <v>44.66</v>
      </c>
      <c r="I1178" s="13">
        <v>5.91</v>
      </c>
      <c r="J1178" s="13"/>
      <c r="K1178" s="13"/>
      <c r="L1178" s="17">
        <v>11</v>
      </c>
      <c r="M1178" s="13" t="s">
        <v>144</v>
      </c>
      <c r="N1178" s="17">
        <v>6</v>
      </c>
      <c r="O1178" s="17">
        <v>1.6</v>
      </c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</row>
    <row r="1179" spans="1:35" ht="13.5" thickBot="1">
      <c r="A1179" s="27"/>
      <c r="B1179" s="27"/>
      <c r="C1179" s="305">
        <v>0.99791666666666667</v>
      </c>
      <c r="D1179" s="167">
        <f t="shared" si="67"/>
        <v>39978.997916666667</v>
      </c>
      <c r="E1179" s="27" t="s">
        <v>56</v>
      </c>
      <c r="F1179" s="27"/>
      <c r="G1179" s="27">
        <v>148</v>
      </c>
      <c r="H1179" s="27">
        <v>50.75</v>
      </c>
      <c r="I1179" s="27">
        <v>5.79</v>
      </c>
      <c r="J1179" s="27"/>
      <c r="K1179" s="27"/>
      <c r="L1179" s="27">
        <v>11</v>
      </c>
      <c r="M1179" s="27" t="s">
        <v>144</v>
      </c>
      <c r="N1179" s="27">
        <v>6</v>
      </c>
      <c r="O1179" s="27">
        <v>1.6</v>
      </c>
      <c r="P1179" s="27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</row>
    <row r="1180" spans="1:35">
      <c r="A1180" s="17">
        <v>15</v>
      </c>
      <c r="B1180" s="61" t="s">
        <v>111</v>
      </c>
      <c r="C1180" s="300">
        <v>0.25</v>
      </c>
      <c r="D1180" s="172">
        <f t="shared" si="67"/>
        <v>39979.25</v>
      </c>
      <c r="E1180" s="17" t="s">
        <v>56</v>
      </c>
      <c r="F1180" s="17"/>
      <c r="G1180" s="17">
        <v>148</v>
      </c>
      <c r="H1180" s="17">
        <v>25.18</v>
      </c>
      <c r="I1180" s="17">
        <v>6.69</v>
      </c>
      <c r="J1180" s="17"/>
      <c r="K1180" s="17"/>
      <c r="L1180" s="17">
        <v>8</v>
      </c>
      <c r="M1180" s="17" t="s">
        <v>144</v>
      </c>
      <c r="N1180" s="17">
        <v>6</v>
      </c>
      <c r="O1180" s="17">
        <v>1.6</v>
      </c>
      <c r="P1180" s="17" t="s">
        <v>155</v>
      </c>
      <c r="Q1180" s="13"/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</row>
    <row r="1181" spans="1:35">
      <c r="A1181" s="13"/>
      <c r="B1181" s="15"/>
      <c r="C1181" s="299">
        <v>0.5</v>
      </c>
      <c r="D1181" s="164">
        <f t="shared" si="67"/>
        <v>39979.5</v>
      </c>
      <c r="E1181" s="13" t="s">
        <v>56</v>
      </c>
      <c r="F1181" s="13"/>
      <c r="G1181" s="13">
        <v>148</v>
      </c>
      <c r="H1181" s="13">
        <v>2.73</v>
      </c>
      <c r="I1181" s="13">
        <v>4.8899999999999997</v>
      </c>
      <c r="J1181" s="13"/>
      <c r="K1181" s="13"/>
      <c r="L1181" s="17">
        <v>8</v>
      </c>
      <c r="M1181" s="13" t="s">
        <v>144</v>
      </c>
      <c r="N1181" s="13">
        <v>6</v>
      </c>
      <c r="O1181" s="13">
        <v>1.6</v>
      </c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</row>
    <row r="1182" spans="1:35">
      <c r="A1182" s="13"/>
      <c r="B1182" s="15"/>
      <c r="C1182" s="299">
        <v>0.80138888888888893</v>
      </c>
      <c r="D1182" s="164">
        <f t="shared" si="67"/>
        <v>39979.801388888889</v>
      </c>
      <c r="E1182" s="13" t="s">
        <v>56</v>
      </c>
      <c r="F1182" s="13"/>
      <c r="G1182" s="13">
        <v>148</v>
      </c>
      <c r="H1182" s="13">
        <v>28.7</v>
      </c>
      <c r="I1182" s="13">
        <v>8.9</v>
      </c>
      <c r="J1182" s="13"/>
      <c r="K1182" s="13"/>
      <c r="L1182" s="17">
        <v>8</v>
      </c>
      <c r="M1182" s="13" t="s">
        <v>144</v>
      </c>
      <c r="N1182" s="13">
        <v>6</v>
      </c>
      <c r="O1182" s="13">
        <v>1.6</v>
      </c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</row>
    <row r="1183" spans="1:35" ht="13.5" thickBot="1">
      <c r="A1183" s="27"/>
      <c r="B1183" s="76"/>
      <c r="C1183" s="305">
        <v>0.99652777777777779</v>
      </c>
      <c r="D1183" s="167">
        <f t="shared" si="67"/>
        <v>39979.996527777781</v>
      </c>
      <c r="E1183" s="27" t="s">
        <v>56</v>
      </c>
      <c r="F1183" s="27"/>
      <c r="G1183" s="27">
        <v>148</v>
      </c>
      <c r="H1183" s="27">
        <v>28.35</v>
      </c>
      <c r="I1183" s="27">
        <v>4.37</v>
      </c>
      <c r="J1183" s="27"/>
      <c r="K1183" s="27"/>
      <c r="L1183" s="27">
        <v>8</v>
      </c>
      <c r="M1183" s="27" t="s">
        <v>144</v>
      </c>
      <c r="N1183" s="27">
        <v>6</v>
      </c>
      <c r="O1183" s="27">
        <v>1.6</v>
      </c>
      <c r="P1183" s="27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</row>
    <row r="1184" spans="1:35">
      <c r="A1184" s="17">
        <v>16</v>
      </c>
      <c r="B1184" s="61" t="s">
        <v>112</v>
      </c>
      <c r="C1184" s="300">
        <v>0.22916666666666666</v>
      </c>
      <c r="D1184" s="172">
        <f t="shared" si="67"/>
        <v>39980.229166666664</v>
      </c>
      <c r="E1184" s="17" t="s">
        <v>56</v>
      </c>
      <c r="F1184" s="17"/>
      <c r="G1184" s="17">
        <v>169</v>
      </c>
      <c r="H1184" s="17">
        <v>97.84</v>
      </c>
      <c r="I1184" s="17">
        <v>6.7</v>
      </c>
      <c r="J1184" s="17"/>
      <c r="K1184" s="17"/>
      <c r="L1184" s="17">
        <v>11</v>
      </c>
      <c r="M1184" s="17" t="s">
        <v>144</v>
      </c>
      <c r="N1184" s="17">
        <v>6</v>
      </c>
      <c r="O1184" s="17">
        <v>1.4</v>
      </c>
      <c r="P1184" s="17"/>
      <c r="Q1184" s="13"/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</row>
    <row r="1185" spans="1:35">
      <c r="A1185" s="13"/>
      <c r="B1185" s="15"/>
      <c r="C1185" s="299">
        <v>0.70694444444444438</v>
      </c>
      <c r="D1185" s="164">
        <f t="shared" si="67"/>
        <v>39980.706944444442</v>
      </c>
      <c r="E1185" s="13" t="s">
        <v>56</v>
      </c>
      <c r="F1185" s="13"/>
      <c r="G1185" s="17">
        <v>169</v>
      </c>
      <c r="H1185" s="13">
        <v>102.7</v>
      </c>
      <c r="I1185" s="13">
        <v>7.89</v>
      </c>
      <c r="J1185" s="13"/>
      <c r="K1185" s="13"/>
      <c r="L1185" s="17">
        <v>11</v>
      </c>
      <c r="M1185" s="13" t="s">
        <v>144</v>
      </c>
      <c r="N1185" s="17">
        <v>6</v>
      </c>
      <c r="O1185" s="17">
        <v>1.4</v>
      </c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</row>
    <row r="1186" spans="1:35" ht="13.5" thickBot="1">
      <c r="A1186" s="27"/>
      <c r="B1186" s="76"/>
      <c r="C1186" s="305">
        <v>0.98611111111111116</v>
      </c>
      <c r="D1186" s="167">
        <f t="shared" si="67"/>
        <v>39980.986111111109</v>
      </c>
      <c r="E1186" s="27" t="s">
        <v>56</v>
      </c>
      <c r="F1186" s="27"/>
      <c r="G1186" s="27">
        <v>169</v>
      </c>
      <c r="H1186" s="27">
        <v>78.5</v>
      </c>
      <c r="I1186" s="27">
        <v>5.69</v>
      </c>
      <c r="J1186" s="27"/>
      <c r="K1186" s="27"/>
      <c r="L1186" s="27">
        <v>11</v>
      </c>
      <c r="M1186" s="27" t="s">
        <v>144</v>
      </c>
      <c r="N1186" s="27">
        <v>6</v>
      </c>
      <c r="O1186" s="27">
        <v>1.4</v>
      </c>
      <c r="P1186" s="27"/>
      <c r="Q1186" s="13"/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</row>
    <row r="1187" spans="1:35">
      <c r="A1187" s="17">
        <v>17</v>
      </c>
      <c r="B1187" s="61" t="s">
        <v>113</v>
      </c>
      <c r="C1187" s="300">
        <v>0.21180555555555555</v>
      </c>
      <c r="D1187" s="172">
        <f t="shared" si="67"/>
        <v>39981.211805555555</v>
      </c>
      <c r="E1187" s="17" t="s">
        <v>56</v>
      </c>
      <c r="F1187" s="17"/>
      <c r="G1187" s="17">
        <v>180</v>
      </c>
      <c r="H1187" s="17">
        <v>90.13</v>
      </c>
      <c r="I1187" s="17">
        <v>10.24</v>
      </c>
      <c r="J1187" s="17"/>
      <c r="K1187" s="17"/>
      <c r="L1187" s="17">
        <v>19</v>
      </c>
      <c r="M1187" s="17" t="s">
        <v>144</v>
      </c>
      <c r="N1187" s="17">
        <v>6</v>
      </c>
      <c r="O1187" s="17">
        <v>1.3</v>
      </c>
      <c r="P1187" s="17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</row>
    <row r="1188" spans="1:35">
      <c r="A1188" s="13"/>
      <c r="B1188" s="15"/>
      <c r="C1188" s="299">
        <v>0.30416666666666664</v>
      </c>
      <c r="D1188" s="164">
        <f t="shared" si="67"/>
        <v>39981.304166666669</v>
      </c>
      <c r="E1188" s="13" t="s">
        <v>56</v>
      </c>
      <c r="F1188" s="13"/>
      <c r="G1188" s="17">
        <v>180</v>
      </c>
      <c r="H1188" s="13">
        <v>91.63</v>
      </c>
      <c r="I1188" s="13">
        <v>9.4499999999999993</v>
      </c>
      <c r="J1188" s="13"/>
      <c r="K1188" s="13"/>
      <c r="L1188" s="17">
        <v>19</v>
      </c>
      <c r="M1188" s="13" t="s">
        <v>144</v>
      </c>
      <c r="N1188" s="17">
        <v>6</v>
      </c>
      <c r="O1188" s="17">
        <v>1.3</v>
      </c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</row>
    <row r="1189" spans="1:35">
      <c r="A1189" s="13"/>
      <c r="B1189" s="15"/>
      <c r="C1189" s="299">
        <v>0.375</v>
      </c>
      <c r="D1189" s="164">
        <f t="shared" si="67"/>
        <v>39981.375</v>
      </c>
      <c r="E1189" s="13" t="s">
        <v>56</v>
      </c>
      <c r="F1189" s="13"/>
      <c r="G1189" s="17">
        <v>180</v>
      </c>
      <c r="H1189" s="13">
        <v>213.04</v>
      </c>
      <c r="I1189" s="13">
        <v>11.26</v>
      </c>
      <c r="J1189" s="13"/>
      <c r="K1189" s="13"/>
      <c r="L1189" s="17">
        <v>19</v>
      </c>
      <c r="M1189" s="13" t="s">
        <v>144</v>
      </c>
      <c r="N1189" s="17">
        <v>6</v>
      </c>
      <c r="O1189" s="17">
        <v>1.3</v>
      </c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</row>
    <row r="1190" spans="1:35">
      <c r="A1190" s="13"/>
      <c r="B1190" s="15"/>
      <c r="C1190" s="299">
        <v>0.4604166666666667</v>
      </c>
      <c r="D1190" s="164">
        <f t="shared" si="67"/>
        <v>39981.460416666669</v>
      </c>
      <c r="E1190" s="13" t="s">
        <v>56</v>
      </c>
      <c r="F1190" s="13"/>
      <c r="G1190" s="17">
        <v>180</v>
      </c>
      <c r="H1190" s="13">
        <v>78.66</v>
      </c>
      <c r="I1190" s="13">
        <v>8.6999999999999993</v>
      </c>
      <c r="J1190" s="13"/>
      <c r="K1190" s="13"/>
      <c r="L1190" s="17">
        <v>19</v>
      </c>
      <c r="M1190" s="13" t="s">
        <v>144</v>
      </c>
      <c r="N1190" s="17">
        <v>6</v>
      </c>
      <c r="O1190" s="17">
        <v>1.3</v>
      </c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</row>
    <row r="1191" spans="1:35">
      <c r="A1191" s="13"/>
      <c r="B1191" s="15"/>
      <c r="C1191" s="299">
        <v>0.57847222222222217</v>
      </c>
      <c r="D1191" s="164">
        <f t="shared" si="67"/>
        <v>39981.578472222223</v>
      </c>
      <c r="E1191" s="13" t="s">
        <v>56</v>
      </c>
      <c r="F1191" s="13"/>
      <c r="G1191" s="13">
        <v>159</v>
      </c>
      <c r="H1191" s="13">
        <v>52.22</v>
      </c>
      <c r="I1191" s="13">
        <v>6.63</v>
      </c>
      <c r="J1191" s="13"/>
      <c r="K1191" s="13"/>
      <c r="L1191" s="17">
        <v>19</v>
      </c>
      <c r="M1191" s="13" t="s">
        <v>144</v>
      </c>
      <c r="N1191" s="17">
        <v>6</v>
      </c>
      <c r="O1191" s="13">
        <v>1.4</v>
      </c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</row>
    <row r="1192" spans="1:35">
      <c r="A1192" s="13"/>
      <c r="B1192" s="15"/>
      <c r="C1192" s="299">
        <v>0.63888888888888895</v>
      </c>
      <c r="D1192" s="164">
        <f t="shared" si="67"/>
        <v>39981.638888888891</v>
      </c>
      <c r="E1192" s="13" t="s">
        <v>56</v>
      </c>
      <c r="F1192" s="13"/>
      <c r="G1192" s="13">
        <v>159</v>
      </c>
      <c r="H1192" s="13">
        <v>78.349999999999994</v>
      </c>
      <c r="I1192" s="13">
        <v>6.26</v>
      </c>
      <c r="J1192" s="13"/>
      <c r="K1192" s="13"/>
      <c r="L1192" s="17">
        <v>19</v>
      </c>
      <c r="M1192" s="13" t="s">
        <v>144</v>
      </c>
      <c r="N1192" s="17">
        <v>6</v>
      </c>
      <c r="O1192" s="13">
        <v>1.4</v>
      </c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</row>
    <row r="1193" spans="1:35">
      <c r="A1193" s="13"/>
      <c r="B1193" s="15"/>
      <c r="C1193" s="299">
        <v>0.45763888888888887</v>
      </c>
      <c r="D1193" s="164">
        <f t="shared" si="67"/>
        <v>39981.457638888889</v>
      </c>
      <c r="E1193" s="13" t="s">
        <v>56</v>
      </c>
      <c r="F1193" s="13"/>
      <c r="G1193" s="13">
        <v>159</v>
      </c>
      <c r="H1193" s="13">
        <v>64.5</v>
      </c>
      <c r="I1193" s="13">
        <v>5.34</v>
      </c>
      <c r="J1193" s="13"/>
      <c r="K1193" s="13"/>
      <c r="L1193" s="17">
        <v>19</v>
      </c>
      <c r="M1193" s="13" t="s">
        <v>144</v>
      </c>
      <c r="N1193" s="17">
        <v>6</v>
      </c>
      <c r="O1193" s="13">
        <v>1.4</v>
      </c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</row>
    <row r="1194" spans="1:35" ht="13.5" thickBot="1">
      <c r="A1194" s="27"/>
      <c r="B1194" s="76"/>
      <c r="C1194" s="305">
        <v>0.95</v>
      </c>
      <c r="D1194" s="167">
        <f t="shared" si="67"/>
        <v>39981.949999999997</v>
      </c>
      <c r="E1194" s="27" t="s">
        <v>56</v>
      </c>
      <c r="F1194" s="27"/>
      <c r="G1194" s="27">
        <v>159</v>
      </c>
      <c r="H1194" s="27">
        <v>56.47</v>
      </c>
      <c r="I1194" s="27">
        <v>5.4</v>
      </c>
      <c r="J1194" s="27"/>
      <c r="K1194" s="27"/>
      <c r="L1194" s="27">
        <v>19</v>
      </c>
      <c r="M1194" s="27" t="s">
        <v>144</v>
      </c>
      <c r="N1194" s="27">
        <v>6</v>
      </c>
      <c r="O1194" s="27">
        <v>1.4</v>
      </c>
      <c r="P1194" s="27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</row>
    <row r="1195" spans="1:35">
      <c r="A1195" s="17">
        <v>18</v>
      </c>
      <c r="B1195" s="61" t="s">
        <v>25</v>
      </c>
      <c r="C1195" s="300">
        <v>0.25277777777777777</v>
      </c>
      <c r="D1195" s="172">
        <f t="shared" si="67"/>
        <v>39982.25277777778</v>
      </c>
      <c r="E1195" s="17" t="s">
        <v>56</v>
      </c>
      <c r="F1195" s="17"/>
      <c r="G1195" s="17">
        <v>159</v>
      </c>
      <c r="H1195" s="17">
        <v>948.8</v>
      </c>
      <c r="I1195" s="17">
        <v>66.349999999999994</v>
      </c>
      <c r="J1195" s="17"/>
      <c r="K1195" s="17"/>
      <c r="L1195" s="17">
        <v>27</v>
      </c>
      <c r="M1195" s="17" t="s">
        <v>132</v>
      </c>
      <c r="N1195" s="17">
        <v>0</v>
      </c>
      <c r="O1195" s="17">
        <v>0</v>
      </c>
      <c r="P1195" s="17" t="s">
        <v>157</v>
      </c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</row>
    <row r="1196" spans="1:35">
      <c r="A1196" s="13"/>
      <c r="B1196" s="15"/>
      <c r="C1196" s="299">
        <v>0.29166666666666669</v>
      </c>
      <c r="D1196" s="164">
        <f t="shared" si="67"/>
        <v>39982.291666666664</v>
      </c>
      <c r="E1196" s="13" t="s">
        <v>56</v>
      </c>
      <c r="F1196" s="13"/>
      <c r="G1196" s="17">
        <v>159</v>
      </c>
      <c r="H1196" s="13">
        <v>925.5</v>
      </c>
      <c r="I1196" s="13">
        <v>48.64</v>
      </c>
      <c r="J1196" s="13"/>
      <c r="K1196" s="13"/>
      <c r="L1196" s="17">
        <v>27</v>
      </c>
      <c r="M1196" s="17" t="s">
        <v>132</v>
      </c>
      <c r="N1196" s="17">
        <v>0</v>
      </c>
      <c r="O1196" s="17">
        <v>0</v>
      </c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</row>
    <row r="1197" spans="1:35">
      <c r="A1197" s="13"/>
      <c r="B1197" s="15"/>
      <c r="C1197" s="299">
        <v>0.41944444444444445</v>
      </c>
      <c r="D1197" s="164">
        <f t="shared" si="67"/>
        <v>39982.419444444444</v>
      </c>
      <c r="E1197" s="13" t="s">
        <v>56</v>
      </c>
      <c r="F1197" s="13"/>
      <c r="G1197" s="17">
        <v>159</v>
      </c>
      <c r="H1197" s="13">
        <v>911.11</v>
      </c>
      <c r="I1197" s="13">
        <v>11.64</v>
      </c>
      <c r="J1197" s="13"/>
      <c r="K1197" s="13"/>
      <c r="L1197" s="17">
        <v>27</v>
      </c>
      <c r="M1197" s="17" t="s">
        <v>132</v>
      </c>
      <c r="N1197" s="17">
        <v>0</v>
      </c>
      <c r="O1197" s="17">
        <v>0</v>
      </c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</row>
    <row r="1198" spans="1:35">
      <c r="A1198" s="13"/>
      <c r="B1198" s="15"/>
      <c r="C1198" s="299">
        <v>0.59305555555555556</v>
      </c>
      <c r="D1198" s="164">
        <f t="shared" si="67"/>
        <v>39982.593055555553</v>
      </c>
      <c r="E1198" s="13" t="s">
        <v>56</v>
      </c>
      <c r="F1198" s="13"/>
      <c r="G1198" s="13">
        <v>148</v>
      </c>
      <c r="H1198" s="13">
        <v>60.33</v>
      </c>
      <c r="I1198" s="13">
        <v>30.79</v>
      </c>
      <c r="J1198" s="13"/>
      <c r="K1198" s="13"/>
      <c r="L1198" s="13">
        <v>14</v>
      </c>
      <c r="M1198" s="17" t="s">
        <v>132</v>
      </c>
      <c r="N1198" s="17">
        <v>0</v>
      </c>
      <c r="O1198" s="17">
        <v>0</v>
      </c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</row>
    <row r="1199" spans="1:35">
      <c r="A1199" s="13"/>
      <c r="B1199" s="15"/>
      <c r="C1199" s="299">
        <v>0.625</v>
      </c>
      <c r="D1199" s="164">
        <f t="shared" si="67"/>
        <v>39982.625</v>
      </c>
      <c r="E1199" s="13" t="s">
        <v>56</v>
      </c>
      <c r="F1199" s="13"/>
      <c r="G1199" s="13">
        <v>148</v>
      </c>
      <c r="H1199" s="13">
        <v>85.71</v>
      </c>
      <c r="I1199" s="13">
        <v>43.4</v>
      </c>
      <c r="J1199" s="13"/>
      <c r="K1199" s="13"/>
      <c r="L1199" s="13">
        <v>27</v>
      </c>
      <c r="M1199" s="17" t="s">
        <v>132</v>
      </c>
      <c r="N1199" s="17">
        <v>0</v>
      </c>
      <c r="O1199" s="17">
        <v>0</v>
      </c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</row>
    <row r="1200" spans="1:35" ht="13.5" thickBot="1">
      <c r="A1200" s="27"/>
      <c r="B1200" s="76"/>
      <c r="C1200" s="305">
        <v>0.72916666666666663</v>
      </c>
      <c r="D1200" s="167">
        <f t="shared" si="67"/>
        <v>39982.729166666664</v>
      </c>
      <c r="E1200" s="27" t="s">
        <v>56</v>
      </c>
      <c r="F1200" s="27"/>
      <c r="G1200" s="27">
        <v>148</v>
      </c>
      <c r="H1200" s="27">
        <v>99.89</v>
      </c>
      <c r="I1200" s="27">
        <v>44.6</v>
      </c>
      <c r="J1200" s="27"/>
      <c r="K1200" s="27"/>
      <c r="L1200" s="27">
        <v>27</v>
      </c>
      <c r="M1200" s="27" t="s">
        <v>132</v>
      </c>
      <c r="N1200" s="27">
        <v>0</v>
      </c>
      <c r="O1200" s="27">
        <v>0</v>
      </c>
      <c r="P1200" s="27"/>
      <c r="Q1200" s="13"/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</row>
    <row r="1201" spans="1:35">
      <c r="A1201" s="17">
        <v>19</v>
      </c>
      <c r="B1201" s="323" t="s">
        <v>115</v>
      </c>
      <c r="C1201" s="323">
        <v>0.25</v>
      </c>
      <c r="D1201" s="172">
        <f t="shared" si="67"/>
        <v>39983.25</v>
      </c>
      <c r="E1201" s="17" t="s">
        <v>56</v>
      </c>
      <c r="F1201" s="17"/>
      <c r="G1201" s="17">
        <v>63</v>
      </c>
      <c r="H1201" s="17">
        <v>17.489999999999998</v>
      </c>
      <c r="I1201" s="17">
        <v>2.09</v>
      </c>
      <c r="J1201" s="17"/>
      <c r="K1201" s="17"/>
      <c r="L1201" s="17">
        <v>8</v>
      </c>
      <c r="M1201" s="17" t="s">
        <v>144</v>
      </c>
      <c r="N1201" s="17">
        <v>4</v>
      </c>
      <c r="O1201" s="17">
        <v>1.7</v>
      </c>
      <c r="P1201" s="17"/>
      <c r="Q1201" s="13"/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</row>
    <row r="1202" spans="1:35">
      <c r="A1202" s="13"/>
      <c r="B1202" s="324"/>
      <c r="C1202" s="324">
        <v>0.5</v>
      </c>
      <c r="D1202" s="164">
        <f t="shared" si="67"/>
        <v>39983.5</v>
      </c>
      <c r="E1202" s="13" t="s">
        <v>56</v>
      </c>
      <c r="F1202" s="13"/>
      <c r="G1202" s="17">
        <v>148</v>
      </c>
      <c r="H1202" s="13">
        <v>42.62</v>
      </c>
      <c r="I1202" s="13">
        <v>41.46</v>
      </c>
      <c r="J1202" s="13"/>
      <c r="K1202" s="13"/>
      <c r="L1202" s="13">
        <v>11</v>
      </c>
      <c r="M1202" s="13" t="s">
        <v>132</v>
      </c>
      <c r="N1202" s="13">
        <v>0</v>
      </c>
      <c r="O1202" s="13">
        <v>0</v>
      </c>
      <c r="P1202" s="13" t="s">
        <v>158</v>
      </c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</row>
    <row r="1203" spans="1:35">
      <c r="A1203" s="13"/>
      <c r="B1203" s="324"/>
      <c r="C1203" s="324">
        <v>0.81111111111111101</v>
      </c>
      <c r="D1203" s="164">
        <f t="shared" si="67"/>
        <v>39983.811111111114</v>
      </c>
      <c r="E1203" s="13" t="s">
        <v>56</v>
      </c>
      <c r="F1203" s="13"/>
      <c r="G1203" s="17">
        <v>148</v>
      </c>
      <c r="H1203" s="13">
        <v>26.84</v>
      </c>
      <c r="I1203" s="13">
        <v>21.87</v>
      </c>
      <c r="J1203" s="13"/>
      <c r="K1203" s="13"/>
      <c r="L1203" s="13">
        <v>27</v>
      </c>
      <c r="M1203" s="13" t="s">
        <v>132</v>
      </c>
      <c r="N1203" s="13">
        <v>0</v>
      </c>
      <c r="O1203" s="13">
        <v>0</v>
      </c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</row>
    <row r="1204" spans="1:35" ht="13.5" thickBot="1">
      <c r="A1204" s="27"/>
      <c r="B1204" s="325"/>
      <c r="C1204" s="325">
        <v>0.96527777777777779</v>
      </c>
      <c r="D1204" s="167">
        <f t="shared" si="67"/>
        <v>39983.965277777781</v>
      </c>
      <c r="E1204" s="27" t="s">
        <v>56</v>
      </c>
      <c r="F1204" s="27"/>
      <c r="G1204" s="27">
        <v>148</v>
      </c>
      <c r="H1204" s="27">
        <v>21.15</v>
      </c>
      <c r="I1204" s="27">
        <v>25.63</v>
      </c>
      <c r="J1204" s="27"/>
      <c r="K1204" s="27"/>
      <c r="L1204" s="27">
        <v>27</v>
      </c>
      <c r="M1204" s="27" t="s">
        <v>132</v>
      </c>
      <c r="N1204" s="27">
        <v>0</v>
      </c>
      <c r="O1204" s="27">
        <v>0</v>
      </c>
      <c r="P1204" s="27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</row>
    <row r="1205" spans="1:35">
      <c r="A1205" s="17">
        <v>20</v>
      </c>
      <c r="B1205" s="61" t="s">
        <v>29</v>
      </c>
      <c r="C1205" s="300">
        <v>0.20833333333333334</v>
      </c>
      <c r="D1205" s="172">
        <f t="shared" si="67"/>
        <v>39984.208333333336</v>
      </c>
      <c r="E1205" s="17" t="s">
        <v>56</v>
      </c>
      <c r="F1205" s="17"/>
      <c r="G1205" s="17">
        <v>159</v>
      </c>
      <c r="H1205" s="17">
        <v>19.52</v>
      </c>
      <c r="I1205" s="17">
        <v>21.35</v>
      </c>
      <c r="J1205" s="17"/>
      <c r="K1205" s="17"/>
      <c r="L1205" s="17">
        <v>16</v>
      </c>
      <c r="M1205" s="17" t="s">
        <v>132</v>
      </c>
      <c r="N1205" s="17">
        <v>6</v>
      </c>
      <c r="O1205" s="17">
        <v>1.4</v>
      </c>
      <c r="P1205" s="17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</row>
    <row r="1206" spans="1:35">
      <c r="A1206" s="13"/>
      <c r="B1206" s="15"/>
      <c r="C1206" s="299">
        <v>0.34166666666666662</v>
      </c>
      <c r="D1206" s="164">
        <f t="shared" si="67"/>
        <v>39984.341666666667</v>
      </c>
      <c r="E1206" s="13" t="s">
        <v>56</v>
      </c>
      <c r="F1206" s="13"/>
      <c r="G1206" s="17">
        <v>159</v>
      </c>
      <c r="H1206" s="13">
        <v>20.399999999999999</v>
      </c>
      <c r="I1206" s="13">
        <v>18.54</v>
      </c>
      <c r="J1206" s="13"/>
      <c r="K1206" s="13"/>
      <c r="L1206" s="13">
        <v>16</v>
      </c>
      <c r="M1206" s="17" t="s">
        <v>132</v>
      </c>
      <c r="N1206" s="17">
        <v>6</v>
      </c>
      <c r="O1206" s="17">
        <v>1.4</v>
      </c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</row>
    <row r="1207" spans="1:35">
      <c r="A1207" s="13"/>
      <c r="B1207" s="15"/>
      <c r="C1207" s="299">
        <v>0.77083333333333337</v>
      </c>
      <c r="D1207" s="164">
        <f t="shared" si="67"/>
        <v>39984.770833333336</v>
      </c>
      <c r="E1207" s="13" t="s">
        <v>56</v>
      </c>
      <c r="F1207" s="13"/>
      <c r="G1207" s="13">
        <v>148</v>
      </c>
      <c r="H1207" s="13">
        <v>17.79</v>
      </c>
      <c r="I1207" s="13">
        <v>5.18</v>
      </c>
      <c r="J1207" s="13"/>
      <c r="K1207" s="13"/>
      <c r="L1207" s="13">
        <v>11</v>
      </c>
      <c r="M1207" s="13" t="s">
        <v>144</v>
      </c>
      <c r="N1207" s="13">
        <v>6</v>
      </c>
      <c r="O1207" s="13">
        <v>1.6</v>
      </c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</row>
    <row r="1208" spans="1:35" ht="13.5" thickBot="1">
      <c r="A1208" s="27"/>
      <c r="B1208" s="76"/>
      <c r="C1208" s="305">
        <v>0.99652777777777779</v>
      </c>
      <c r="D1208" s="167">
        <f t="shared" ref="D1208:D1271" si="68">FLOOR(D1207,1)+C1208+IF(A1208&gt;0,1,0)</f>
        <v>39984.996527777781</v>
      </c>
      <c r="E1208" s="27" t="s">
        <v>56</v>
      </c>
      <c r="F1208" s="27"/>
      <c r="G1208" s="27">
        <v>148</v>
      </c>
      <c r="H1208" s="27">
        <v>20.99</v>
      </c>
      <c r="I1208" s="27">
        <v>5.97</v>
      </c>
      <c r="J1208" s="27"/>
      <c r="K1208" s="27"/>
      <c r="L1208" s="27">
        <v>11</v>
      </c>
      <c r="M1208" s="27" t="s">
        <v>144</v>
      </c>
      <c r="N1208" s="27">
        <v>6</v>
      </c>
      <c r="O1208" s="27">
        <v>1.6</v>
      </c>
      <c r="P1208" s="27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</row>
    <row r="1209" spans="1:35">
      <c r="A1209" s="17">
        <v>21</v>
      </c>
      <c r="B1209" s="61" t="s">
        <v>129</v>
      </c>
      <c r="C1209" s="300">
        <v>0.25</v>
      </c>
      <c r="D1209" s="172">
        <f t="shared" si="68"/>
        <v>39985.25</v>
      </c>
      <c r="E1209" s="17" t="s">
        <v>56</v>
      </c>
      <c r="F1209" s="17"/>
      <c r="G1209" s="17">
        <v>106</v>
      </c>
      <c r="H1209" s="17">
        <v>71.61</v>
      </c>
      <c r="I1209" s="17">
        <v>9.81</v>
      </c>
      <c r="J1209" s="17"/>
      <c r="K1209" s="17"/>
      <c r="L1209" s="17">
        <v>27</v>
      </c>
      <c r="M1209" s="17" t="s">
        <v>144</v>
      </c>
      <c r="N1209" s="17">
        <v>6</v>
      </c>
      <c r="O1209" s="17">
        <v>1.8</v>
      </c>
      <c r="P1209" s="17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</row>
    <row r="1210" spans="1:35">
      <c r="A1210" s="13"/>
      <c r="B1210" s="15"/>
      <c r="C1210" s="299">
        <v>0.38263888888888892</v>
      </c>
      <c r="D1210" s="164">
        <f t="shared" si="68"/>
        <v>39985.382638888892</v>
      </c>
      <c r="E1210" s="13" t="s">
        <v>56</v>
      </c>
      <c r="F1210" s="13"/>
      <c r="G1210" s="17">
        <v>106</v>
      </c>
      <c r="H1210" s="13">
        <v>70.69</v>
      </c>
      <c r="I1210" s="13">
        <v>8.4</v>
      </c>
      <c r="J1210" s="13"/>
      <c r="K1210" s="13"/>
      <c r="L1210" s="17">
        <v>27</v>
      </c>
      <c r="M1210" s="13" t="s">
        <v>144</v>
      </c>
      <c r="N1210" s="17">
        <v>6</v>
      </c>
      <c r="O1210" s="17">
        <v>1.8</v>
      </c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</row>
    <row r="1211" spans="1:35">
      <c r="A1211" s="13"/>
      <c r="B1211" s="15"/>
      <c r="C1211" s="299">
        <v>0.51388888888888895</v>
      </c>
      <c r="D1211" s="164">
        <f t="shared" si="68"/>
        <v>39985.513888888891</v>
      </c>
      <c r="E1211" s="13" t="s">
        <v>56</v>
      </c>
      <c r="F1211" s="13"/>
      <c r="G1211" s="17">
        <v>106</v>
      </c>
      <c r="H1211" s="13">
        <v>73.14</v>
      </c>
      <c r="I1211" s="13">
        <v>10.17</v>
      </c>
      <c r="J1211" s="13"/>
      <c r="K1211" s="13"/>
      <c r="L1211" s="17">
        <v>27</v>
      </c>
      <c r="M1211" s="13" t="s">
        <v>144</v>
      </c>
      <c r="N1211" s="17">
        <v>6</v>
      </c>
      <c r="O1211" s="17">
        <v>1.8</v>
      </c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</row>
    <row r="1212" spans="1:35">
      <c r="A1212" s="13"/>
      <c r="B1212" s="15"/>
      <c r="C1212" s="299">
        <v>0.6381944444444444</v>
      </c>
      <c r="D1212" s="164">
        <f t="shared" si="68"/>
        <v>39985.638194444444</v>
      </c>
      <c r="E1212" s="13" t="s">
        <v>56</v>
      </c>
      <c r="F1212" s="13"/>
      <c r="G1212" s="17">
        <v>106</v>
      </c>
      <c r="H1212" s="13">
        <v>77.19</v>
      </c>
      <c r="I1212" s="13">
        <v>10.09</v>
      </c>
      <c r="J1212" s="13"/>
      <c r="K1212" s="13"/>
      <c r="L1212" s="17">
        <v>27</v>
      </c>
      <c r="M1212" s="13" t="s">
        <v>144</v>
      </c>
      <c r="N1212" s="17">
        <v>6</v>
      </c>
      <c r="O1212" s="17">
        <v>1.8</v>
      </c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</row>
    <row r="1213" spans="1:35">
      <c r="A1213" s="13"/>
      <c r="B1213" s="15"/>
      <c r="C1213" s="299">
        <v>0.76249999999999996</v>
      </c>
      <c r="D1213" s="164">
        <f t="shared" si="68"/>
        <v>39985.762499999997</v>
      </c>
      <c r="E1213" s="13" t="s">
        <v>56</v>
      </c>
      <c r="F1213" s="13"/>
      <c r="G1213" s="17">
        <v>106</v>
      </c>
      <c r="H1213" s="13">
        <v>98.72</v>
      </c>
      <c r="I1213" s="13">
        <v>8.66</v>
      </c>
      <c r="J1213" s="13"/>
      <c r="K1213" s="13"/>
      <c r="L1213" s="17">
        <v>27</v>
      </c>
      <c r="M1213" s="13" t="s">
        <v>144</v>
      </c>
      <c r="N1213" s="17">
        <v>6</v>
      </c>
      <c r="O1213" s="17">
        <v>1.8</v>
      </c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</row>
    <row r="1214" spans="1:35">
      <c r="A1214" s="13"/>
      <c r="B1214" s="15"/>
      <c r="C1214" s="299">
        <v>0.8847222222222223</v>
      </c>
      <c r="D1214" s="164">
        <f t="shared" si="68"/>
        <v>39985.884722222225</v>
      </c>
      <c r="E1214" s="13" t="s">
        <v>56</v>
      </c>
      <c r="F1214" s="13"/>
      <c r="G1214" s="17">
        <v>106</v>
      </c>
      <c r="H1214" s="13">
        <v>98.74</v>
      </c>
      <c r="I1214" s="13">
        <v>8.73</v>
      </c>
      <c r="J1214" s="13"/>
      <c r="K1214" s="13"/>
      <c r="L1214" s="17">
        <v>27</v>
      </c>
      <c r="M1214" s="13" t="s">
        <v>144</v>
      </c>
      <c r="N1214" s="17">
        <v>6</v>
      </c>
      <c r="O1214" s="17">
        <v>1.8</v>
      </c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</row>
    <row r="1215" spans="1:35" ht="13.5" thickBot="1">
      <c r="A1215" s="27"/>
      <c r="B1215" s="76"/>
      <c r="C1215" s="305">
        <v>0.95833333333333337</v>
      </c>
      <c r="D1215" s="167">
        <f t="shared" si="68"/>
        <v>39985.958333333336</v>
      </c>
      <c r="E1215" s="27" t="s">
        <v>56</v>
      </c>
      <c r="F1215" s="27"/>
      <c r="G1215" s="27">
        <v>106</v>
      </c>
      <c r="H1215" s="27">
        <v>99.89</v>
      </c>
      <c r="I1215" s="27">
        <v>6.7</v>
      </c>
      <c r="J1215" s="27"/>
      <c r="K1215" s="27"/>
      <c r="L1215" s="27">
        <v>27</v>
      </c>
      <c r="M1215" s="27" t="s">
        <v>144</v>
      </c>
      <c r="N1215" s="27">
        <v>6</v>
      </c>
      <c r="O1215" s="27">
        <v>1.8</v>
      </c>
      <c r="P1215" s="27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</row>
    <row r="1216" spans="1:35">
      <c r="A1216" s="17">
        <v>22</v>
      </c>
      <c r="B1216" s="61" t="s">
        <v>111</v>
      </c>
      <c r="C1216" s="300">
        <v>0.25</v>
      </c>
      <c r="D1216" s="172">
        <f t="shared" si="68"/>
        <v>39986.25</v>
      </c>
      <c r="E1216" s="17" t="s">
        <v>56</v>
      </c>
      <c r="F1216" s="17"/>
      <c r="G1216" s="17">
        <v>148</v>
      </c>
      <c r="H1216" s="17">
        <v>185.8</v>
      </c>
      <c r="I1216" s="17">
        <v>9.77</v>
      </c>
      <c r="J1216" s="17"/>
      <c r="K1216" s="17"/>
      <c r="L1216" s="17">
        <v>44</v>
      </c>
      <c r="M1216" s="17" t="s">
        <v>144</v>
      </c>
      <c r="N1216" s="17">
        <v>7</v>
      </c>
      <c r="O1216" s="17">
        <v>1.7</v>
      </c>
      <c r="P1216" s="17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</row>
    <row r="1217" spans="1:35">
      <c r="A1217" s="13"/>
      <c r="B1217" s="15"/>
      <c r="C1217" s="299">
        <v>0.34027777777777773</v>
      </c>
      <c r="D1217" s="164">
        <f t="shared" si="68"/>
        <v>39986.340277777781</v>
      </c>
      <c r="E1217" s="13" t="s">
        <v>56</v>
      </c>
      <c r="F1217" s="13"/>
      <c r="G1217" s="17">
        <v>148</v>
      </c>
      <c r="H1217" s="13">
        <v>185.6</v>
      </c>
      <c r="I1217" s="13">
        <v>9.68</v>
      </c>
      <c r="J1217" s="13"/>
      <c r="K1217" s="13"/>
      <c r="L1217" s="17">
        <v>44</v>
      </c>
      <c r="M1217" s="13" t="s">
        <v>144</v>
      </c>
      <c r="N1217" s="17">
        <v>7</v>
      </c>
      <c r="O1217" s="17">
        <v>1.7</v>
      </c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</row>
    <row r="1218" spans="1:35">
      <c r="A1218" s="13"/>
      <c r="B1218" s="15"/>
      <c r="C1218" s="299">
        <v>0.49305555555555558</v>
      </c>
      <c r="D1218" s="164">
        <f t="shared" si="68"/>
        <v>39986.493055555555</v>
      </c>
      <c r="E1218" s="13" t="s">
        <v>56</v>
      </c>
      <c r="F1218" s="13"/>
      <c r="G1218" s="17">
        <v>148</v>
      </c>
      <c r="H1218" s="13">
        <v>97.35</v>
      </c>
      <c r="I1218" s="13">
        <v>7.48</v>
      </c>
      <c r="J1218" s="13"/>
      <c r="K1218" s="13"/>
      <c r="L1218" s="17">
        <v>44</v>
      </c>
      <c r="M1218" s="13" t="s">
        <v>144</v>
      </c>
      <c r="N1218" s="17">
        <v>7</v>
      </c>
      <c r="O1218" s="17">
        <v>1.7</v>
      </c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</row>
    <row r="1219" spans="1:35">
      <c r="A1219" s="13"/>
      <c r="B1219" s="15"/>
      <c r="C1219" s="299">
        <v>0.58888888888888891</v>
      </c>
      <c r="D1219" s="164">
        <f t="shared" si="68"/>
        <v>39986.588888888888</v>
      </c>
      <c r="E1219" s="13" t="s">
        <v>56</v>
      </c>
      <c r="F1219" s="13"/>
      <c r="G1219" s="17">
        <v>148</v>
      </c>
      <c r="H1219" s="13">
        <v>64.78</v>
      </c>
      <c r="I1219" s="13">
        <v>6.92</v>
      </c>
      <c r="J1219" s="13"/>
      <c r="K1219" s="13"/>
      <c r="L1219" s="17">
        <v>44</v>
      </c>
      <c r="M1219" s="13" t="s">
        <v>144</v>
      </c>
      <c r="N1219" s="17">
        <v>7</v>
      </c>
      <c r="O1219" s="17">
        <v>1.7</v>
      </c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</row>
    <row r="1220" spans="1:35" ht="13.5" thickBot="1">
      <c r="A1220" s="27"/>
      <c r="B1220" s="76"/>
      <c r="C1220" s="305">
        <v>0.66666666666666663</v>
      </c>
      <c r="D1220" s="167">
        <f t="shared" si="68"/>
        <v>39986.666666666664</v>
      </c>
      <c r="E1220" s="27" t="s">
        <v>56</v>
      </c>
      <c r="F1220" s="27"/>
      <c r="G1220" s="27">
        <v>148</v>
      </c>
      <c r="H1220" s="27">
        <v>20.97</v>
      </c>
      <c r="I1220" s="27">
        <v>27.83</v>
      </c>
      <c r="J1220" s="27"/>
      <c r="K1220" s="27"/>
      <c r="L1220" s="27">
        <v>44</v>
      </c>
      <c r="M1220" s="27" t="s">
        <v>132</v>
      </c>
      <c r="N1220" s="27">
        <v>7</v>
      </c>
      <c r="O1220" s="27">
        <v>1.7</v>
      </c>
      <c r="P1220" s="27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</row>
    <row r="1221" spans="1:35">
      <c r="A1221" s="17">
        <v>23</v>
      </c>
      <c r="B1221" s="323" t="s">
        <v>112</v>
      </c>
      <c r="C1221" s="323">
        <v>0.22569444444444445</v>
      </c>
      <c r="D1221" s="172">
        <f t="shared" si="68"/>
        <v>39987.225694444445</v>
      </c>
      <c r="E1221" s="17" t="s">
        <v>56</v>
      </c>
      <c r="F1221" s="17"/>
      <c r="G1221" s="17">
        <v>180</v>
      </c>
      <c r="H1221" s="17">
        <v>19.350000000000001</v>
      </c>
      <c r="I1221" s="17">
        <v>6.7</v>
      </c>
      <c r="J1221" s="17"/>
      <c r="K1221" s="17"/>
      <c r="L1221" s="17">
        <v>11</v>
      </c>
      <c r="M1221" s="17" t="s">
        <v>144</v>
      </c>
      <c r="N1221" s="17">
        <v>6</v>
      </c>
      <c r="O1221" s="17">
        <v>1.3</v>
      </c>
      <c r="P1221" s="17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</row>
    <row r="1222" spans="1:35">
      <c r="A1222" s="13"/>
      <c r="B1222" s="15"/>
      <c r="C1222" s="299">
        <v>0.3125</v>
      </c>
      <c r="D1222" s="164">
        <f t="shared" si="68"/>
        <v>39987.3125</v>
      </c>
      <c r="E1222" s="13" t="s">
        <v>56</v>
      </c>
      <c r="F1222" s="13"/>
      <c r="G1222" s="17">
        <v>180</v>
      </c>
      <c r="H1222" s="13">
        <v>18.47</v>
      </c>
      <c r="I1222" s="13">
        <v>6.7</v>
      </c>
      <c r="J1222" s="13"/>
      <c r="K1222" s="13"/>
      <c r="L1222" s="13">
        <v>11</v>
      </c>
      <c r="M1222" s="13" t="s">
        <v>144</v>
      </c>
      <c r="N1222" s="13">
        <v>6</v>
      </c>
      <c r="O1222" s="13">
        <v>1.3</v>
      </c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</row>
    <row r="1223" spans="1:35">
      <c r="A1223" s="13"/>
      <c r="B1223" s="15"/>
      <c r="C1223" s="299">
        <v>0.38263888888888892</v>
      </c>
      <c r="D1223" s="164">
        <f t="shared" si="68"/>
        <v>39987.382638888892</v>
      </c>
      <c r="E1223" s="13" t="s">
        <v>56</v>
      </c>
      <c r="F1223" s="13"/>
      <c r="G1223" s="17">
        <v>180</v>
      </c>
      <c r="H1223" s="13">
        <v>18.77</v>
      </c>
      <c r="I1223" s="13" t="s">
        <v>159</v>
      </c>
      <c r="J1223" s="13"/>
      <c r="K1223" s="13"/>
      <c r="L1223" s="13">
        <v>0</v>
      </c>
      <c r="M1223" s="13" t="s">
        <v>132</v>
      </c>
      <c r="N1223" s="13" t="s">
        <v>159</v>
      </c>
      <c r="O1223" s="13">
        <v>0</v>
      </c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</row>
    <row r="1224" spans="1:35">
      <c r="A1224" s="13"/>
      <c r="B1224" s="15"/>
      <c r="C1224" s="299">
        <v>0.55208333333333337</v>
      </c>
      <c r="D1224" s="164">
        <f t="shared" si="68"/>
        <v>39987.552083333336</v>
      </c>
      <c r="E1224" s="13" t="s">
        <v>56</v>
      </c>
      <c r="F1224" s="13"/>
      <c r="G1224" s="13">
        <v>169</v>
      </c>
      <c r="H1224" s="13">
        <v>40.590000000000003</v>
      </c>
      <c r="I1224" s="13">
        <v>6.69</v>
      </c>
      <c r="J1224" s="13"/>
      <c r="K1224" s="13"/>
      <c r="L1224" s="13">
        <v>8</v>
      </c>
      <c r="M1224" s="13" t="s">
        <v>144</v>
      </c>
      <c r="N1224" s="13">
        <v>6</v>
      </c>
      <c r="O1224" s="13">
        <v>1.4</v>
      </c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</row>
    <row r="1225" spans="1:35">
      <c r="A1225" s="13"/>
      <c r="B1225" s="15"/>
      <c r="C1225" s="299">
        <v>0.67569444444444438</v>
      </c>
      <c r="D1225" s="164">
        <f t="shared" si="68"/>
        <v>39987.675694444442</v>
      </c>
      <c r="E1225" s="13" t="s">
        <v>56</v>
      </c>
      <c r="F1225" s="13"/>
      <c r="G1225" s="13">
        <v>169</v>
      </c>
      <c r="H1225" s="13">
        <v>22.88</v>
      </c>
      <c r="I1225" s="13">
        <v>5.75</v>
      </c>
      <c r="J1225" s="13"/>
      <c r="K1225" s="13"/>
      <c r="L1225" s="13">
        <v>8</v>
      </c>
      <c r="M1225" s="13" t="s">
        <v>144</v>
      </c>
      <c r="N1225" s="13">
        <v>6</v>
      </c>
      <c r="O1225" s="13">
        <v>1.4</v>
      </c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</row>
    <row r="1226" spans="1:35" ht="13.5" thickBot="1">
      <c r="A1226" s="27"/>
      <c r="B1226" s="76"/>
      <c r="C1226" s="305">
        <v>0.71458333333333324</v>
      </c>
      <c r="D1226" s="167">
        <f t="shared" si="68"/>
        <v>39987.714583333334</v>
      </c>
      <c r="E1226" s="27" t="s">
        <v>56</v>
      </c>
      <c r="F1226" s="27"/>
      <c r="G1226" s="27">
        <v>148</v>
      </c>
      <c r="H1226" s="27">
        <v>24.18</v>
      </c>
      <c r="I1226" s="27">
        <v>6.46</v>
      </c>
      <c r="J1226" s="27"/>
      <c r="K1226" s="27"/>
      <c r="L1226" s="27">
        <v>8</v>
      </c>
      <c r="M1226" s="27" t="s">
        <v>144</v>
      </c>
      <c r="N1226" s="27">
        <v>6</v>
      </c>
      <c r="O1226" s="27">
        <v>1.4</v>
      </c>
      <c r="P1226" s="27"/>
      <c r="Q1226" s="13"/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</row>
    <row r="1227" spans="1:35">
      <c r="A1227" s="17">
        <v>24</v>
      </c>
      <c r="B1227" s="323" t="s">
        <v>113</v>
      </c>
      <c r="C1227" s="323">
        <v>0.25</v>
      </c>
      <c r="D1227" s="172">
        <f t="shared" si="68"/>
        <v>39988.25</v>
      </c>
      <c r="E1227" s="17" t="s">
        <v>56</v>
      </c>
      <c r="F1227" s="17"/>
      <c r="G1227" s="17">
        <v>169</v>
      </c>
      <c r="H1227" s="17">
        <v>17.95</v>
      </c>
      <c r="I1227" s="17">
        <v>5.39</v>
      </c>
      <c r="J1227" s="17"/>
      <c r="K1227" s="17"/>
      <c r="L1227" s="17">
        <v>8</v>
      </c>
      <c r="M1227" s="17" t="s">
        <v>144</v>
      </c>
      <c r="N1227" s="17">
        <v>6</v>
      </c>
      <c r="O1227" s="17">
        <v>1.4</v>
      </c>
      <c r="P1227" s="17"/>
      <c r="Q1227" s="13"/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</row>
    <row r="1228" spans="1:35">
      <c r="A1228" s="13"/>
      <c r="B1228" s="324"/>
      <c r="C1228" s="324">
        <v>0.54861111111111105</v>
      </c>
      <c r="D1228" s="164">
        <f t="shared" si="68"/>
        <v>39988.548611111109</v>
      </c>
      <c r="E1228" s="13" t="s">
        <v>56</v>
      </c>
      <c r="F1228" s="13"/>
      <c r="G1228" s="17">
        <v>169</v>
      </c>
      <c r="H1228" s="13">
        <v>21.92</v>
      </c>
      <c r="I1228" s="13">
        <v>4.1900000000000004</v>
      </c>
      <c r="J1228" s="13"/>
      <c r="K1228" s="13"/>
      <c r="L1228" s="17">
        <v>8</v>
      </c>
      <c r="M1228" s="13" t="s">
        <v>144</v>
      </c>
      <c r="N1228" s="17">
        <v>6</v>
      </c>
      <c r="O1228" s="17">
        <v>1.4</v>
      </c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</row>
    <row r="1229" spans="1:35" ht="13.5" thickBot="1">
      <c r="A1229" s="27"/>
      <c r="B1229" s="325"/>
      <c r="C1229" s="325">
        <v>0.97916666666666663</v>
      </c>
      <c r="D1229" s="167">
        <f t="shared" si="68"/>
        <v>39988.979166666664</v>
      </c>
      <c r="E1229" s="27" t="s">
        <v>56</v>
      </c>
      <c r="F1229" s="27"/>
      <c r="G1229" s="27">
        <v>169</v>
      </c>
      <c r="H1229" s="27">
        <v>25.99</v>
      </c>
      <c r="I1229" s="27">
        <v>7.72</v>
      </c>
      <c r="J1229" s="27"/>
      <c r="K1229" s="27"/>
      <c r="L1229" s="27">
        <v>8</v>
      </c>
      <c r="M1229" s="27" t="s">
        <v>144</v>
      </c>
      <c r="N1229" s="27">
        <v>6</v>
      </c>
      <c r="O1229" s="27">
        <v>1.4</v>
      </c>
      <c r="P1229" s="27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</row>
    <row r="1230" spans="1:35">
      <c r="A1230" s="17">
        <v>25</v>
      </c>
      <c r="B1230" s="61" t="s">
        <v>25</v>
      </c>
      <c r="C1230" s="300">
        <v>0.24166666666666667</v>
      </c>
      <c r="D1230" s="172">
        <f t="shared" si="68"/>
        <v>39989.241666666669</v>
      </c>
      <c r="E1230" s="17" t="s">
        <v>56</v>
      </c>
      <c r="F1230" s="17"/>
      <c r="G1230" s="17">
        <v>159</v>
      </c>
      <c r="H1230" s="17">
        <v>12.99</v>
      </c>
      <c r="I1230" s="17">
        <v>4.9000000000000004</v>
      </c>
      <c r="J1230" s="17"/>
      <c r="K1230" s="17"/>
      <c r="L1230" s="17">
        <v>8</v>
      </c>
      <c r="M1230" s="17" t="s">
        <v>144</v>
      </c>
      <c r="N1230" s="17">
        <v>6</v>
      </c>
      <c r="O1230" s="17">
        <v>1.4</v>
      </c>
      <c r="P1230" s="17"/>
      <c r="Q1230" s="13"/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</row>
    <row r="1231" spans="1:35">
      <c r="A1231" s="13"/>
      <c r="B1231" s="15"/>
      <c r="C1231" s="299">
        <v>0.52083333333333337</v>
      </c>
      <c r="D1231" s="164">
        <f t="shared" si="68"/>
        <v>39989.520833333336</v>
      </c>
      <c r="E1231" s="13" t="s">
        <v>56</v>
      </c>
      <c r="F1231" s="13"/>
      <c r="G1231" s="13">
        <v>180</v>
      </c>
      <c r="H1231" s="13">
        <v>18.66</v>
      </c>
      <c r="I1231" s="13">
        <v>4.72</v>
      </c>
      <c r="J1231" s="13"/>
      <c r="K1231" s="13"/>
      <c r="L1231" s="17">
        <v>8</v>
      </c>
      <c r="M1231" s="13" t="s">
        <v>144</v>
      </c>
      <c r="N1231" s="13">
        <v>6</v>
      </c>
      <c r="O1231" s="13">
        <v>1.3</v>
      </c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</row>
    <row r="1232" spans="1:35">
      <c r="A1232" s="13"/>
      <c r="B1232" s="15"/>
      <c r="C1232" s="299">
        <v>0.82986111111111116</v>
      </c>
      <c r="D1232" s="164">
        <f t="shared" si="68"/>
        <v>39989.829861111109</v>
      </c>
      <c r="E1232" s="13" t="s">
        <v>56</v>
      </c>
      <c r="F1232" s="13"/>
      <c r="G1232" s="13">
        <v>180</v>
      </c>
      <c r="H1232" s="13">
        <v>15.84</v>
      </c>
      <c r="I1232" s="13">
        <v>5.68</v>
      </c>
      <c r="J1232" s="13"/>
      <c r="K1232" s="13"/>
      <c r="L1232" s="17">
        <v>8</v>
      </c>
      <c r="M1232" s="13" t="s">
        <v>144</v>
      </c>
      <c r="N1232" s="13">
        <v>6</v>
      </c>
      <c r="O1232" s="13">
        <v>1.3</v>
      </c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</row>
    <row r="1233" spans="1:35" ht="13.5" thickBot="1">
      <c r="A1233" s="27"/>
      <c r="B1233" s="76"/>
      <c r="C1233" s="305">
        <v>0.95833333333333337</v>
      </c>
      <c r="D1233" s="167">
        <f t="shared" si="68"/>
        <v>39989.958333333336</v>
      </c>
      <c r="E1233" s="27" t="s">
        <v>56</v>
      </c>
      <c r="F1233" s="27"/>
      <c r="G1233" s="27">
        <v>180</v>
      </c>
      <c r="H1233" s="27">
        <v>17.54</v>
      </c>
      <c r="I1233" s="27">
        <v>5.8</v>
      </c>
      <c r="J1233" s="27"/>
      <c r="K1233" s="27"/>
      <c r="L1233" s="27">
        <v>8</v>
      </c>
      <c r="M1233" s="27" t="s">
        <v>144</v>
      </c>
      <c r="N1233" s="27">
        <v>6</v>
      </c>
      <c r="O1233" s="27">
        <v>1.3</v>
      </c>
      <c r="P1233" s="27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</row>
    <row r="1234" spans="1:35">
      <c r="A1234" s="17">
        <v>26</v>
      </c>
      <c r="B1234" s="61" t="s">
        <v>115</v>
      </c>
      <c r="C1234" s="300">
        <v>0.23263888888888887</v>
      </c>
      <c r="D1234" s="172">
        <f t="shared" si="68"/>
        <v>39990.232638888891</v>
      </c>
      <c r="E1234" s="17" t="s">
        <v>56</v>
      </c>
      <c r="F1234" s="17"/>
      <c r="G1234" s="17">
        <v>180</v>
      </c>
      <c r="H1234" s="17">
        <v>15.19</v>
      </c>
      <c r="I1234" s="17">
        <v>5.31</v>
      </c>
      <c r="J1234" s="17"/>
      <c r="K1234" s="17"/>
      <c r="L1234" s="17">
        <v>8</v>
      </c>
      <c r="M1234" s="17" t="s">
        <v>144</v>
      </c>
      <c r="N1234" s="17">
        <v>6</v>
      </c>
      <c r="O1234" s="17">
        <v>1.4</v>
      </c>
      <c r="P1234" s="17" t="s">
        <v>154</v>
      </c>
      <c r="Q1234" s="13"/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</row>
    <row r="1235" spans="1:35">
      <c r="A1235" s="13"/>
      <c r="B1235" s="15"/>
      <c r="C1235" s="299">
        <v>0.52083333333333337</v>
      </c>
      <c r="D1235" s="164">
        <f t="shared" si="68"/>
        <v>39990.520833333336</v>
      </c>
      <c r="E1235" s="13" t="s">
        <v>56</v>
      </c>
      <c r="F1235" s="13"/>
      <c r="G1235" s="13">
        <v>180</v>
      </c>
      <c r="H1235" s="13">
        <v>14.64</v>
      </c>
      <c r="I1235" s="13">
        <v>5.72</v>
      </c>
      <c r="J1235" s="13"/>
      <c r="K1235" s="13"/>
      <c r="L1235" s="17">
        <v>8</v>
      </c>
      <c r="M1235" s="13" t="s">
        <v>144</v>
      </c>
      <c r="N1235" s="17">
        <v>6</v>
      </c>
      <c r="O1235" s="17">
        <v>1.4</v>
      </c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</row>
    <row r="1236" spans="1:35">
      <c r="A1236" s="13"/>
      <c r="B1236" s="15"/>
      <c r="C1236" s="299">
        <v>0.71875</v>
      </c>
      <c r="D1236" s="164">
        <f t="shared" si="68"/>
        <v>39990.71875</v>
      </c>
      <c r="E1236" s="13" t="s">
        <v>56</v>
      </c>
      <c r="F1236" s="13"/>
      <c r="G1236" s="13">
        <v>180</v>
      </c>
      <c r="H1236" s="13">
        <v>14.68</v>
      </c>
      <c r="I1236" s="13">
        <v>6.3</v>
      </c>
      <c r="J1236" s="13"/>
      <c r="K1236" s="13"/>
      <c r="L1236" s="17">
        <v>8</v>
      </c>
      <c r="M1236" s="13" t="s">
        <v>144</v>
      </c>
      <c r="N1236" s="17">
        <v>6</v>
      </c>
      <c r="O1236" s="17">
        <v>1.4</v>
      </c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</row>
    <row r="1237" spans="1:35" ht="13.5" thickBot="1">
      <c r="A1237" s="27"/>
      <c r="B1237" s="76"/>
      <c r="C1237" s="305">
        <v>0.97222222222222221</v>
      </c>
      <c r="D1237" s="167">
        <f t="shared" si="68"/>
        <v>39990.972222222219</v>
      </c>
      <c r="E1237" s="27" t="s">
        <v>56</v>
      </c>
      <c r="F1237" s="27"/>
      <c r="G1237" s="27">
        <v>180</v>
      </c>
      <c r="H1237" s="27">
        <v>13.92</v>
      </c>
      <c r="I1237" s="27">
        <v>5.48</v>
      </c>
      <c r="J1237" s="27"/>
      <c r="K1237" s="27"/>
      <c r="L1237" s="27">
        <v>8</v>
      </c>
      <c r="M1237" s="27" t="s">
        <v>144</v>
      </c>
      <c r="N1237" s="27">
        <v>6</v>
      </c>
      <c r="O1237" s="27">
        <v>1.4</v>
      </c>
      <c r="P1237" s="27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</row>
    <row r="1238" spans="1:35">
      <c r="A1238" s="17">
        <v>27</v>
      </c>
      <c r="B1238" s="61" t="s">
        <v>29</v>
      </c>
      <c r="C1238" s="300">
        <v>0.25</v>
      </c>
      <c r="D1238" s="172">
        <f t="shared" si="68"/>
        <v>39991.25</v>
      </c>
      <c r="E1238" s="17" t="s">
        <v>56</v>
      </c>
      <c r="F1238" s="17"/>
      <c r="G1238" s="17">
        <v>180</v>
      </c>
      <c r="H1238" s="17">
        <v>12.3</v>
      </c>
      <c r="I1238" s="17">
        <v>4.7</v>
      </c>
      <c r="J1238" s="17"/>
      <c r="K1238" s="17"/>
      <c r="L1238" s="17">
        <v>8</v>
      </c>
      <c r="M1238" s="17" t="s">
        <v>144</v>
      </c>
      <c r="N1238" s="17">
        <v>6</v>
      </c>
      <c r="O1238" s="17">
        <v>1.4</v>
      </c>
      <c r="P1238" s="17" t="s">
        <v>154</v>
      </c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</row>
    <row r="1239" spans="1:35">
      <c r="A1239" s="13"/>
      <c r="B1239" s="15"/>
      <c r="C1239" s="299">
        <v>0.60069444444444442</v>
      </c>
      <c r="D1239" s="164">
        <f t="shared" si="68"/>
        <v>39991.600694444445</v>
      </c>
      <c r="E1239" s="13" t="s">
        <v>56</v>
      </c>
      <c r="F1239" s="13"/>
      <c r="G1239" s="13">
        <v>180</v>
      </c>
      <c r="H1239" s="13">
        <v>14.35</v>
      </c>
      <c r="I1239" s="13">
        <v>5.09</v>
      </c>
      <c r="J1239" s="13"/>
      <c r="K1239" s="13"/>
      <c r="L1239" s="13">
        <v>9</v>
      </c>
      <c r="M1239" s="13" t="s">
        <v>144</v>
      </c>
      <c r="N1239" s="13">
        <v>6</v>
      </c>
      <c r="O1239" s="13">
        <v>1.4</v>
      </c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</row>
    <row r="1240" spans="1:35">
      <c r="A1240" s="13"/>
      <c r="B1240" s="15"/>
      <c r="C1240" s="299">
        <v>0.7993055555555556</v>
      </c>
      <c r="D1240" s="164">
        <f t="shared" si="68"/>
        <v>39991.799305555556</v>
      </c>
      <c r="E1240" s="13" t="s">
        <v>56</v>
      </c>
      <c r="F1240" s="13"/>
      <c r="G1240" s="13">
        <v>180</v>
      </c>
      <c r="H1240" s="13">
        <v>12.68</v>
      </c>
      <c r="I1240" s="13">
        <v>4.7</v>
      </c>
      <c r="J1240" s="13"/>
      <c r="K1240" s="13"/>
      <c r="L1240" s="13">
        <v>9</v>
      </c>
      <c r="M1240" s="13" t="s">
        <v>144</v>
      </c>
      <c r="N1240" s="13">
        <v>6</v>
      </c>
      <c r="O1240" s="13">
        <v>1.4</v>
      </c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</row>
    <row r="1241" spans="1:35" ht="13.5" thickBot="1">
      <c r="A1241" s="27"/>
      <c r="B1241" s="76"/>
      <c r="C1241" s="305">
        <v>0.98263888888888884</v>
      </c>
      <c r="D1241" s="167">
        <f t="shared" si="68"/>
        <v>39991.982638888891</v>
      </c>
      <c r="E1241" s="27" t="s">
        <v>56</v>
      </c>
      <c r="F1241" s="27"/>
      <c r="G1241" s="27">
        <v>180</v>
      </c>
      <c r="H1241" s="27">
        <v>14.54</v>
      </c>
      <c r="I1241" s="27">
        <v>4.0599999999999996</v>
      </c>
      <c r="J1241" s="27"/>
      <c r="K1241" s="27"/>
      <c r="L1241" s="27">
        <v>9</v>
      </c>
      <c r="M1241" s="27" t="s">
        <v>144</v>
      </c>
      <c r="N1241" s="27">
        <v>6</v>
      </c>
      <c r="O1241" s="27">
        <v>1.4</v>
      </c>
      <c r="P1241" s="27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</row>
    <row r="1242" spans="1:35">
      <c r="A1242" s="17">
        <v>28</v>
      </c>
      <c r="B1242" s="61" t="s">
        <v>129</v>
      </c>
      <c r="C1242" s="300">
        <v>0.25694444444444448</v>
      </c>
      <c r="D1242" s="172">
        <f t="shared" si="68"/>
        <v>39992.256944444445</v>
      </c>
      <c r="E1242" s="17" t="s">
        <v>56</v>
      </c>
      <c r="F1242" s="17"/>
      <c r="G1242" s="17">
        <v>180</v>
      </c>
      <c r="H1242" s="17">
        <v>13.43</v>
      </c>
      <c r="I1242" s="17">
        <v>8.76</v>
      </c>
      <c r="J1242" s="17"/>
      <c r="K1242" s="17"/>
      <c r="L1242" s="17">
        <v>10</v>
      </c>
      <c r="M1242" s="17" t="s">
        <v>144</v>
      </c>
      <c r="N1242" s="17">
        <v>6</v>
      </c>
      <c r="O1242" s="17">
        <v>1.4</v>
      </c>
      <c r="P1242" s="17" t="s">
        <v>154</v>
      </c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</row>
    <row r="1243" spans="1:35">
      <c r="A1243" s="13"/>
      <c r="B1243" s="15"/>
      <c r="C1243" s="299">
        <v>0.45833333333333331</v>
      </c>
      <c r="D1243" s="164">
        <f t="shared" si="68"/>
        <v>39992.458333333336</v>
      </c>
      <c r="E1243" s="13" t="s">
        <v>56</v>
      </c>
      <c r="F1243" s="13"/>
      <c r="G1243" s="13">
        <v>180</v>
      </c>
      <c r="H1243" s="13">
        <v>13.79</v>
      </c>
      <c r="I1243" s="13">
        <v>6.7</v>
      </c>
      <c r="J1243" s="13"/>
      <c r="K1243" s="13"/>
      <c r="L1243" s="17">
        <v>10</v>
      </c>
      <c r="M1243" s="13" t="s">
        <v>144</v>
      </c>
      <c r="N1243" s="13">
        <v>6</v>
      </c>
      <c r="O1243" s="13">
        <v>1.4</v>
      </c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</row>
    <row r="1244" spans="1:35">
      <c r="A1244" s="13"/>
      <c r="B1244" s="15"/>
      <c r="C1244" s="299">
        <v>0.73611111111111116</v>
      </c>
      <c r="D1244" s="164">
        <f t="shared" si="68"/>
        <v>39992.736111111109</v>
      </c>
      <c r="E1244" s="13" t="s">
        <v>56</v>
      </c>
      <c r="F1244" s="13"/>
      <c r="G1244" s="13">
        <v>180</v>
      </c>
      <c r="H1244" s="13">
        <v>10.7</v>
      </c>
      <c r="I1244" s="13">
        <v>5.19</v>
      </c>
      <c r="J1244" s="13"/>
      <c r="K1244" s="13"/>
      <c r="L1244" s="17">
        <v>10</v>
      </c>
      <c r="M1244" s="13" t="s">
        <v>144</v>
      </c>
      <c r="N1244" s="13">
        <v>6</v>
      </c>
      <c r="O1244" s="13">
        <v>1.4</v>
      </c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</row>
    <row r="1245" spans="1:35" ht="13.5" thickBot="1">
      <c r="A1245" s="27"/>
      <c r="B1245" s="76"/>
      <c r="C1245" s="305">
        <v>0.95833333333333337</v>
      </c>
      <c r="D1245" s="167">
        <f t="shared" si="68"/>
        <v>39992.958333333336</v>
      </c>
      <c r="E1245" s="27" t="s">
        <v>56</v>
      </c>
      <c r="F1245" s="27"/>
      <c r="G1245" s="27">
        <v>180</v>
      </c>
      <c r="H1245" s="27">
        <v>16.97</v>
      </c>
      <c r="I1245" s="27">
        <v>3.72</v>
      </c>
      <c r="J1245" s="27"/>
      <c r="K1245" s="27"/>
      <c r="L1245" s="27">
        <v>10</v>
      </c>
      <c r="M1245" s="27" t="s">
        <v>144</v>
      </c>
      <c r="N1245" s="27">
        <v>6</v>
      </c>
      <c r="O1245" s="27">
        <v>1.4</v>
      </c>
      <c r="P1245" s="27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</row>
    <row r="1246" spans="1:35">
      <c r="A1246" s="17">
        <v>29</v>
      </c>
      <c r="B1246" s="61" t="s">
        <v>111</v>
      </c>
      <c r="C1246" s="300">
        <v>0.21249999999999999</v>
      </c>
      <c r="D1246" s="172">
        <f t="shared" si="68"/>
        <v>39993.212500000001</v>
      </c>
      <c r="E1246" s="17" t="s">
        <v>56</v>
      </c>
      <c r="F1246" s="17"/>
      <c r="G1246" s="17">
        <v>190</v>
      </c>
      <c r="H1246" s="17">
        <v>29.45</v>
      </c>
      <c r="I1246" s="17">
        <v>8.6</v>
      </c>
      <c r="J1246" s="17"/>
      <c r="K1246" s="17"/>
      <c r="L1246" s="17">
        <v>10</v>
      </c>
      <c r="M1246" s="17" t="s">
        <v>144</v>
      </c>
      <c r="N1246" s="17">
        <v>6</v>
      </c>
      <c r="O1246" s="17">
        <v>1.3</v>
      </c>
      <c r="P1246" s="17"/>
      <c r="Q1246" s="13"/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</row>
    <row r="1247" spans="1:35">
      <c r="A1247" s="13"/>
      <c r="B1247" s="15"/>
      <c r="C1247" s="299">
        <v>0.31944444444444448</v>
      </c>
      <c r="D1247" s="164">
        <f t="shared" si="68"/>
        <v>39993.319444444445</v>
      </c>
      <c r="E1247" s="13" t="s">
        <v>56</v>
      </c>
      <c r="F1247" s="13"/>
      <c r="G1247" s="17">
        <v>190</v>
      </c>
      <c r="H1247" s="13">
        <v>35.64</v>
      </c>
      <c r="I1247" s="13">
        <v>6.72</v>
      </c>
      <c r="J1247" s="13"/>
      <c r="K1247" s="13"/>
      <c r="L1247" s="13">
        <v>10</v>
      </c>
      <c r="M1247" s="13" t="s">
        <v>144</v>
      </c>
      <c r="N1247" s="13">
        <v>6</v>
      </c>
      <c r="O1247" s="13">
        <v>1.3</v>
      </c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</row>
    <row r="1248" spans="1:35">
      <c r="A1248" s="13"/>
      <c r="B1248" s="15"/>
      <c r="C1248" s="299">
        <v>0.375</v>
      </c>
      <c r="D1248" s="164">
        <f t="shared" si="68"/>
        <v>39993.375</v>
      </c>
      <c r="E1248" s="13" t="s">
        <v>56</v>
      </c>
      <c r="F1248" s="13"/>
      <c r="G1248" s="17">
        <v>190</v>
      </c>
      <c r="H1248" s="13">
        <v>298</v>
      </c>
      <c r="I1248" s="13">
        <v>13.84</v>
      </c>
      <c r="J1248" s="13"/>
      <c r="K1248" s="13"/>
      <c r="L1248" s="13">
        <v>20</v>
      </c>
      <c r="M1248" s="13" t="s">
        <v>132</v>
      </c>
      <c r="N1248" s="13">
        <v>0</v>
      </c>
      <c r="O1248" s="13">
        <v>0</v>
      </c>
      <c r="P1248" s="13" t="s">
        <v>150</v>
      </c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</row>
    <row r="1249" spans="1:35" ht="13.5" thickBot="1">
      <c r="A1249" s="27"/>
      <c r="B1249" s="76"/>
      <c r="C1249" s="305">
        <v>0.47083333333333338</v>
      </c>
      <c r="D1249" s="167">
        <f t="shared" si="68"/>
        <v>39993.470833333333</v>
      </c>
      <c r="E1249" s="27" t="s">
        <v>56</v>
      </c>
      <c r="F1249" s="27"/>
      <c r="G1249" s="27">
        <v>190</v>
      </c>
      <c r="H1249" s="27">
        <v>264.8</v>
      </c>
      <c r="I1249" s="27">
        <v>14.88</v>
      </c>
      <c r="J1249" s="27"/>
      <c r="K1249" s="27"/>
      <c r="L1249" s="27">
        <v>0</v>
      </c>
      <c r="M1249" s="27" t="s">
        <v>132</v>
      </c>
      <c r="N1249" s="27">
        <v>0</v>
      </c>
      <c r="O1249" s="27">
        <v>0</v>
      </c>
      <c r="P1249" s="27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</row>
    <row r="1250" spans="1:35">
      <c r="A1250" s="17">
        <v>30</v>
      </c>
      <c r="B1250" s="61" t="s">
        <v>112</v>
      </c>
      <c r="C1250" s="300">
        <v>0.21875</v>
      </c>
      <c r="D1250" s="172">
        <f t="shared" si="68"/>
        <v>39994.21875</v>
      </c>
      <c r="E1250" s="17" t="s">
        <v>56</v>
      </c>
      <c r="F1250" s="17"/>
      <c r="G1250" s="17">
        <v>190</v>
      </c>
      <c r="H1250" s="17">
        <v>17.399999999999999</v>
      </c>
      <c r="I1250" s="17">
        <v>5.26</v>
      </c>
      <c r="J1250" s="17"/>
      <c r="K1250" s="17"/>
      <c r="L1250" s="17">
        <v>9</v>
      </c>
      <c r="M1250" s="17" t="s">
        <v>144</v>
      </c>
      <c r="N1250" s="17">
        <v>6</v>
      </c>
      <c r="O1250" s="17">
        <v>1.3</v>
      </c>
      <c r="P1250" s="17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</row>
    <row r="1251" spans="1:35">
      <c r="A1251" s="13"/>
      <c r="B1251" s="15"/>
      <c r="C1251" s="299">
        <v>0.46250000000000002</v>
      </c>
      <c r="D1251" s="164">
        <f t="shared" si="68"/>
        <v>39994.462500000001</v>
      </c>
      <c r="E1251" s="13" t="s">
        <v>56</v>
      </c>
      <c r="F1251" s="13"/>
      <c r="G1251" s="13">
        <v>190</v>
      </c>
      <c r="H1251" s="13">
        <v>17.68</v>
      </c>
      <c r="I1251" s="13">
        <v>5.18</v>
      </c>
      <c r="J1251" s="13"/>
      <c r="K1251" s="13"/>
      <c r="L1251" s="17">
        <v>9</v>
      </c>
      <c r="M1251" s="13" t="s">
        <v>144</v>
      </c>
      <c r="N1251" s="17">
        <v>6</v>
      </c>
      <c r="O1251" s="17">
        <v>1.3</v>
      </c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</row>
    <row r="1252" spans="1:35">
      <c r="A1252" s="13"/>
      <c r="B1252" s="15"/>
      <c r="C1252" s="299">
        <v>0.71805555555555556</v>
      </c>
      <c r="D1252" s="164">
        <f t="shared" si="68"/>
        <v>39994.718055555553</v>
      </c>
      <c r="E1252" s="13" t="s">
        <v>56</v>
      </c>
      <c r="F1252" s="13"/>
      <c r="G1252" s="13">
        <v>190</v>
      </c>
      <c r="H1252" s="13">
        <v>18.940000000000001</v>
      </c>
      <c r="I1252" s="13">
        <v>5.38</v>
      </c>
      <c r="J1252" s="13"/>
      <c r="K1252" s="13"/>
      <c r="L1252" s="17">
        <v>9</v>
      </c>
      <c r="M1252" s="13" t="s">
        <v>144</v>
      </c>
      <c r="N1252" s="17">
        <v>6</v>
      </c>
      <c r="O1252" s="17">
        <v>1.3</v>
      </c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</row>
    <row r="1253" spans="1:35" ht="13.5" thickBot="1">
      <c r="A1253" s="27"/>
      <c r="B1253" s="76"/>
      <c r="C1253" s="305">
        <v>0.97569444444444453</v>
      </c>
      <c r="D1253" s="167">
        <f t="shared" si="68"/>
        <v>39994.975694444445</v>
      </c>
      <c r="E1253" s="27" t="s">
        <v>56</v>
      </c>
      <c r="F1253" s="27"/>
      <c r="G1253" s="27">
        <v>190</v>
      </c>
      <c r="H1253" s="27">
        <v>19.63</v>
      </c>
      <c r="I1253" s="27">
        <v>6.83</v>
      </c>
      <c r="J1253" s="27"/>
      <c r="K1253" s="27"/>
      <c r="L1253" s="27">
        <v>9</v>
      </c>
      <c r="M1253" s="27" t="s">
        <v>144</v>
      </c>
      <c r="N1253" s="27">
        <v>6</v>
      </c>
      <c r="O1253" s="27">
        <v>1.3</v>
      </c>
      <c r="P1253" s="27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</row>
    <row r="1254" spans="1:35">
      <c r="A1254" s="17">
        <v>1</v>
      </c>
      <c r="B1254" s="17" t="s">
        <v>113</v>
      </c>
      <c r="C1254" s="300">
        <v>0.26250000000000001</v>
      </c>
      <c r="D1254" s="164">
        <f t="shared" si="68"/>
        <v>39995.262499999997</v>
      </c>
      <c r="E1254" s="17" t="s">
        <v>56</v>
      </c>
      <c r="F1254" s="17"/>
      <c r="G1254" s="17">
        <v>190</v>
      </c>
      <c r="H1254" s="17">
        <v>39.659999999999997</v>
      </c>
      <c r="I1254" s="17">
        <v>5.48</v>
      </c>
      <c r="J1254" s="17"/>
      <c r="K1254" s="17"/>
      <c r="L1254" s="17">
        <v>10</v>
      </c>
      <c r="M1254" s="17" t="s">
        <v>144</v>
      </c>
      <c r="N1254" s="17">
        <v>6</v>
      </c>
      <c r="O1254" s="17">
        <v>1.3</v>
      </c>
      <c r="P1254" s="17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</row>
    <row r="1255" spans="1:35">
      <c r="A1255" s="13"/>
      <c r="B1255" s="13"/>
      <c r="C1255" s="299">
        <v>0.38541666666666669</v>
      </c>
      <c r="D1255" s="164">
        <f t="shared" si="68"/>
        <v>39995.385416666664</v>
      </c>
      <c r="E1255" s="13" t="s">
        <v>56</v>
      </c>
      <c r="F1255" s="13"/>
      <c r="G1255" s="17">
        <v>190</v>
      </c>
      <c r="H1255" s="13">
        <v>38.770000000000003</v>
      </c>
      <c r="I1255" s="13">
        <v>5.4</v>
      </c>
      <c r="J1255" s="13"/>
      <c r="K1255" s="13"/>
      <c r="L1255" s="17">
        <v>10</v>
      </c>
      <c r="M1255" s="13" t="s">
        <v>144</v>
      </c>
      <c r="N1255" s="17">
        <v>6</v>
      </c>
      <c r="O1255" s="17">
        <v>1.3</v>
      </c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</row>
    <row r="1256" spans="1:35">
      <c r="A1256" s="13"/>
      <c r="B1256" s="13"/>
      <c r="C1256" s="299">
        <v>0.5</v>
      </c>
      <c r="D1256" s="164">
        <f t="shared" si="68"/>
        <v>39995.5</v>
      </c>
      <c r="E1256" s="13" t="s">
        <v>56</v>
      </c>
      <c r="F1256" s="13"/>
      <c r="G1256" s="17">
        <v>190</v>
      </c>
      <c r="H1256" s="13">
        <v>38.1</v>
      </c>
      <c r="I1256" s="13">
        <v>5.9</v>
      </c>
      <c r="J1256" s="13"/>
      <c r="K1256" s="13"/>
      <c r="L1256" s="17">
        <v>10</v>
      </c>
      <c r="M1256" s="13" t="s">
        <v>144</v>
      </c>
      <c r="N1256" s="17">
        <v>6</v>
      </c>
      <c r="O1256" s="17">
        <v>1.3</v>
      </c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</row>
    <row r="1257" spans="1:35">
      <c r="A1257" s="13"/>
      <c r="B1257" s="13"/>
      <c r="C1257" s="299">
        <v>0.6791666666666667</v>
      </c>
      <c r="D1257" s="164">
        <f t="shared" si="68"/>
        <v>39995.679166666669</v>
      </c>
      <c r="E1257" s="13" t="s">
        <v>56</v>
      </c>
      <c r="F1257" s="13"/>
      <c r="G1257" s="17">
        <v>190</v>
      </c>
      <c r="H1257" s="13">
        <v>24.54</v>
      </c>
      <c r="I1257" s="13">
        <v>4.82</v>
      </c>
      <c r="J1257" s="13"/>
      <c r="K1257" s="13"/>
      <c r="L1257" s="17">
        <v>10</v>
      </c>
      <c r="M1257" s="13" t="s">
        <v>144</v>
      </c>
      <c r="N1257" s="17">
        <v>6</v>
      </c>
      <c r="O1257" s="17">
        <v>1.3</v>
      </c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</row>
    <row r="1258" spans="1:35">
      <c r="A1258" s="13"/>
      <c r="B1258" s="13"/>
      <c r="C1258" s="299">
        <v>0.80138888888888893</v>
      </c>
      <c r="D1258" s="164">
        <f t="shared" si="68"/>
        <v>39995.801388888889</v>
      </c>
      <c r="E1258" s="13" t="s">
        <v>56</v>
      </c>
      <c r="F1258" s="13"/>
      <c r="G1258" s="17">
        <v>190</v>
      </c>
      <c r="H1258" s="13">
        <v>24.6</v>
      </c>
      <c r="I1258" s="13">
        <v>4.3499999999999996</v>
      </c>
      <c r="J1258" s="13"/>
      <c r="K1258" s="13"/>
      <c r="L1258" s="17">
        <v>10</v>
      </c>
      <c r="M1258" s="13" t="s">
        <v>144</v>
      </c>
      <c r="N1258" s="17">
        <v>6</v>
      </c>
      <c r="O1258" s="17">
        <v>1.3</v>
      </c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</row>
    <row r="1259" spans="1:35">
      <c r="A1259" s="13"/>
      <c r="B1259" s="13"/>
      <c r="C1259" s="299">
        <v>0.875</v>
      </c>
      <c r="D1259" s="164">
        <f t="shared" si="68"/>
        <v>39995.875</v>
      </c>
      <c r="E1259" s="13" t="s">
        <v>56</v>
      </c>
      <c r="F1259" s="13"/>
      <c r="G1259" s="17">
        <v>190</v>
      </c>
      <c r="H1259" s="13">
        <v>24.14</v>
      </c>
      <c r="I1259" s="13">
        <v>4.72</v>
      </c>
      <c r="J1259" s="13"/>
      <c r="K1259" s="13"/>
      <c r="L1259" s="17">
        <v>10</v>
      </c>
      <c r="M1259" s="13" t="s">
        <v>144</v>
      </c>
      <c r="N1259" s="17">
        <v>6</v>
      </c>
      <c r="O1259" s="17">
        <v>1.3</v>
      </c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</row>
    <row r="1260" spans="1:35" ht="13.5" thickBot="1">
      <c r="A1260" s="27"/>
      <c r="B1260" s="27"/>
      <c r="C1260" s="305">
        <v>0.97916666666666663</v>
      </c>
      <c r="D1260" s="167">
        <f t="shared" si="68"/>
        <v>39995.979166666664</v>
      </c>
      <c r="E1260" s="27" t="s">
        <v>56</v>
      </c>
      <c r="F1260" s="27"/>
      <c r="G1260" s="27">
        <v>190</v>
      </c>
      <c r="H1260" s="27">
        <v>24.75</v>
      </c>
      <c r="I1260" s="27">
        <v>4.91</v>
      </c>
      <c r="J1260" s="27"/>
      <c r="K1260" s="27"/>
      <c r="L1260" s="27">
        <v>10</v>
      </c>
      <c r="M1260" s="27" t="s">
        <v>144</v>
      </c>
      <c r="N1260" s="27">
        <v>6</v>
      </c>
      <c r="O1260" s="27">
        <v>1.3</v>
      </c>
      <c r="P1260" s="27"/>
      <c r="Q1260" s="13"/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</row>
    <row r="1261" spans="1:35">
      <c r="A1261" s="17">
        <v>2</v>
      </c>
      <c r="B1261" s="17" t="s">
        <v>114</v>
      </c>
      <c r="C1261" s="300">
        <v>0.25</v>
      </c>
      <c r="D1261" s="168">
        <f t="shared" si="68"/>
        <v>39996.25</v>
      </c>
      <c r="E1261" s="17" t="s">
        <v>56</v>
      </c>
      <c r="F1261" s="17"/>
      <c r="G1261" s="17">
        <v>190</v>
      </c>
      <c r="H1261" s="17">
        <v>28.45</v>
      </c>
      <c r="I1261" s="17">
        <v>6.75</v>
      </c>
      <c r="J1261" s="17"/>
      <c r="K1261" s="17"/>
      <c r="L1261" s="17">
        <v>9</v>
      </c>
      <c r="M1261" s="17" t="s">
        <v>144</v>
      </c>
      <c r="N1261" s="17">
        <v>6</v>
      </c>
      <c r="O1261" s="17">
        <v>1.3</v>
      </c>
      <c r="P1261" s="17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</row>
    <row r="1262" spans="1:35">
      <c r="A1262" s="13"/>
      <c r="B1262" s="13"/>
      <c r="C1262" s="299">
        <v>0.42708333333333331</v>
      </c>
      <c r="D1262" s="168">
        <f t="shared" si="68"/>
        <v>39996.427083333336</v>
      </c>
      <c r="E1262" s="13" t="s">
        <v>56</v>
      </c>
      <c r="F1262" s="13"/>
      <c r="G1262" s="17">
        <v>190</v>
      </c>
      <c r="H1262" s="13">
        <v>60.38</v>
      </c>
      <c r="I1262" s="13">
        <v>6.79</v>
      </c>
      <c r="J1262" s="13"/>
      <c r="K1262" s="13"/>
      <c r="L1262" s="17">
        <v>9</v>
      </c>
      <c r="M1262" s="13" t="s">
        <v>144</v>
      </c>
      <c r="N1262" s="17">
        <v>6</v>
      </c>
      <c r="O1262" s="17">
        <v>1.3</v>
      </c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</row>
    <row r="1263" spans="1:35">
      <c r="A1263" s="13"/>
      <c r="B1263" s="13"/>
      <c r="C1263" s="299">
        <v>0.59930555555555554</v>
      </c>
      <c r="D1263" s="168">
        <f t="shared" si="68"/>
        <v>39996.599305555559</v>
      </c>
      <c r="E1263" s="13" t="s">
        <v>56</v>
      </c>
      <c r="F1263" s="13"/>
      <c r="G1263" s="17">
        <v>190</v>
      </c>
      <c r="H1263" s="13">
        <v>60.78</v>
      </c>
      <c r="I1263" s="13">
        <v>6.93</v>
      </c>
      <c r="J1263" s="13"/>
      <c r="K1263" s="13"/>
      <c r="L1263" s="17">
        <v>9</v>
      </c>
      <c r="M1263" s="13" t="s">
        <v>144</v>
      </c>
      <c r="N1263" s="17">
        <v>6</v>
      </c>
      <c r="O1263" s="17">
        <v>1.3</v>
      </c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</row>
    <row r="1264" spans="1:35">
      <c r="A1264" s="13"/>
      <c r="B1264" s="13"/>
      <c r="C1264" s="299">
        <v>0.67361111111111116</v>
      </c>
      <c r="D1264" s="168">
        <f t="shared" si="68"/>
        <v>39996.673611111109</v>
      </c>
      <c r="E1264" s="13" t="s">
        <v>56</v>
      </c>
      <c r="F1264" s="13"/>
      <c r="G1264" s="17">
        <v>190</v>
      </c>
      <c r="H1264" s="13">
        <v>48.5</v>
      </c>
      <c r="I1264" s="13">
        <v>5.19</v>
      </c>
      <c r="J1264" s="13"/>
      <c r="K1264" s="13"/>
      <c r="L1264" s="17">
        <v>9</v>
      </c>
      <c r="M1264" s="13" t="s">
        <v>144</v>
      </c>
      <c r="N1264" s="17">
        <v>6</v>
      </c>
      <c r="O1264" s="17">
        <v>1.3</v>
      </c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</row>
    <row r="1265" spans="1:35">
      <c r="A1265" s="13"/>
      <c r="B1265" s="13"/>
      <c r="C1265" s="299">
        <v>0.70833333333333337</v>
      </c>
      <c r="D1265" s="168">
        <f t="shared" si="68"/>
        <v>39996.708333333336</v>
      </c>
      <c r="E1265" s="13" t="s">
        <v>56</v>
      </c>
      <c r="F1265" s="13"/>
      <c r="G1265" s="17">
        <v>190</v>
      </c>
      <c r="H1265" s="13">
        <v>48.72</v>
      </c>
      <c r="I1265" s="13">
        <v>5.09</v>
      </c>
      <c r="J1265" s="13"/>
      <c r="K1265" s="13"/>
      <c r="L1265" s="17">
        <v>9</v>
      </c>
      <c r="M1265" s="13" t="s">
        <v>144</v>
      </c>
      <c r="N1265" s="17">
        <v>6</v>
      </c>
      <c r="O1265" s="17">
        <v>1.3</v>
      </c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</row>
    <row r="1266" spans="1:35">
      <c r="A1266" s="13"/>
      <c r="B1266" s="13"/>
      <c r="C1266" s="299">
        <v>0.89583333333333337</v>
      </c>
      <c r="D1266" s="168">
        <f t="shared" si="68"/>
        <v>39996.895833333336</v>
      </c>
      <c r="E1266" s="13" t="s">
        <v>56</v>
      </c>
      <c r="F1266" s="13"/>
      <c r="G1266" s="17">
        <v>190</v>
      </c>
      <c r="H1266" s="13">
        <v>48.8</v>
      </c>
      <c r="I1266" s="13">
        <v>5.37</v>
      </c>
      <c r="J1266" s="13"/>
      <c r="K1266" s="13"/>
      <c r="L1266" s="17">
        <v>9</v>
      </c>
      <c r="M1266" s="13" t="s">
        <v>144</v>
      </c>
      <c r="N1266" s="17">
        <v>6</v>
      </c>
      <c r="O1266" s="17">
        <v>1.3</v>
      </c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</row>
    <row r="1267" spans="1:35" ht="13.5" thickBot="1">
      <c r="A1267" s="27"/>
      <c r="B1267" s="27"/>
      <c r="C1267" s="305">
        <v>0.99583333333333324</v>
      </c>
      <c r="D1267" s="167">
        <f t="shared" si="68"/>
        <v>39996.995833333334</v>
      </c>
      <c r="E1267" s="27" t="s">
        <v>56</v>
      </c>
      <c r="F1267" s="27"/>
      <c r="G1267" s="27">
        <v>190</v>
      </c>
      <c r="H1267" s="27">
        <v>48.94</v>
      </c>
      <c r="I1267" s="27">
        <v>5.76</v>
      </c>
      <c r="J1267" s="27"/>
      <c r="K1267" s="27"/>
      <c r="L1267" s="27">
        <v>9</v>
      </c>
      <c r="M1267" s="27" t="s">
        <v>144</v>
      </c>
      <c r="N1267" s="27">
        <v>6</v>
      </c>
      <c r="O1267" s="27">
        <v>1.3</v>
      </c>
      <c r="P1267" s="27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</row>
    <row r="1268" spans="1:35">
      <c r="A1268" s="17">
        <v>3</v>
      </c>
      <c r="B1268" s="17" t="s">
        <v>115</v>
      </c>
      <c r="C1268" s="300">
        <v>0.26250000000000001</v>
      </c>
      <c r="D1268" s="168">
        <f t="shared" si="68"/>
        <v>39997.262499999997</v>
      </c>
      <c r="E1268" s="17" t="s">
        <v>56</v>
      </c>
      <c r="F1268" s="17"/>
      <c r="G1268" s="17">
        <v>190</v>
      </c>
      <c r="H1268" s="17">
        <v>20.61</v>
      </c>
      <c r="I1268" s="17">
        <v>5.24</v>
      </c>
      <c r="J1268" s="17"/>
      <c r="K1268" s="17"/>
      <c r="L1268" s="17">
        <v>10</v>
      </c>
      <c r="M1268" s="17" t="s">
        <v>144</v>
      </c>
      <c r="N1268" s="17">
        <v>6</v>
      </c>
      <c r="O1268" s="17">
        <v>1.3</v>
      </c>
      <c r="P1268" s="17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</row>
    <row r="1269" spans="1:35">
      <c r="A1269" s="13"/>
      <c r="B1269" s="13"/>
      <c r="C1269" s="299">
        <v>0.3840277777777778</v>
      </c>
      <c r="D1269" s="168">
        <f t="shared" si="68"/>
        <v>39997.384027777778</v>
      </c>
      <c r="E1269" s="13" t="s">
        <v>56</v>
      </c>
      <c r="F1269" s="13"/>
      <c r="G1269" s="17">
        <v>190</v>
      </c>
      <c r="H1269" s="13">
        <v>20.71</v>
      </c>
      <c r="I1269" s="13">
        <v>5.63</v>
      </c>
      <c r="J1269" s="13"/>
      <c r="K1269" s="13"/>
      <c r="L1269" s="17">
        <v>10</v>
      </c>
      <c r="M1269" s="13" t="s">
        <v>144</v>
      </c>
      <c r="N1269" s="17">
        <v>6</v>
      </c>
      <c r="O1269" s="17">
        <v>1.3</v>
      </c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</row>
    <row r="1270" spans="1:35">
      <c r="A1270" s="13"/>
      <c r="B1270" s="13"/>
      <c r="C1270" s="299">
        <v>0.52083333333333337</v>
      </c>
      <c r="D1270" s="168">
        <f t="shared" si="68"/>
        <v>39997.520833333336</v>
      </c>
      <c r="E1270" s="13" t="s">
        <v>56</v>
      </c>
      <c r="F1270" s="13"/>
      <c r="G1270" s="17">
        <v>190</v>
      </c>
      <c r="H1270" s="13">
        <v>20.69</v>
      </c>
      <c r="I1270" s="13">
        <v>5.0599999999999996</v>
      </c>
      <c r="J1270" s="13"/>
      <c r="K1270" s="13"/>
      <c r="L1270" s="17">
        <v>10</v>
      </c>
      <c r="M1270" s="13" t="s">
        <v>144</v>
      </c>
      <c r="N1270" s="17">
        <v>6</v>
      </c>
      <c r="O1270" s="17">
        <v>1.3</v>
      </c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</row>
    <row r="1271" spans="1:35">
      <c r="A1271" s="13"/>
      <c r="B1271" s="13"/>
      <c r="C1271" s="299">
        <v>0.65277777777777779</v>
      </c>
      <c r="D1271" s="168">
        <f t="shared" si="68"/>
        <v>39997.652777777781</v>
      </c>
      <c r="E1271" s="13" t="s">
        <v>56</v>
      </c>
      <c r="F1271" s="13"/>
      <c r="G1271" s="17">
        <v>190</v>
      </c>
      <c r="H1271" s="13">
        <v>20.77</v>
      </c>
      <c r="I1271" s="13">
        <v>4.18</v>
      </c>
      <c r="J1271" s="13"/>
      <c r="K1271" s="13"/>
      <c r="L1271" s="17">
        <v>10</v>
      </c>
      <c r="M1271" s="13" t="s">
        <v>144</v>
      </c>
      <c r="N1271" s="17">
        <v>6</v>
      </c>
      <c r="O1271" s="17">
        <v>1.3</v>
      </c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</row>
    <row r="1272" spans="1:35">
      <c r="A1272" s="13"/>
      <c r="B1272" s="13"/>
      <c r="C1272" s="299">
        <v>0.75208333333333333</v>
      </c>
      <c r="D1272" s="168">
        <f t="shared" ref="D1272:D1335" si="69">FLOOR(D1271,1)+C1272+IF(A1272&gt;0,1,0)</f>
        <v>39997.752083333333</v>
      </c>
      <c r="E1272" s="13" t="s">
        <v>56</v>
      </c>
      <c r="F1272" s="13"/>
      <c r="G1272" s="17">
        <v>190</v>
      </c>
      <c r="H1272" s="13">
        <v>20.53</v>
      </c>
      <c r="I1272" s="13">
        <v>4.08</v>
      </c>
      <c r="J1272" s="13"/>
      <c r="K1272" s="13"/>
      <c r="L1272" s="17">
        <v>10</v>
      </c>
      <c r="M1272" s="13" t="s">
        <v>144</v>
      </c>
      <c r="N1272" s="17">
        <v>6</v>
      </c>
      <c r="O1272" s="17">
        <v>1.3</v>
      </c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</row>
    <row r="1273" spans="1:35">
      <c r="A1273" s="13"/>
      <c r="B1273" s="13"/>
      <c r="C1273" s="299">
        <v>0.88749999999999996</v>
      </c>
      <c r="D1273" s="168">
        <f t="shared" si="69"/>
        <v>39997.887499999997</v>
      </c>
      <c r="E1273" s="13" t="s">
        <v>56</v>
      </c>
      <c r="F1273" s="13"/>
      <c r="G1273" s="17">
        <v>190</v>
      </c>
      <c r="H1273" s="13">
        <v>19.78</v>
      </c>
      <c r="I1273" s="13">
        <v>3.7</v>
      </c>
      <c r="J1273" s="13"/>
      <c r="K1273" s="13"/>
      <c r="L1273" s="17">
        <v>10</v>
      </c>
      <c r="M1273" s="13" t="s">
        <v>144</v>
      </c>
      <c r="N1273" s="17">
        <v>6</v>
      </c>
      <c r="O1273" s="17">
        <v>1.3</v>
      </c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</row>
    <row r="1274" spans="1:35" ht="13.5" thickBot="1">
      <c r="A1274" s="27"/>
      <c r="B1274" s="27"/>
      <c r="C1274" s="305">
        <v>0.99861111111111101</v>
      </c>
      <c r="D1274" s="167">
        <f t="shared" si="69"/>
        <v>39997.998611111114</v>
      </c>
      <c r="E1274" s="27" t="s">
        <v>56</v>
      </c>
      <c r="F1274" s="27"/>
      <c r="G1274" s="27">
        <v>190</v>
      </c>
      <c r="H1274" s="27">
        <v>19.329999999999998</v>
      </c>
      <c r="I1274" s="27">
        <v>3.79</v>
      </c>
      <c r="J1274" s="27"/>
      <c r="K1274" s="27"/>
      <c r="L1274" s="27">
        <v>10</v>
      </c>
      <c r="M1274" s="27" t="s">
        <v>144</v>
      </c>
      <c r="N1274" s="27">
        <v>6</v>
      </c>
      <c r="O1274" s="27">
        <v>1.3</v>
      </c>
      <c r="P1274" s="27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</row>
    <row r="1275" spans="1:35">
      <c r="A1275" s="17">
        <v>4</v>
      </c>
      <c r="B1275" s="17" t="s">
        <v>29</v>
      </c>
      <c r="C1275" s="300">
        <v>0.25</v>
      </c>
      <c r="D1275" s="168">
        <f t="shared" si="69"/>
        <v>39998.25</v>
      </c>
      <c r="E1275" s="17" t="s">
        <v>56</v>
      </c>
      <c r="F1275" s="17"/>
      <c r="G1275" s="17">
        <v>169</v>
      </c>
      <c r="H1275" s="17">
        <v>15.35</v>
      </c>
      <c r="I1275" s="17">
        <v>5.53</v>
      </c>
      <c r="J1275" s="17"/>
      <c r="K1275" s="17"/>
      <c r="L1275" s="17">
        <v>10</v>
      </c>
      <c r="M1275" s="17" t="s">
        <v>144</v>
      </c>
      <c r="N1275" s="17">
        <v>6</v>
      </c>
      <c r="O1275" s="17">
        <v>1.5</v>
      </c>
      <c r="P1275" s="17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</row>
    <row r="1276" spans="1:35">
      <c r="A1276" s="13"/>
      <c r="B1276" s="13"/>
      <c r="C1276" s="299">
        <v>0.39305555555555555</v>
      </c>
      <c r="D1276" s="168">
        <f t="shared" si="69"/>
        <v>39998.393055555556</v>
      </c>
      <c r="E1276" s="13" t="s">
        <v>56</v>
      </c>
      <c r="F1276" s="13"/>
      <c r="G1276" s="17">
        <v>169</v>
      </c>
      <c r="H1276" s="13">
        <v>15.84</v>
      </c>
      <c r="I1276" s="13">
        <v>5.68</v>
      </c>
      <c r="J1276" s="13"/>
      <c r="K1276" s="13"/>
      <c r="L1276" s="17">
        <v>10</v>
      </c>
      <c r="M1276" s="13" t="s">
        <v>144</v>
      </c>
      <c r="N1276" s="17">
        <v>6</v>
      </c>
      <c r="O1276" s="17">
        <v>1.5</v>
      </c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</row>
    <row r="1277" spans="1:35">
      <c r="A1277" s="13"/>
      <c r="B1277" s="13"/>
      <c r="C1277" s="299">
        <v>0.50972222222222219</v>
      </c>
      <c r="D1277" s="168">
        <f t="shared" si="69"/>
        <v>39998.509722222225</v>
      </c>
      <c r="E1277" s="13" t="s">
        <v>56</v>
      </c>
      <c r="F1277" s="13"/>
      <c r="G1277" s="17">
        <v>169</v>
      </c>
      <c r="H1277" s="13">
        <v>15.91</v>
      </c>
      <c r="I1277" s="13">
        <v>4.72</v>
      </c>
      <c r="J1277" s="13"/>
      <c r="K1277" s="13"/>
      <c r="L1277" s="17">
        <v>10</v>
      </c>
      <c r="M1277" s="13" t="s">
        <v>144</v>
      </c>
      <c r="N1277" s="17">
        <v>6</v>
      </c>
      <c r="O1277" s="17">
        <v>1.5</v>
      </c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</row>
    <row r="1278" spans="1:35">
      <c r="A1278" s="13"/>
      <c r="B1278" s="13"/>
      <c r="C1278" s="299">
        <v>0.65069444444444446</v>
      </c>
      <c r="D1278" s="168">
        <f t="shared" si="69"/>
        <v>39998.650694444441</v>
      </c>
      <c r="E1278" s="13" t="s">
        <v>56</v>
      </c>
      <c r="F1278" s="13"/>
      <c r="G1278" s="17">
        <v>169</v>
      </c>
      <c r="H1278" s="13">
        <v>19.88</v>
      </c>
      <c r="I1278" s="13">
        <v>4.91</v>
      </c>
      <c r="J1278" s="13"/>
      <c r="K1278" s="13"/>
      <c r="L1278" s="17">
        <v>10</v>
      </c>
      <c r="M1278" s="13" t="s">
        <v>144</v>
      </c>
      <c r="N1278" s="17">
        <v>6</v>
      </c>
      <c r="O1278" s="17">
        <v>1.5</v>
      </c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</row>
    <row r="1279" spans="1:35">
      <c r="A1279" s="13"/>
      <c r="B1279" s="13"/>
      <c r="C1279" s="299">
        <v>0.78125</v>
      </c>
      <c r="D1279" s="168">
        <f t="shared" si="69"/>
        <v>39998.78125</v>
      </c>
      <c r="E1279" s="13" t="s">
        <v>56</v>
      </c>
      <c r="F1279" s="13"/>
      <c r="G1279" s="17">
        <v>169</v>
      </c>
      <c r="H1279" s="13">
        <v>19.920000000000002</v>
      </c>
      <c r="I1279" s="13">
        <v>4.09</v>
      </c>
      <c r="J1279" s="13"/>
      <c r="K1279" s="13"/>
      <c r="L1279" s="17">
        <v>10</v>
      </c>
      <c r="M1279" s="13" t="s">
        <v>144</v>
      </c>
      <c r="N1279" s="17">
        <v>6</v>
      </c>
      <c r="O1279" s="17">
        <v>1.5</v>
      </c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</row>
    <row r="1280" spans="1:35">
      <c r="A1280" s="13"/>
      <c r="B1280" s="13"/>
      <c r="C1280" s="299">
        <v>0.89583333333333337</v>
      </c>
      <c r="D1280" s="168">
        <f t="shared" si="69"/>
        <v>39998.895833333336</v>
      </c>
      <c r="E1280" s="13" t="s">
        <v>56</v>
      </c>
      <c r="F1280" s="13"/>
      <c r="G1280" s="17">
        <v>169</v>
      </c>
      <c r="H1280" s="13">
        <v>15.83</v>
      </c>
      <c r="I1280" s="13">
        <v>5.93</v>
      </c>
      <c r="J1280" s="13"/>
      <c r="K1280" s="13"/>
      <c r="L1280" s="17">
        <v>10</v>
      </c>
      <c r="M1280" s="13" t="s">
        <v>144</v>
      </c>
      <c r="N1280" s="17">
        <v>6</v>
      </c>
      <c r="O1280" s="17">
        <v>1.5</v>
      </c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</row>
    <row r="1281" spans="1:35" ht="13.5" thickBot="1">
      <c r="A1281" s="27"/>
      <c r="B1281" s="27"/>
      <c r="C1281" s="305">
        <v>0.97916666666666663</v>
      </c>
      <c r="D1281" s="167">
        <f t="shared" si="69"/>
        <v>39998.979166666664</v>
      </c>
      <c r="E1281" s="27" t="s">
        <v>56</v>
      </c>
      <c r="F1281" s="27"/>
      <c r="G1281" s="27">
        <v>169</v>
      </c>
      <c r="H1281" s="27">
        <v>15.97</v>
      </c>
      <c r="I1281" s="27">
        <v>5.53</v>
      </c>
      <c r="J1281" s="27"/>
      <c r="K1281" s="27"/>
      <c r="L1281" s="27">
        <v>10</v>
      </c>
      <c r="M1281" s="27" t="s">
        <v>144</v>
      </c>
      <c r="N1281" s="27">
        <v>6</v>
      </c>
      <c r="O1281" s="27">
        <v>1.5</v>
      </c>
      <c r="P1281" s="27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</row>
    <row r="1282" spans="1:35">
      <c r="A1282" s="17">
        <v>5</v>
      </c>
      <c r="B1282" s="17" t="s">
        <v>129</v>
      </c>
      <c r="C1282" s="300">
        <v>0.26041666666666669</v>
      </c>
      <c r="D1282" s="168">
        <f t="shared" si="69"/>
        <v>39999.260416666664</v>
      </c>
      <c r="E1282" s="17" t="s">
        <v>56</v>
      </c>
      <c r="F1282" s="17"/>
      <c r="G1282" s="17">
        <v>190</v>
      </c>
      <c r="H1282" s="17">
        <v>14.48</v>
      </c>
      <c r="I1282" s="17">
        <v>5.93</v>
      </c>
      <c r="J1282" s="17"/>
      <c r="K1282" s="17"/>
      <c r="L1282" s="17">
        <v>9</v>
      </c>
      <c r="M1282" s="17" t="s">
        <v>144</v>
      </c>
      <c r="N1282" s="17">
        <v>6</v>
      </c>
      <c r="O1282" s="17">
        <v>1.3</v>
      </c>
      <c r="P1282" s="17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</row>
    <row r="1283" spans="1:35">
      <c r="A1283" s="13"/>
      <c r="B1283" s="13"/>
      <c r="C1283" s="299">
        <v>0.3833333333333333</v>
      </c>
      <c r="D1283" s="168">
        <f t="shared" si="69"/>
        <v>39999.383333333331</v>
      </c>
      <c r="E1283" s="13" t="s">
        <v>56</v>
      </c>
      <c r="F1283" s="13"/>
      <c r="G1283" s="17">
        <v>190</v>
      </c>
      <c r="H1283" s="13">
        <v>14.94</v>
      </c>
      <c r="I1283" s="13">
        <v>5.19</v>
      </c>
      <c r="J1283" s="13"/>
      <c r="K1283" s="13"/>
      <c r="L1283" s="17">
        <v>9</v>
      </c>
      <c r="M1283" s="13" t="s">
        <v>144</v>
      </c>
      <c r="N1283" s="17">
        <v>6</v>
      </c>
      <c r="O1283" s="17">
        <v>1.3</v>
      </c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</row>
    <row r="1284" spans="1:35">
      <c r="A1284" s="13"/>
      <c r="B1284" s="13"/>
      <c r="C1284" s="299">
        <v>0.53819444444444442</v>
      </c>
      <c r="D1284" s="168">
        <f t="shared" si="69"/>
        <v>39999.538194444445</v>
      </c>
      <c r="E1284" s="13" t="s">
        <v>56</v>
      </c>
      <c r="F1284" s="13"/>
      <c r="G1284" s="17">
        <v>190</v>
      </c>
      <c r="H1284" s="13">
        <v>14.77</v>
      </c>
      <c r="I1284" s="13">
        <v>6.88</v>
      </c>
      <c r="J1284" s="13"/>
      <c r="K1284" s="13"/>
      <c r="L1284" s="17">
        <v>9</v>
      </c>
      <c r="M1284" s="13" t="s">
        <v>144</v>
      </c>
      <c r="N1284" s="17">
        <v>6</v>
      </c>
      <c r="O1284" s="17">
        <v>1.3</v>
      </c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</row>
    <row r="1285" spans="1:35">
      <c r="A1285" s="13"/>
      <c r="B1285" s="13"/>
      <c r="C1285" s="299">
        <v>0.6166666666666667</v>
      </c>
      <c r="D1285" s="168">
        <f t="shared" si="69"/>
        <v>39999.616666666669</v>
      </c>
      <c r="E1285" s="13" t="s">
        <v>56</v>
      </c>
      <c r="F1285" s="13"/>
      <c r="G1285" s="17">
        <v>190</v>
      </c>
      <c r="H1285" s="13">
        <v>13.7</v>
      </c>
      <c r="I1285" s="13">
        <v>4.33</v>
      </c>
      <c r="J1285" s="13"/>
      <c r="K1285" s="13"/>
      <c r="L1285" s="17">
        <v>9</v>
      </c>
      <c r="M1285" s="13" t="s">
        <v>144</v>
      </c>
      <c r="N1285" s="17">
        <v>6</v>
      </c>
      <c r="O1285" s="17">
        <v>1.3</v>
      </c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</row>
    <row r="1286" spans="1:35">
      <c r="A1286" s="13"/>
      <c r="B1286" s="13"/>
      <c r="C1286" s="299">
        <v>0.71527777777777779</v>
      </c>
      <c r="D1286" s="168">
        <f t="shared" si="69"/>
        <v>39999.715277777781</v>
      </c>
      <c r="E1286" s="13" t="s">
        <v>56</v>
      </c>
      <c r="F1286" s="13"/>
      <c r="G1286" s="17">
        <v>190</v>
      </c>
      <c r="H1286" s="13">
        <v>13.72</v>
      </c>
      <c r="I1286" s="13">
        <v>4.1900000000000004</v>
      </c>
      <c r="J1286" s="13"/>
      <c r="K1286" s="13"/>
      <c r="L1286" s="17">
        <v>9</v>
      </c>
      <c r="M1286" s="13" t="s">
        <v>144</v>
      </c>
      <c r="N1286" s="17">
        <v>6</v>
      </c>
      <c r="O1286" s="17">
        <v>1.3</v>
      </c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</row>
    <row r="1287" spans="1:35">
      <c r="A1287" s="13"/>
      <c r="B1287" s="13"/>
      <c r="C1287" s="299">
        <v>0.85069444444444453</v>
      </c>
      <c r="D1287" s="168">
        <f t="shared" si="69"/>
        <v>39999.850694444445</v>
      </c>
      <c r="E1287" s="13" t="s">
        <v>56</v>
      </c>
      <c r="F1287" s="13"/>
      <c r="G1287" s="17">
        <v>190</v>
      </c>
      <c r="H1287" s="13">
        <v>13.1</v>
      </c>
      <c r="I1287" s="13">
        <v>4.05</v>
      </c>
      <c r="J1287" s="13"/>
      <c r="K1287" s="13"/>
      <c r="L1287" s="17">
        <v>9</v>
      </c>
      <c r="M1287" s="13" t="s">
        <v>144</v>
      </c>
      <c r="N1287" s="17">
        <v>6</v>
      </c>
      <c r="O1287" s="17">
        <v>1.3</v>
      </c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</row>
    <row r="1288" spans="1:35" ht="13.5" thickBot="1">
      <c r="A1288" s="27"/>
      <c r="B1288" s="27"/>
      <c r="C1288" s="305">
        <v>0.96736111111111101</v>
      </c>
      <c r="D1288" s="167">
        <f t="shared" si="69"/>
        <v>39999.967361111114</v>
      </c>
      <c r="E1288" s="27" t="s">
        <v>56</v>
      </c>
      <c r="F1288" s="27"/>
      <c r="G1288" s="27">
        <v>190</v>
      </c>
      <c r="H1288" s="27">
        <v>13.36</v>
      </c>
      <c r="I1288" s="27">
        <v>4.18</v>
      </c>
      <c r="J1288" s="27"/>
      <c r="K1288" s="27"/>
      <c r="L1288" s="27">
        <v>9</v>
      </c>
      <c r="M1288" s="27" t="s">
        <v>144</v>
      </c>
      <c r="N1288" s="27">
        <v>6</v>
      </c>
      <c r="O1288" s="27">
        <v>1.3</v>
      </c>
      <c r="P1288" s="27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</row>
    <row r="1289" spans="1:35">
      <c r="A1289" s="17">
        <v>6</v>
      </c>
      <c r="B1289" s="17" t="s">
        <v>111</v>
      </c>
      <c r="C1289" s="300">
        <v>0.23263888888888887</v>
      </c>
      <c r="D1289" s="168">
        <f t="shared" si="69"/>
        <v>40000.232638888891</v>
      </c>
      <c r="E1289" s="17" t="s">
        <v>56</v>
      </c>
      <c r="F1289" s="17"/>
      <c r="G1289" s="17">
        <v>190</v>
      </c>
      <c r="H1289" s="17">
        <v>14.85</v>
      </c>
      <c r="I1289" s="17">
        <v>5.29</v>
      </c>
      <c r="J1289" s="17"/>
      <c r="K1289" s="17"/>
      <c r="L1289" s="17">
        <v>10</v>
      </c>
      <c r="M1289" s="17" t="s">
        <v>144</v>
      </c>
      <c r="N1289" s="17">
        <v>6</v>
      </c>
      <c r="O1289" s="17">
        <v>1.3</v>
      </c>
      <c r="P1289" s="17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</row>
    <row r="1290" spans="1:35">
      <c r="A1290" s="13"/>
      <c r="B1290" s="13"/>
      <c r="C1290" s="299">
        <v>0.35416666666666669</v>
      </c>
      <c r="D1290" s="168">
        <f t="shared" si="69"/>
        <v>40000.354166666664</v>
      </c>
      <c r="E1290" s="13" t="s">
        <v>56</v>
      </c>
      <c r="F1290" s="13"/>
      <c r="G1290" s="17">
        <v>190</v>
      </c>
      <c r="H1290" s="13">
        <v>14.77</v>
      </c>
      <c r="I1290" s="13">
        <v>5.37</v>
      </c>
      <c r="J1290" s="13"/>
      <c r="K1290" s="13"/>
      <c r="L1290" s="17">
        <v>10</v>
      </c>
      <c r="M1290" s="13" t="s">
        <v>144</v>
      </c>
      <c r="N1290" s="17">
        <v>6</v>
      </c>
      <c r="O1290" s="17">
        <v>1.3</v>
      </c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</row>
    <row r="1291" spans="1:35">
      <c r="A1291" s="13"/>
      <c r="B1291" s="13"/>
      <c r="C1291" s="299">
        <v>0.4861111111111111</v>
      </c>
      <c r="D1291" s="168">
        <f t="shared" si="69"/>
        <v>40000.486111111109</v>
      </c>
      <c r="E1291" s="13" t="s">
        <v>56</v>
      </c>
      <c r="F1291" s="13"/>
      <c r="G1291" s="17">
        <v>190</v>
      </c>
      <c r="H1291" s="13">
        <v>19.93</v>
      </c>
      <c r="I1291" s="13">
        <v>6.76</v>
      </c>
      <c r="J1291" s="13"/>
      <c r="K1291" s="13"/>
      <c r="L1291" s="17">
        <v>10</v>
      </c>
      <c r="M1291" s="13" t="s">
        <v>144</v>
      </c>
      <c r="N1291" s="17">
        <v>6</v>
      </c>
      <c r="O1291" s="17">
        <v>1.3</v>
      </c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</row>
    <row r="1292" spans="1:35">
      <c r="A1292" s="13"/>
      <c r="B1292" s="13"/>
      <c r="C1292" s="299">
        <v>0.58333333333333337</v>
      </c>
      <c r="D1292" s="168">
        <f t="shared" si="69"/>
        <v>40000.583333333336</v>
      </c>
      <c r="E1292" s="13" t="s">
        <v>56</v>
      </c>
      <c r="F1292" s="13"/>
      <c r="G1292" s="17">
        <v>190</v>
      </c>
      <c r="H1292" s="13">
        <v>19.989999999999998</v>
      </c>
      <c r="I1292" s="13">
        <v>6.78</v>
      </c>
      <c r="J1292" s="13"/>
      <c r="K1292" s="13"/>
      <c r="L1292" s="17">
        <v>10</v>
      </c>
      <c r="M1292" s="13" t="s">
        <v>144</v>
      </c>
      <c r="N1292" s="17">
        <v>6</v>
      </c>
      <c r="O1292" s="17">
        <v>1.3</v>
      </c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</row>
    <row r="1293" spans="1:35">
      <c r="A1293" s="13"/>
      <c r="B1293" s="13"/>
      <c r="C1293" s="299">
        <v>0.71597222222222223</v>
      </c>
      <c r="D1293" s="168">
        <f t="shared" si="69"/>
        <v>40000.71597222222</v>
      </c>
      <c r="E1293" s="13" t="s">
        <v>56</v>
      </c>
      <c r="F1293" s="13"/>
      <c r="G1293" s="17">
        <v>190</v>
      </c>
      <c r="H1293" s="13">
        <v>19.63</v>
      </c>
      <c r="I1293" s="13">
        <v>5.84</v>
      </c>
      <c r="J1293" s="13"/>
      <c r="K1293" s="13"/>
      <c r="L1293" s="17">
        <v>10</v>
      </c>
      <c r="M1293" s="13" t="s">
        <v>144</v>
      </c>
      <c r="N1293" s="17">
        <v>6</v>
      </c>
      <c r="O1293" s="17">
        <v>1.3</v>
      </c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</row>
    <row r="1294" spans="1:35">
      <c r="A1294" s="13"/>
      <c r="B1294" s="13"/>
      <c r="C1294" s="299">
        <v>0.86875000000000002</v>
      </c>
      <c r="D1294" s="168">
        <f t="shared" si="69"/>
        <v>40000.868750000001</v>
      </c>
      <c r="E1294" s="13" t="s">
        <v>56</v>
      </c>
      <c r="F1294" s="13"/>
      <c r="G1294" s="17">
        <v>190</v>
      </c>
      <c r="H1294" s="13">
        <v>22.93</v>
      </c>
      <c r="I1294" s="13">
        <v>6.76</v>
      </c>
      <c r="J1294" s="13"/>
      <c r="K1294" s="13"/>
      <c r="L1294" s="17">
        <v>10</v>
      </c>
      <c r="M1294" s="13" t="s">
        <v>144</v>
      </c>
      <c r="N1294" s="17">
        <v>6</v>
      </c>
      <c r="O1294" s="17">
        <v>1.3</v>
      </c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</row>
    <row r="1295" spans="1:35" ht="13.5" thickBot="1">
      <c r="A1295" s="27"/>
      <c r="B1295" s="27"/>
      <c r="C1295" s="305">
        <v>0.99305555555555547</v>
      </c>
      <c r="D1295" s="167">
        <f t="shared" si="69"/>
        <v>40000.993055555555</v>
      </c>
      <c r="E1295" s="27" t="s">
        <v>56</v>
      </c>
      <c r="F1295" s="27"/>
      <c r="G1295" s="27">
        <v>190</v>
      </c>
      <c r="H1295" s="27">
        <v>22.98</v>
      </c>
      <c r="I1295" s="27">
        <v>6.88</v>
      </c>
      <c r="J1295" s="27"/>
      <c r="K1295" s="27"/>
      <c r="L1295" s="27">
        <v>10</v>
      </c>
      <c r="M1295" s="27" t="s">
        <v>144</v>
      </c>
      <c r="N1295" s="27">
        <v>6</v>
      </c>
      <c r="O1295" s="27">
        <v>1.3</v>
      </c>
      <c r="P1295" s="27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</row>
    <row r="1296" spans="1:35">
      <c r="A1296" s="17">
        <v>7</v>
      </c>
      <c r="B1296" s="17" t="s">
        <v>112</v>
      </c>
      <c r="C1296" s="300">
        <v>0.20833333333333334</v>
      </c>
      <c r="D1296" s="168">
        <f t="shared" si="69"/>
        <v>40001.208333333336</v>
      </c>
      <c r="E1296" s="17" t="s">
        <v>56</v>
      </c>
      <c r="F1296" s="17"/>
      <c r="G1296" s="17">
        <v>190</v>
      </c>
      <c r="H1296" s="17">
        <v>15.88</v>
      </c>
      <c r="I1296" s="17">
        <v>5.99</v>
      </c>
      <c r="J1296" s="17"/>
      <c r="K1296" s="17"/>
      <c r="L1296" s="17">
        <v>7</v>
      </c>
      <c r="M1296" s="17" t="s">
        <v>144</v>
      </c>
      <c r="N1296" s="17">
        <v>6</v>
      </c>
      <c r="O1296" s="17">
        <v>1.3</v>
      </c>
      <c r="P1296" s="17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</row>
    <row r="1297" spans="1:35">
      <c r="A1297" s="13"/>
      <c r="B1297" s="13"/>
      <c r="C1297" s="299">
        <v>0.30416666666666664</v>
      </c>
      <c r="D1297" s="168">
        <f t="shared" si="69"/>
        <v>40001.304166666669</v>
      </c>
      <c r="E1297" s="13" t="s">
        <v>56</v>
      </c>
      <c r="F1297" s="13"/>
      <c r="G1297" s="17">
        <v>190</v>
      </c>
      <c r="H1297" s="13">
        <v>15.91</v>
      </c>
      <c r="I1297" s="13">
        <v>4.7300000000000004</v>
      </c>
      <c r="J1297" s="13"/>
      <c r="K1297" s="13"/>
      <c r="L1297" s="17">
        <v>7</v>
      </c>
      <c r="M1297" s="13" t="s">
        <v>144</v>
      </c>
      <c r="N1297" s="17">
        <v>6</v>
      </c>
      <c r="O1297" s="17">
        <v>1.3</v>
      </c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</row>
    <row r="1298" spans="1:35">
      <c r="A1298" s="13"/>
      <c r="B1298" s="13"/>
      <c r="C1298" s="299">
        <v>0.43402777777777773</v>
      </c>
      <c r="D1298" s="168">
        <f t="shared" si="69"/>
        <v>40001.434027777781</v>
      </c>
      <c r="E1298" s="13" t="s">
        <v>56</v>
      </c>
      <c r="F1298" s="13"/>
      <c r="G1298" s="17">
        <v>190</v>
      </c>
      <c r="H1298" s="13">
        <v>15.84</v>
      </c>
      <c r="I1298" s="13">
        <v>5.7</v>
      </c>
      <c r="J1298" s="13"/>
      <c r="K1298" s="13"/>
      <c r="L1298" s="17">
        <v>7</v>
      </c>
      <c r="M1298" s="13" t="s">
        <v>144</v>
      </c>
      <c r="N1298" s="17">
        <v>6</v>
      </c>
      <c r="O1298" s="17">
        <v>1.3</v>
      </c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</row>
    <row r="1299" spans="1:35">
      <c r="A1299" s="13"/>
      <c r="B1299" s="13"/>
      <c r="C1299" s="299">
        <v>0.45833333333333331</v>
      </c>
      <c r="D1299" s="168">
        <f t="shared" si="69"/>
        <v>40001.458333333336</v>
      </c>
      <c r="E1299" s="13" t="s">
        <v>56</v>
      </c>
      <c r="F1299" s="13"/>
      <c r="G1299" s="17">
        <v>190</v>
      </c>
      <c r="H1299" s="13">
        <v>15.73</v>
      </c>
      <c r="I1299" s="13">
        <v>4.1900000000000004</v>
      </c>
      <c r="J1299" s="13"/>
      <c r="K1299" s="13"/>
      <c r="L1299" s="17">
        <v>7</v>
      </c>
      <c r="M1299" s="13" t="s">
        <v>144</v>
      </c>
      <c r="N1299" s="17">
        <v>6</v>
      </c>
      <c r="O1299" s="17">
        <v>1.3</v>
      </c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</row>
    <row r="1300" spans="1:35">
      <c r="A1300" s="13"/>
      <c r="B1300" s="13"/>
      <c r="C1300" s="299">
        <v>0.69166666666666676</v>
      </c>
      <c r="D1300" s="168">
        <f t="shared" si="69"/>
        <v>40001.691666666666</v>
      </c>
      <c r="E1300" s="13" t="s">
        <v>56</v>
      </c>
      <c r="F1300" s="13"/>
      <c r="G1300" s="17">
        <v>190</v>
      </c>
      <c r="H1300" s="13">
        <v>15.69</v>
      </c>
      <c r="I1300" s="13">
        <v>4.0599999999999996</v>
      </c>
      <c r="J1300" s="13"/>
      <c r="K1300" s="13"/>
      <c r="L1300" s="17">
        <v>7</v>
      </c>
      <c r="M1300" s="13" t="s">
        <v>144</v>
      </c>
      <c r="N1300" s="17">
        <v>6</v>
      </c>
      <c r="O1300" s="17">
        <v>1.3</v>
      </c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</row>
    <row r="1301" spans="1:35">
      <c r="A1301" s="13"/>
      <c r="B1301" s="13"/>
      <c r="C1301" s="299">
        <v>0.86736111111111114</v>
      </c>
      <c r="D1301" s="168">
        <f t="shared" si="69"/>
        <v>40001.867361111108</v>
      </c>
      <c r="E1301" s="13" t="s">
        <v>56</v>
      </c>
      <c r="F1301" s="13"/>
      <c r="G1301" s="17">
        <v>190</v>
      </c>
      <c r="H1301" s="13">
        <v>17.93</v>
      </c>
      <c r="I1301" s="13">
        <v>4.8899999999999997</v>
      </c>
      <c r="J1301" s="13"/>
      <c r="K1301" s="13"/>
      <c r="L1301" s="17">
        <v>7</v>
      </c>
      <c r="M1301" s="13" t="s">
        <v>144</v>
      </c>
      <c r="N1301" s="17">
        <v>6</v>
      </c>
      <c r="O1301" s="17">
        <v>1.3</v>
      </c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</row>
    <row r="1302" spans="1:35" ht="13.5" thickBot="1">
      <c r="A1302" s="27"/>
      <c r="B1302" s="27"/>
      <c r="C1302" s="305">
        <v>0.99305555555555547</v>
      </c>
      <c r="D1302" s="167">
        <f t="shared" si="69"/>
        <v>40001.993055555555</v>
      </c>
      <c r="E1302" s="27" t="s">
        <v>56</v>
      </c>
      <c r="F1302" s="27"/>
      <c r="G1302" s="27">
        <v>190</v>
      </c>
      <c r="H1302" s="27">
        <v>18.88</v>
      </c>
      <c r="I1302" s="27">
        <v>5.37</v>
      </c>
      <c r="J1302" s="27"/>
      <c r="K1302" s="27"/>
      <c r="L1302" s="27">
        <v>7</v>
      </c>
      <c r="M1302" s="27" t="s">
        <v>144</v>
      </c>
      <c r="N1302" s="27">
        <v>6</v>
      </c>
      <c r="O1302" s="27">
        <v>1.3</v>
      </c>
      <c r="P1302" s="27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</row>
    <row r="1303" spans="1:35">
      <c r="A1303" s="17">
        <v>8</v>
      </c>
      <c r="B1303" s="17" t="s">
        <v>113</v>
      </c>
      <c r="C1303" s="300">
        <v>0.2638888888888889</v>
      </c>
      <c r="D1303" s="168">
        <f t="shared" si="69"/>
        <v>40002.263888888891</v>
      </c>
      <c r="E1303" s="17" t="s">
        <v>56</v>
      </c>
      <c r="F1303" s="17"/>
      <c r="G1303" s="17">
        <v>190</v>
      </c>
      <c r="H1303" s="17">
        <v>13.11</v>
      </c>
      <c r="I1303" s="17">
        <v>2.35</v>
      </c>
      <c r="J1303" s="17"/>
      <c r="K1303" s="17"/>
      <c r="L1303" s="17">
        <v>10</v>
      </c>
      <c r="M1303" s="17" t="s">
        <v>144</v>
      </c>
      <c r="N1303" s="17">
        <v>6</v>
      </c>
      <c r="O1303" s="17">
        <v>1.3</v>
      </c>
      <c r="P1303" s="17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</row>
    <row r="1304" spans="1:35">
      <c r="A1304" s="13"/>
      <c r="B1304" s="13"/>
      <c r="C1304" s="299">
        <v>0.35069444444444442</v>
      </c>
      <c r="D1304" s="168">
        <f t="shared" si="69"/>
        <v>40002.350694444445</v>
      </c>
      <c r="E1304" s="13" t="s">
        <v>56</v>
      </c>
      <c r="F1304" s="13"/>
      <c r="G1304" s="17">
        <v>190</v>
      </c>
      <c r="H1304" s="13">
        <v>13.18</v>
      </c>
      <c r="I1304" s="13">
        <v>2.37</v>
      </c>
      <c r="J1304" s="13"/>
      <c r="K1304" s="13"/>
      <c r="L1304" s="17">
        <v>10</v>
      </c>
      <c r="M1304" s="13" t="s">
        <v>144</v>
      </c>
      <c r="N1304" s="17">
        <v>6</v>
      </c>
      <c r="O1304" s="17">
        <v>1.3</v>
      </c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</row>
    <row r="1305" spans="1:35">
      <c r="A1305" s="13"/>
      <c r="B1305" s="13"/>
      <c r="C1305" s="299">
        <v>0.47152777777777777</v>
      </c>
      <c r="D1305" s="168">
        <f t="shared" si="69"/>
        <v>40002.47152777778</v>
      </c>
      <c r="E1305" s="13" t="s">
        <v>56</v>
      </c>
      <c r="F1305" s="13"/>
      <c r="G1305" s="17">
        <v>190</v>
      </c>
      <c r="H1305" s="13">
        <v>13.42</v>
      </c>
      <c r="I1305" s="13">
        <v>2.12</v>
      </c>
      <c r="J1305" s="13"/>
      <c r="K1305" s="13"/>
      <c r="L1305" s="17">
        <v>10</v>
      </c>
      <c r="M1305" s="13" t="s">
        <v>144</v>
      </c>
      <c r="N1305" s="17">
        <v>6</v>
      </c>
      <c r="O1305" s="17">
        <v>1.3</v>
      </c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</row>
    <row r="1306" spans="1:35">
      <c r="A1306" s="13"/>
      <c r="B1306" s="13"/>
      <c r="C1306" s="299">
        <v>0.60624999999999996</v>
      </c>
      <c r="D1306" s="168">
        <f t="shared" si="69"/>
        <v>40002.606249999997</v>
      </c>
      <c r="E1306" s="13" t="s">
        <v>56</v>
      </c>
      <c r="F1306" s="13"/>
      <c r="G1306" s="17">
        <v>190</v>
      </c>
      <c r="H1306" s="13">
        <v>13.57</v>
      </c>
      <c r="I1306" s="13">
        <v>2.72</v>
      </c>
      <c r="J1306" s="13"/>
      <c r="K1306" s="13"/>
      <c r="L1306" s="17">
        <v>10</v>
      </c>
      <c r="M1306" s="13" t="s">
        <v>144</v>
      </c>
      <c r="N1306" s="17">
        <v>6</v>
      </c>
      <c r="O1306" s="17">
        <v>1.3</v>
      </c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</row>
    <row r="1307" spans="1:35">
      <c r="A1307" s="13"/>
      <c r="B1307" s="13"/>
      <c r="C1307" s="299">
        <v>0.71875</v>
      </c>
      <c r="D1307" s="168">
        <f t="shared" si="69"/>
        <v>40002.71875</v>
      </c>
      <c r="E1307" s="13" t="s">
        <v>56</v>
      </c>
      <c r="F1307" s="13"/>
      <c r="G1307" s="17">
        <v>190</v>
      </c>
      <c r="H1307" s="13">
        <v>13.8</v>
      </c>
      <c r="I1307" s="13">
        <v>3.92</v>
      </c>
      <c r="J1307" s="13"/>
      <c r="K1307" s="13"/>
      <c r="L1307" s="17">
        <v>10</v>
      </c>
      <c r="M1307" s="13" t="s">
        <v>144</v>
      </c>
      <c r="N1307" s="17">
        <v>6</v>
      </c>
      <c r="O1307" s="17">
        <v>1.3</v>
      </c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</row>
    <row r="1308" spans="1:35">
      <c r="A1308" s="13"/>
      <c r="B1308" s="13"/>
      <c r="C1308" s="299">
        <v>0.84027777777777779</v>
      </c>
      <c r="D1308" s="168">
        <f t="shared" si="69"/>
        <v>40002.840277777781</v>
      </c>
      <c r="E1308" s="13" t="s">
        <v>56</v>
      </c>
      <c r="F1308" s="13"/>
      <c r="G1308" s="17">
        <v>190</v>
      </c>
      <c r="H1308" s="13">
        <v>15.78</v>
      </c>
      <c r="I1308" s="13">
        <v>3.76</v>
      </c>
      <c r="J1308" s="13"/>
      <c r="K1308" s="13"/>
      <c r="L1308" s="17">
        <v>10</v>
      </c>
      <c r="M1308" s="13" t="s">
        <v>144</v>
      </c>
      <c r="N1308" s="17">
        <v>6</v>
      </c>
      <c r="O1308" s="17">
        <v>1.3</v>
      </c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</row>
    <row r="1309" spans="1:35" ht="13.5" thickBot="1">
      <c r="A1309" s="27"/>
      <c r="B1309" s="27"/>
      <c r="C1309" s="305">
        <v>0.97083333333333333</v>
      </c>
      <c r="D1309" s="167">
        <f t="shared" si="69"/>
        <v>40002.970833333333</v>
      </c>
      <c r="E1309" s="27" t="s">
        <v>56</v>
      </c>
      <c r="F1309" s="27"/>
      <c r="G1309" s="27">
        <v>190</v>
      </c>
      <c r="H1309" s="27">
        <v>17.93</v>
      </c>
      <c r="I1309" s="27">
        <v>3.38</v>
      </c>
      <c r="J1309" s="27"/>
      <c r="K1309" s="27"/>
      <c r="L1309" s="27">
        <v>10</v>
      </c>
      <c r="M1309" s="27" t="s">
        <v>144</v>
      </c>
      <c r="N1309" s="27">
        <v>6</v>
      </c>
      <c r="O1309" s="27">
        <v>1.3</v>
      </c>
      <c r="P1309" s="27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</row>
    <row r="1310" spans="1:35">
      <c r="A1310" s="17">
        <v>9</v>
      </c>
      <c r="B1310" s="17" t="s">
        <v>114</v>
      </c>
      <c r="C1310" s="300">
        <v>0.26250000000000001</v>
      </c>
      <c r="D1310" s="168">
        <f t="shared" si="69"/>
        <v>40003.262499999997</v>
      </c>
      <c r="E1310" s="17" t="s">
        <v>56</v>
      </c>
      <c r="F1310" s="17"/>
      <c r="G1310" s="17">
        <v>190</v>
      </c>
      <c r="H1310" s="17">
        <v>300.8</v>
      </c>
      <c r="I1310" s="17">
        <v>15.98</v>
      </c>
      <c r="J1310" s="17"/>
      <c r="K1310" s="17"/>
      <c r="L1310" s="17">
        <v>27</v>
      </c>
      <c r="M1310" s="17" t="s">
        <v>144</v>
      </c>
      <c r="N1310" s="17">
        <v>6</v>
      </c>
      <c r="O1310" s="17">
        <v>1.3</v>
      </c>
      <c r="P1310" s="17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</row>
    <row r="1311" spans="1:35">
      <c r="A1311" s="13"/>
      <c r="B1311" s="13"/>
      <c r="C1311" s="299">
        <v>0.41666666666666669</v>
      </c>
      <c r="D1311" s="168">
        <f t="shared" si="69"/>
        <v>40003.416666666664</v>
      </c>
      <c r="E1311" s="13" t="s">
        <v>56</v>
      </c>
      <c r="F1311" s="13"/>
      <c r="G1311" s="17">
        <v>190</v>
      </c>
      <c r="H1311" s="13">
        <v>299.60000000000002</v>
      </c>
      <c r="I1311" s="13">
        <v>22.7</v>
      </c>
      <c r="J1311" s="13"/>
      <c r="K1311" s="13"/>
      <c r="L1311" s="13">
        <v>27</v>
      </c>
      <c r="M1311" s="13" t="s">
        <v>144</v>
      </c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</row>
    <row r="1312" spans="1:35">
      <c r="A1312" s="13"/>
      <c r="B1312" s="13"/>
      <c r="C1312" s="299">
        <v>0.64513888888888882</v>
      </c>
      <c r="D1312" s="168">
        <f t="shared" si="69"/>
        <v>40003.645138888889</v>
      </c>
      <c r="E1312" s="13" t="s">
        <v>56</v>
      </c>
      <c r="F1312" s="13"/>
      <c r="G1312" s="17">
        <v>190</v>
      </c>
      <c r="H1312" s="13">
        <v>37.840000000000003</v>
      </c>
      <c r="I1312" s="13">
        <v>9.76</v>
      </c>
      <c r="J1312" s="13"/>
      <c r="K1312" s="13"/>
      <c r="L1312" s="13">
        <v>18</v>
      </c>
      <c r="M1312" s="13" t="s">
        <v>144</v>
      </c>
      <c r="N1312" s="13">
        <v>7</v>
      </c>
      <c r="O1312" s="13">
        <v>1.5</v>
      </c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</row>
    <row r="1313" spans="1:35">
      <c r="A1313" s="13"/>
      <c r="B1313" s="13"/>
      <c r="C1313" s="299">
        <v>0.82638888888888884</v>
      </c>
      <c r="D1313" s="168">
        <f t="shared" si="69"/>
        <v>40003.826388888891</v>
      </c>
      <c r="E1313" s="13" t="s">
        <v>56</v>
      </c>
      <c r="F1313" s="13"/>
      <c r="G1313" s="17">
        <v>190</v>
      </c>
      <c r="H1313" s="13">
        <v>39.840000000000003</v>
      </c>
      <c r="I1313" s="13">
        <v>8.92</v>
      </c>
      <c r="J1313" s="13"/>
      <c r="K1313" s="13"/>
      <c r="L1313" s="13">
        <v>18</v>
      </c>
      <c r="M1313" s="13" t="s">
        <v>144</v>
      </c>
      <c r="N1313" s="13">
        <v>7</v>
      </c>
      <c r="O1313" s="13">
        <v>1.5</v>
      </c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</row>
    <row r="1314" spans="1:35" ht="13.5" thickBot="1">
      <c r="A1314" s="27"/>
      <c r="B1314" s="27"/>
      <c r="C1314" s="305">
        <v>0.8847222222222223</v>
      </c>
      <c r="D1314" s="167">
        <f t="shared" si="69"/>
        <v>40003.884722222225</v>
      </c>
      <c r="E1314" s="27" t="s">
        <v>56</v>
      </c>
      <c r="F1314" s="27"/>
      <c r="G1314" s="27">
        <v>190</v>
      </c>
      <c r="H1314" s="27">
        <v>39.659999999999997</v>
      </c>
      <c r="I1314" s="27">
        <v>8.6999999999999993</v>
      </c>
      <c r="J1314" s="27"/>
      <c r="K1314" s="27"/>
      <c r="L1314" s="27">
        <v>18</v>
      </c>
      <c r="M1314" s="27" t="s">
        <v>144</v>
      </c>
      <c r="N1314" s="27">
        <v>7</v>
      </c>
      <c r="O1314" s="27">
        <v>1.5</v>
      </c>
      <c r="P1314" s="27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</row>
    <row r="1315" spans="1:35">
      <c r="A1315" s="17">
        <v>10</v>
      </c>
      <c r="B1315" s="17" t="s">
        <v>115</v>
      </c>
      <c r="C1315" s="300">
        <v>0.28472222222222221</v>
      </c>
      <c r="D1315" s="168">
        <f t="shared" si="69"/>
        <v>40004.284722222219</v>
      </c>
      <c r="E1315" s="17" t="s">
        <v>56</v>
      </c>
      <c r="F1315" s="17"/>
      <c r="G1315" s="17">
        <v>180</v>
      </c>
      <c r="H1315" s="17">
        <v>23.65</v>
      </c>
      <c r="I1315" s="17">
        <v>6.26</v>
      </c>
      <c r="J1315" s="17"/>
      <c r="K1315" s="17"/>
      <c r="L1315" s="17">
        <v>12</v>
      </c>
      <c r="M1315" s="17" t="s">
        <v>144</v>
      </c>
      <c r="N1315" s="17">
        <v>6</v>
      </c>
      <c r="O1315" s="17">
        <v>1.4</v>
      </c>
      <c r="P1315" s="17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</row>
    <row r="1316" spans="1:35">
      <c r="A1316" s="13"/>
      <c r="B1316" s="13"/>
      <c r="C1316" s="299">
        <v>0.40277777777777773</v>
      </c>
      <c r="D1316" s="168">
        <f t="shared" si="69"/>
        <v>40004.402777777781</v>
      </c>
      <c r="E1316" s="13" t="s">
        <v>56</v>
      </c>
      <c r="F1316" s="13"/>
      <c r="G1316" s="17">
        <v>180</v>
      </c>
      <c r="H1316" s="13">
        <v>35.93</v>
      </c>
      <c r="I1316" s="13">
        <v>6.77</v>
      </c>
      <c r="J1316" s="13"/>
      <c r="K1316" s="13"/>
      <c r="L1316" s="17">
        <v>12</v>
      </c>
      <c r="M1316" s="13" t="s">
        <v>144</v>
      </c>
      <c r="N1316" s="17">
        <v>6</v>
      </c>
      <c r="O1316" s="17">
        <v>1.4</v>
      </c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</row>
    <row r="1317" spans="1:35">
      <c r="A1317" s="13"/>
      <c r="B1317" s="13"/>
      <c r="C1317" s="299">
        <v>0.5</v>
      </c>
      <c r="D1317" s="168">
        <f t="shared" si="69"/>
        <v>40004.5</v>
      </c>
      <c r="E1317" s="13" t="s">
        <v>56</v>
      </c>
      <c r="F1317" s="13"/>
      <c r="G1317" s="17">
        <v>180</v>
      </c>
      <c r="H1317" s="13">
        <v>37.83</v>
      </c>
      <c r="I1317" s="13">
        <v>6.7</v>
      </c>
      <c r="J1317" s="13"/>
      <c r="K1317" s="13"/>
      <c r="L1317" s="17">
        <v>12</v>
      </c>
      <c r="M1317" s="13" t="s">
        <v>144</v>
      </c>
      <c r="N1317" s="17">
        <v>6</v>
      </c>
      <c r="O1317" s="17">
        <v>1.4</v>
      </c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</row>
    <row r="1318" spans="1:35">
      <c r="A1318" s="13"/>
      <c r="B1318" s="13"/>
      <c r="C1318" s="299">
        <v>0.60416666666666663</v>
      </c>
      <c r="D1318" s="168">
        <f t="shared" si="69"/>
        <v>40004.604166666664</v>
      </c>
      <c r="E1318" s="13" t="s">
        <v>56</v>
      </c>
      <c r="F1318" s="13"/>
      <c r="G1318" s="17">
        <v>180</v>
      </c>
      <c r="H1318" s="13">
        <v>21.84</v>
      </c>
      <c r="I1318" s="13">
        <v>4.9400000000000004</v>
      </c>
      <c r="J1318" s="13"/>
      <c r="K1318" s="13"/>
      <c r="L1318" s="17">
        <v>12</v>
      </c>
      <c r="M1318" s="13" t="s">
        <v>144</v>
      </c>
      <c r="N1318" s="17">
        <v>6</v>
      </c>
      <c r="O1318" s="17">
        <v>1.4</v>
      </c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</row>
    <row r="1319" spans="1:35">
      <c r="A1319" s="13"/>
      <c r="B1319" s="13"/>
      <c r="C1319" s="299">
        <v>0.79166666666666663</v>
      </c>
      <c r="D1319" s="168">
        <f t="shared" si="69"/>
        <v>40004.791666666664</v>
      </c>
      <c r="E1319" s="13" t="s">
        <v>56</v>
      </c>
      <c r="F1319" s="13"/>
      <c r="G1319" s="17">
        <v>180</v>
      </c>
      <c r="H1319" s="13">
        <v>21.94</v>
      </c>
      <c r="I1319" s="13">
        <v>4.8099999999999996</v>
      </c>
      <c r="J1319" s="13"/>
      <c r="K1319" s="13"/>
      <c r="L1319" s="17">
        <v>12</v>
      </c>
      <c r="M1319" s="13" t="s">
        <v>144</v>
      </c>
      <c r="N1319" s="17">
        <v>6</v>
      </c>
      <c r="O1319" s="17">
        <v>1.4</v>
      </c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</row>
    <row r="1320" spans="1:35">
      <c r="A1320" s="13"/>
      <c r="B1320" s="13"/>
      <c r="C1320" s="299">
        <v>0.84027777777777779</v>
      </c>
      <c r="D1320" s="168">
        <f t="shared" si="69"/>
        <v>40004.840277777781</v>
      </c>
      <c r="E1320" s="13" t="s">
        <v>56</v>
      </c>
      <c r="F1320" s="13"/>
      <c r="G1320" s="17">
        <v>180</v>
      </c>
      <c r="H1320" s="13">
        <v>21.66</v>
      </c>
      <c r="I1320" s="13">
        <v>4.8499999999999996</v>
      </c>
      <c r="J1320" s="13"/>
      <c r="K1320" s="13"/>
      <c r="L1320" s="17">
        <v>12</v>
      </c>
      <c r="M1320" s="13" t="s">
        <v>144</v>
      </c>
      <c r="N1320" s="17">
        <v>6</v>
      </c>
      <c r="O1320" s="17">
        <v>1.4</v>
      </c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</row>
    <row r="1321" spans="1:35" ht="13.5" thickBot="1">
      <c r="A1321" s="27"/>
      <c r="B1321" s="27"/>
      <c r="C1321" s="305">
        <v>0.9243055555555556</v>
      </c>
      <c r="D1321" s="167">
        <f t="shared" si="69"/>
        <v>40004.924305555556</v>
      </c>
      <c r="E1321" s="27" t="s">
        <v>56</v>
      </c>
      <c r="F1321" s="27"/>
      <c r="G1321" s="27">
        <v>180</v>
      </c>
      <c r="H1321" s="27">
        <v>24.78</v>
      </c>
      <c r="I1321" s="27">
        <v>3.18</v>
      </c>
      <c r="J1321" s="27"/>
      <c r="K1321" s="27"/>
      <c r="L1321" s="27">
        <v>12</v>
      </c>
      <c r="M1321" s="27" t="s">
        <v>144</v>
      </c>
      <c r="N1321" s="27">
        <v>6</v>
      </c>
      <c r="O1321" s="27">
        <v>1.4</v>
      </c>
      <c r="P1321" s="27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</row>
    <row r="1322" spans="1:35">
      <c r="A1322" s="17">
        <v>11</v>
      </c>
      <c r="B1322" s="17" t="s">
        <v>29</v>
      </c>
      <c r="C1322" s="300">
        <v>0.25</v>
      </c>
      <c r="D1322" s="168">
        <f t="shared" si="69"/>
        <v>40005.25</v>
      </c>
      <c r="E1322" s="17" t="s">
        <v>56</v>
      </c>
      <c r="F1322" s="17"/>
      <c r="G1322" s="17">
        <v>180</v>
      </c>
      <c r="H1322" s="17">
        <v>20.64</v>
      </c>
      <c r="I1322" s="17">
        <v>4.5199999999999996</v>
      </c>
      <c r="J1322" s="17"/>
      <c r="K1322" s="17"/>
      <c r="L1322" s="17">
        <v>9</v>
      </c>
      <c r="M1322" s="17" t="s">
        <v>144</v>
      </c>
      <c r="N1322" s="17">
        <v>6</v>
      </c>
      <c r="O1322" s="17">
        <v>1.4</v>
      </c>
      <c r="P1322" s="17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</row>
    <row r="1323" spans="1:35">
      <c r="A1323" s="13"/>
      <c r="B1323" s="13"/>
      <c r="C1323" s="299">
        <v>0.3576388888888889</v>
      </c>
      <c r="D1323" s="168">
        <f t="shared" si="69"/>
        <v>40005.357638888891</v>
      </c>
      <c r="E1323" s="13" t="s">
        <v>56</v>
      </c>
      <c r="F1323" s="13"/>
      <c r="G1323" s="17">
        <v>180</v>
      </c>
      <c r="H1323" s="13">
        <v>20.74</v>
      </c>
      <c r="I1323" s="13">
        <v>4.1900000000000004</v>
      </c>
      <c r="J1323" s="13"/>
      <c r="K1323" s="13"/>
      <c r="L1323" s="17">
        <v>9</v>
      </c>
      <c r="M1323" s="13" t="s">
        <v>144</v>
      </c>
      <c r="N1323" s="17">
        <v>6</v>
      </c>
      <c r="O1323" s="17">
        <v>1.4</v>
      </c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</row>
    <row r="1324" spans="1:35">
      <c r="A1324" s="13"/>
      <c r="B1324" s="13"/>
      <c r="C1324" s="299">
        <v>0.4291666666666667</v>
      </c>
      <c r="D1324" s="168">
        <f t="shared" si="69"/>
        <v>40005.429166666669</v>
      </c>
      <c r="E1324" s="13" t="s">
        <v>56</v>
      </c>
      <c r="F1324" s="13"/>
      <c r="G1324" s="17">
        <v>180</v>
      </c>
      <c r="H1324" s="13">
        <v>20.77</v>
      </c>
      <c r="I1324" s="13">
        <v>4.3</v>
      </c>
      <c r="J1324" s="13"/>
      <c r="K1324" s="13"/>
      <c r="L1324" s="17">
        <v>9</v>
      </c>
      <c r="M1324" s="13" t="s">
        <v>144</v>
      </c>
      <c r="N1324" s="17">
        <v>6</v>
      </c>
      <c r="O1324" s="17">
        <v>1.4</v>
      </c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</row>
    <row r="1325" spans="1:35">
      <c r="A1325" s="13"/>
      <c r="B1325" s="13"/>
      <c r="C1325" s="299">
        <v>0.54166666666666663</v>
      </c>
      <c r="D1325" s="168">
        <f t="shared" si="69"/>
        <v>40005.541666666664</v>
      </c>
      <c r="E1325" s="13" t="s">
        <v>56</v>
      </c>
      <c r="F1325" s="13"/>
      <c r="G1325" s="17">
        <v>180</v>
      </c>
      <c r="H1325" s="13">
        <v>19.68</v>
      </c>
      <c r="I1325" s="13">
        <v>4.37</v>
      </c>
      <c r="J1325" s="13"/>
      <c r="K1325" s="13"/>
      <c r="L1325" s="17">
        <v>9</v>
      </c>
      <c r="M1325" s="13" t="s">
        <v>144</v>
      </c>
      <c r="N1325" s="17">
        <v>6</v>
      </c>
      <c r="O1325" s="17">
        <v>1.4</v>
      </c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</row>
    <row r="1326" spans="1:35">
      <c r="A1326" s="13"/>
      <c r="B1326" s="13"/>
      <c r="C1326" s="299">
        <v>0.6875</v>
      </c>
      <c r="D1326" s="168">
        <f t="shared" si="69"/>
        <v>40005.6875</v>
      </c>
      <c r="E1326" s="13" t="s">
        <v>56</v>
      </c>
      <c r="F1326" s="13"/>
      <c r="G1326" s="17">
        <v>180</v>
      </c>
      <c r="H1326" s="13">
        <v>19.170000000000002</v>
      </c>
      <c r="I1326" s="13">
        <v>4.04</v>
      </c>
      <c r="J1326" s="13"/>
      <c r="K1326" s="13"/>
      <c r="L1326" s="17">
        <v>9</v>
      </c>
      <c r="M1326" s="13" t="s">
        <v>144</v>
      </c>
      <c r="N1326" s="17">
        <v>6</v>
      </c>
      <c r="O1326" s="17">
        <v>1.4</v>
      </c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</row>
    <row r="1327" spans="1:35">
      <c r="A1327" s="13"/>
      <c r="B1327" s="13"/>
      <c r="C1327" s="299">
        <v>0.85416666666666663</v>
      </c>
      <c r="D1327" s="168">
        <f t="shared" si="69"/>
        <v>40005.854166666664</v>
      </c>
      <c r="E1327" s="13" t="s">
        <v>56</v>
      </c>
      <c r="F1327" s="13"/>
      <c r="G1327" s="17">
        <v>180</v>
      </c>
      <c r="H1327" s="13">
        <v>18.66</v>
      </c>
      <c r="I1327" s="13">
        <v>3.7</v>
      </c>
      <c r="J1327" s="13"/>
      <c r="K1327" s="13"/>
      <c r="L1327" s="17">
        <v>9</v>
      </c>
      <c r="M1327" s="13" t="s">
        <v>144</v>
      </c>
      <c r="N1327" s="17">
        <v>6</v>
      </c>
      <c r="O1327" s="17">
        <v>1.4</v>
      </c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</row>
    <row r="1328" spans="1:35" ht="13.5" thickBot="1">
      <c r="A1328" s="27"/>
      <c r="B1328" s="27"/>
      <c r="C1328" s="305">
        <v>0.99652777777777779</v>
      </c>
      <c r="D1328" s="167">
        <f t="shared" si="69"/>
        <v>40005.996527777781</v>
      </c>
      <c r="E1328" s="27" t="s">
        <v>56</v>
      </c>
      <c r="F1328" s="27"/>
      <c r="G1328" s="27">
        <v>180</v>
      </c>
      <c r="H1328" s="27">
        <v>18.54</v>
      </c>
      <c r="I1328" s="27">
        <v>3.1</v>
      </c>
      <c r="J1328" s="27"/>
      <c r="K1328" s="27"/>
      <c r="L1328" s="27">
        <v>9</v>
      </c>
      <c r="M1328" s="27" t="s">
        <v>144</v>
      </c>
      <c r="N1328" s="27">
        <v>6</v>
      </c>
      <c r="O1328" s="27">
        <v>1.4</v>
      </c>
      <c r="P1328" s="27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</row>
    <row r="1329" spans="1:35">
      <c r="A1329" s="17">
        <v>12</v>
      </c>
      <c r="B1329" s="17" t="s">
        <v>129</v>
      </c>
      <c r="C1329" s="300">
        <v>0.25486111111111109</v>
      </c>
      <c r="D1329" s="168">
        <f t="shared" si="69"/>
        <v>40006.254861111112</v>
      </c>
      <c r="E1329" s="17" t="s">
        <v>56</v>
      </c>
      <c r="F1329" s="17"/>
      <c r="G1329" s="17">
        <v>169</v>
      </c>
      <c r="H1329" s="17">
        <v>15.35</v>
      </c>
      <c r="I1329" s="17">
        <v>5.98</v>
      </c>
      <c r="J1329" s="17"/>
      <c r="K1329" s="17"/>
      <c r="L1329" s="17">
        <v>15</v>
      </c>
      <c r="M1329" s="17" t="s">
        <v>144</v>
      </c>
      <c r="N1329" s="17">
        <v>6</v>
      </c>
      <c r="O1329" s="17">
        <v>1.5</v>
      </c>
      <c r="P1329" s="17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</row>
    <row r="1330" spans="1:35">
      <c r="A1330" s="13"/>
      <c r="B1330" s="13"/>
      <c r="C1330" s="299">
        <v>0.3840277777777778</v>
      </c>
      <c r="D1330" s="168">
        <f t="shared" si="69"/>
        <v>40006.384027777778</v>
      </c>
      <c r="E1330" s="13" t="s">
        <v>56</v>
      </c>
      <c r="F1330" s="13"/>
      <c r="G1330" s="17">
        <v>169</v>
      </c>
      <c r="H1330" s="13">
        <v>14.7</v>
      </c>
      <c r="I1330" s="13">
        <v>5.55</v>
      </c>
      <c r="J1330" s="13"/>
      <c r="K1330" s="13"/>
      <c r="L1330" s="17">
        <v>15</v>
      </c>
      <c r="M1330" s="13" t="s">
        <v>144</v>
      </c>
      <c r="N1330" s="17">
        <v>6</v>
      </c>
      <c r="O1330" s="17">
        <v>1.5</v>
      </c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</row>
    <row r="1331" spans="1:35">
      <c r="A1331" s="13"/>
      <c r="B1331" s="13"/>
      <c r="C1331" s="299">
        <v>0.51041666666666663</v>
      </c>
      <c r="D1331" s="168">
        <f t="shared" si="69"/>
        <v>40006.510416666664</v>
      </c>
      <c r="E1331" s="13" t="s">
        <v>56</v>
      </c>
      <c r="F1331" s="13"/>
      <c r="G1331" s="17">
        <v>169</v>
      </c>
      <c r="H1331" s="13">
        <v>14.84</v>
      </c>
      <c r="I1331" s="13">
        <v>5.94</v>
      </c>
      <c r="J1331" s="13"/>
      <c r="K1331" s="13"/>
      <c r="L1331" s="17">
        <v>15</v>
      </c>
      <c r="M1331" s="13" t="s">
        <v>144</v>
      </c>
      <c r="N1331" s="17">
        <v>6</v>
      </c>
      <c r="O1331" s="17">
        <v>1.5</v>
      </c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</row>
    <row r="1332" spans="1:35">
      <c r="A1332" s="13"/>
      <c r="B1332" s="13"/>
      <c r="C1332" s="299">
        <v>0.65972222222222221</v>
      </c>
      <c r="D1332" s="168">
        <f t="shared" si="69"/>
        <v>40006.659722222219</v>
      </c>
      <c r="E1332" s="13" t="s">
        <v>56</v>
      </c>
      <c r="F1332" s="13"/>
      <c r="G1332" s="13">
        <v>159</v>
      </c>
      <c r="H1332" s="13">
        <v>18.16</v>
      </c>
      <c r="I1332" s="13">
        <v>5.52</v>
      </c>
      <c r="J1332" s="13"/>
      <c r="K1332" s="13"/>
      <c r="L1332" s="17">
        <v>15</v>
      </c>
      <c r="M1332" s="13" t="s">
        <v>144</v>
      </c>
      <c r="N1332" s="17">
        <v>6</v>
      </c>
      <c r="O1332" s="17">
        <v>1.5</v>
      </c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</row>
    <row r="1333" spans="1:35">
      <c r="A1333" s="13"/>
      <c r="B1333" s="13"/>
      <c r="C1333" s="299">
        <v>0.76249999999999996</v>
      </c>
      <c r="D1333" s="168">
        <f t="shared" si="69"/>
        <v>40006.762499999997</v>
      </c>
      <c r="E1333" s="13" t="s">
        <v>56</v>
      </c>
      <c r="F1333" s="13"/>
      <c r="G1333" s="13">
        <v>159</v>
      </c>
      <c r="H1333" s="13">
        <v>18.350000000000001</v>
      </c>
      <c r="I1333" s="13">
        <v>4.75</v>
      </c>
      <c r="J1333" s="13"/>
      <c r="K1333" s="13"/>
      <c r="L1333" s="17">
        <v>15</v>
      </c>
      <c r="M1333" s="13" t="s">
        <v>144</v>
      </c>
      <c r="N1333" s="17">
        <v>6</v>
      </c>
      <c r="O1333" s="17">
        <v>1.5</v>
      </c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</row>
    <row r="1334" spans="1:35">
      <c r="A1334" s="13"/>
      <c r="B1334" s="13"/>
      <c r="C1334" s="299">
        <v>0.875</v>
      </c>
      <c r="D1334" s="168">
        <f t="shared" si="69"/>
        <v>40006.875</v>
      </c>
      <c r="E1334" s="13" t="s">
        <v>56</v>
      </c>
      <c r="F1334" s="13"/>
      <c r="G1334" s="13">
        <v>159</v>
      </c>
      <c r="H1334" s="13">
        <v>18.48</v>
      </c>
      <c r="I1334" s="13">
        <v>4.78</v>
      </c>
      <c r="J1334" s="13"/>
      <c r="K1334" s="13"/>
      <c r="L1334" s="17">
        <v>15</v>
      </c>
      <c r="M1334" s="13" t="s">
        <v>144</v>
      </c>
      <c r="N1334" s="17">
        <v>6</v>
      </c>
      <c r="O1334" s="17">
        <v>1.5</v>
      </c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</row>
    <row r="1335" spans="1:35" ht="13.5" thickBot="1">
      <c r="A1335" s="27"/>
      <c r="B1335" s="27"/>
      <c r="C1335" s="305">
        <v>0.99305555555555547</v>
      </c>
      <c r="D1335" s="167">
        <f t="shared" si="69"/>
        <v>40006.993055555555</v>
      </c>
      <c r="E1335" s="27" t="s">
        <v>56</v>
      </c>
      <c r="F1335" s="27"/>
      <c r="G1335" s="27">
        <v>159</v>
      </c>
      <c r="H1335" s="27">
        <v>18.93</v>
      </c>
      <c r="I1335" s="27">
        <v>5.66</v>
      </c>
      <c r="J1335" s="27"/>
      <c r="K1335" s="27"/>
      <c r="L1335" s="27">
        <v>15</v>
      </c>
      <c r="M1335" s="27" t="s">
        <v>144</v>
      </c>
      <c r="N1335" s="27">
        <v>6</v>
      </c>
      <c r="O1335" s="27">
        <v>1.5</v>
      </c>
      <c r="P1335" s="27" t="s">
        <v>160</v>
      </c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</row>
    <row r="1336" spans="1:35">
      <c r="A1336" s="17">
        <v>13</v>
      </c>
      <c r="B1336" s="17" t="s">
        <v>111</v>
      </c>
      <c r="C1336" s="300">
        <v>0.23958333333333334</v>
      </c>
      <c r="D1336" s="168">
        <f t="shared" ref="D1336:D1399" si="70">FLOOR(D1335,1)+C1336+IF(A1336&gt;0,1,0)</f>
        <v>40007.239583333336</v>
      </c>
      <c r="E1336" s="17" t="s">
        <v>56</v>
      </c>
      <c r="F1336" s="17"/>
      <c r="G1336" s="17">
        <v>159</v>
      </c>
      <c r="H1336" s="17">
        <v>17.47</v>
      </c>
      <c r="I1336" s="17">
        <v>9.7100000000000009</v>
      </c>
      <c r="J1336" s="17"/>
      <c r="K1336" s="17"/>
      <c r="L1336" s="17">
        <v>10</v>
      </c>
      <c r="M1336" s="17" t="s">
        <v>144</v>
      </c>
      <c r="N1336" s="17">
        <v>6</v>
      </c>
      <c r="O1336" s="17">
        <v>1.5</v>
      </c>
      <c r="P1336" s="17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</row>
    <row r="1337" spans="1:35">
      <c r="A1337" s="13"/>
      <c r="B1337" s="13"/>
      <c r="C1337" s="299">
        <v>0.34722222222222227</v>
      </c>
      <c r="D1337" s="168">
        <f t="shared" si="70"/>
        <v>40007.347222222219</v>
      </c>
      <c r="E1337" s="13" t="s">
        <v>56</v>
      </c>
      <c r="F1337" s="13"/>
      <c r="G1337" s="17">
        <v>159</v>
      </c>
      <c r="H1337" s="13">
        <v>17.73</v>
      </c>
      <c r="I1337" s="13">
        <v>8.11</v>
      </c>
      <c r="J1337" s="13"/>
      <c r="K1337" s="13"/>
      <c r="L1337" s="17">
        <v>10</v>
      </c>
      <c r="M1337" s="13" t="s">
        <v>144</v>
      </c>
      <c r="N1337" s="17">
        <v>6</v>
      </c>
      <c r="O1337" s="17">
        <v>1.5</v>
      </c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</row>
    <row r="1338" spans="1:35">
      <c r="A1338" s="13"/>
      <c r="B1338" s="13"/>
      <c r="C1338" s="299">
        <v>0.46597222222222223</v>
      </c>
      <c r="D1338" s="168">
        <f t="shared" si="70"/>
        <v>40007.46597222222</v>
      </c>
      <c r="E1338" s="13" t="s">
        <v>56</v>
      </c>
      <c r="F1338" s="13"/>
      <c r="G1338" s="17">
        <v>159</v>
      </c>
      <c r="H1338" s="13">
        <v>17.77</v>
      </c>
      <c r="I1338" s="13">
        <v>6.18</v>
      </c>
      <c r="J1338" s="13"/>
      <c r="K1338" s="13"/>
      <c r="L1338" s="17">
        <v>10</v>
      </c>
      <c r="M1338" s="13" t="s">
        <v>144</v>
      </c>
      <c r="N1338" s="17">
        <v>6</v>
      </c>
      <c r="O1338" s="17">
        <v>1.5</v>
      </c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</row>
    <row r="1339" spans="1:35">
      <c r="A1339" s="13"/>
      <c r="B1339" s="13"/>
      <c r="C1339" s="299">
        <v>0.59027777777777779</v>
      </c>
      <c r="D1339" s="168">
        <f t="shared" si="70"/>
        <v>40007.590277777781</v>
      </c>
      <c r="E1339" s="13" t="s">
        <v>56</v>
      </c>
      <c r="F1339" s="13"/>
      <c r="G1339" s="17">
        <v>159</v>
      </c>
      <c r="H1339" s="13">
        <v>20.7</v>
      </c>
      <c r="I1339" s="13">
        <v>3.11</v>
      </c>
      <c r="J1339" s="13"/>
      <c r="K1339" s="13"/>
      <c r="L1339" s="17">
        <v>10</v>
      </c>
      <c r="M1339" s="13" t="s">
        <v>144</v>
      </c>
      <c r="N1339" s="17">
        <v>6</v>
      </c>
      <c r="O1339" s="17">
        <v>1.5</v>
      </c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</row>
    <row r="1340" spans="1:35">
      <c r="A1340" s="13"/>
      <c r="B1340" s="13"/>
      <c r="C1340" s="299">
        <v>0.70833333333333337</v>
      </c>
      <c r="D1340" s="168">
        <f t="shared" si="70"/>
        <v>40007.708333333336</v>
      </c>
      <c r="E1340" s="13" t="s">
        <v>56</v>
      </c>
      <c r="F1340" s="13"/>
      <c r="G1340" s="17">
        <v>159</v>
      </c>
      <c r="H1340" s="13">
        <v>21.84</v>
      </c>
      <c r="I1340" s="13">
        <v>5.82</v>
      </c>
      <c r="J1340" s="13"/>
      <c r="K1340" s="13"/>
      <c r="L1340" s="17">
        <v>10</v>
      </c>
      <c r="M1340" s="13" t="s">
        <v>144</v>
      </c>
      <c r="N1340" s="17">
        <v>6</v>
      </c>
      <c r="O1340" s="17">
        <v>1.5</v>
      </c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</row>
    <row r="1341" spans="1:35">
      <c r="A1341" s="13"/>
      <c r="B1341" s="13"/>
      <c r="C1341" s="299">
        <v>0.84375</v>
      </c>
      <c r="D1341" s="168">
        <f t="shared" si="70"/>
        <v>40007.84375</v>
      </c>
      <c r="E1341" s="13" t="s">
        <v>56</v>
      </c>
      <c r="F1341" s="13"/>
      <c r="G1341" s="17">
        <v>159</v>
      </c>
      <c r="H1341" s="13">
        <v>21.93</v>
      </c>
      <c r="I1341" s="13">
        <v>6.72</v>
      </c>
      <c r="J1341" s="13"/>
      <c r="K1341" s="13"/>
      <c r="L1341" s="17">
        <v>10</v>
      </c>
      <c r="M1341" s="13" t="s">
        <v>144</v>
      </c>
      <c r="N1341" s="17">
        <v>6</v>
      </c>
      <c r="O1341" s="17">
        <v>1.5</v>
      </c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</row>
    <row r="1342" spans="1:35" ht="13.5" thickBot="1">
      <c r="A1342" s="27"/>
      <c r="B1342" s="27"/>
      <c r="C1342" s="305">
        <v>0.99305555555555547</v>
      </c>
      <c r="D1342" s="167">
        <f t="shared" si="70"/>
        <v>40007.993055555555</v>
      </c>
      <c r="E1342" s="27" t="s">
        <v>56</v>
      </c>
      <c r="F1342" s="27"/>
      <c r="G1342" s="27">
        <v>159</v>
      </c>
      <c r="H1342" s="27">
        <v>21.85</v>
      </c>
      <c r="I1342" s="27">
        <v>6.66</v>
      </c>
      <c r="J1342" s="27"/>
      <c r="K1342" s="27"/>
      <c r="L1342" s="27">
        <v>10</v>
      </c>
      <c r="M1342" s="27" t="s">
        <v>144</v>
      </c>
      <c r="N1342" s="27">
        <v>6</v>
      </c>
      <c r="O1342" s="27">
        <v>1.5</v>
      </c>
      <c r="P1342" s="27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</row>
    <row r="1343" spans="1:35">
      <c r="A1343" s="17">
        <v>14</v>
      </c>
      <c r="B1343" s="17" t="s">
        <v>112</v>
      </c>
      <c r="C1343" s="300">
        <v>0.28472222222222221</v>
      </c>
      <c r="D1343" s="168">
        <f t="shared" si="70"/>
        <v>40008.284722222219</v>
      </c>
      <c r="E1343" s="17" t="s">
        <v>56</v>
      </c>
      <c r="F1343" s="17"/>
      <c r="G1343" s="17">
        <v>169</v>
      </c>
      <c r="H1343" s="17">
        <v>17.079999999999998</v>
      </c>
      <c r="I1343" s="17">
        <v>6.38</v>
      </c>
      <c r="J1343" s="17"/>
      <c r="K1343" s="17"/>
      <c r="L1343" s="17">
        <v>10</v>
      </c>
      <c r="M1343" s="17" t="s">
        <v>144</v>
      </c>
      <c r="N1343" s="17">
        <v>6</v>
      </c>
      <c r="O1343" s="17">
        <v>1.5</v>
      </c>
      <c r="P1343" s="17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</row>
    <row r="1344" spans="1:35">
      <c r="A1344" s="13"/>
      <c r="B1344" s="13"/>
      <c r="C1344" s="299">
        <v>0.38263888888888892</v>
      </c>
      <c r="D1344" s="168">
        <f t="shared" si="70"/>
        <v>40008.382638888892</v>
      </c>
      <c r="E1344" s="13" t="s">
        <v>56</v>
      </c>
      <c r="F1344" s="13"/>
      <c r="G1344" s="17">
        <v>169</v>
      </c>
      <c r="H1344" s="13">
        <v>17.72</v>
      </c>
      <c r="I1344" s="13">
        <v>5.87</v>
      </c>
      <c r="J1344" s="13"/>
      <c r="K1344" s="13"/>
      <c r="L1344" s="17">
        <v>10</v>
      </c>
      <c r="M1344" s="13" t="s">
        <v>144</v>
      </c>
      <c r="N1344" s="17">
        <v>6</v>
      </c>
      <c r="O1344" s="17">
        <v>1.5</v>
      </c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</row>
    <row r="1345" spans="1:35">
      <c r="A1345" s="13"/>
      <c r="B1345" s="13"/>
      <c r="C1345" s="299">
        <v>0.50972222222222219</v>
      </c>
      <c r="D1345" s="168">
        <f t="shared" si="70"/>
        <v>40008.509722222225</v>
      </c>
      <c r="E1345" s="13" t="s">
        <v>56</v>
      </c>
      <c r="F1345" s="13"/>
      <c r="G1345" s="17">
        <v>169</v>
      </c>
      <c r="H1345" s="13">
        <v>17.8</v>
      </c>
      <c r="I1345" s="13">
        <v>5.7</v>
      </c>
      <c r="J1345" s="13"/>
      <c r="K1345" s="13"/>
      <c r="L1345" s="17">
        <v>10</v>
      </c>
      <c r="M1345" s="13" t="s">
        <v>144</v>
      </c>
      <c r="N1345" s="17">
        <v>6</v>
      </c>
      <c r="O1345" s="17">
        <v>1.5</v>
      </c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</row>
    <row r="1346" spans="1:35">
      <c r="A1346" s="13"/>
      <c r="B1346" s="13"/>
      <c r="C1346" s="299">
        <v>0.63194444444444442</v>
      </c>
      <c r="D1346" s="168">
        <f t="shared" si="70"/>
        <v>40008.631944444445</v>
      </c>
      <c r="E1346" s="13" t="s">
        <v>56</v>
      </c>
      <c r="F1346" s="13"/>
      <c r="G1346" s="17">
        <v>169</v>
      </c>
      <c r="H1346" s="13">
        <v>18.190000000000001</v>
      </c>
      <c r="I1346" s="13">
        <v>4.32</v>
      </c>
      <c r="J1346" s="13"/>
      <c r="K1346" s="13"/>
      <c r="L1346" s="17">
        <v>10</v>
      </c>
      <c r="M1346" s="13" t="s">
        <v>144</v>
      </c>
      <c r="N1346" s="17">
        <v>6</v>
      </c>
      <c r="O1346" s="17">
        <v>1.5</v>
      </c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</row>
    <row r="1347" spans="1:35">
      <c r="A1347" s="13"/>
      <c r="B1347" s="13"/>
      <c r="C1347" s="299">
        <v>0.75486111111111109</v>
      </c>
      <c r="D1347" s="168">
        <f t="shared" si="70"/>
        <v>40008.754861111112</v>
      </c>
      <c r="E1347" s="13" t="s">
        <v>56</v>
      </c>
      <c r="F1347" s="13"/>
      <c r="G1347" s="17">
        <v>169</v>
      </c>
      <c r="H1347" s="13">
        <v>18.73</v>
      </c>
      <c r="I1347" s="13">
        <v>4.0999999999999996</v>
      </c>
      <c r="J1347" s="13"/>
      <c r="K1347" s="13"/>
      <c r="L1347" s="17">
        <v>10</v>
      </c>
      <c r="M1347" s="13" t="s">
        <v>144</v>
      </c>
      <c r="N1347" s="17">
        <v>6</v>
      </c>
      <c r="O1347" s="17">
        <v>1.5</v>
      </c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</row>
    <row r="1348" spans="1:35" ht="13.5" thickBot="1">
      <c r="A1348" s="27"/>
      <c r="B1348" s="27"/>
      <c r="C1348" s="305">
        <v>0.88541666666666663</v>
      </c>
      <c r="D1348" s="167">
        <f t="shared" si="70"/>
        <v>40008.885416666664</v>
      </c>
      <c r="E1348" s="27" t="s">
        <v>56</v>
      </c>
      <c r="F1348" s="27"/>
      <c r="G1348" s="27">
        <v>169</v>
      </c>
      <c r="H1348" s="27">
        <v>19.97</v>
      </c>
      <c r="I1348" s="27">
        <v>4.3600000000000003</v>
      </c>
      <c r="J1348" s="27"/>
      <c r="K1348" s="27"/>
      <c r="L1348" s="27">
        <v>10</v>
      </c>
      <c r="M1348" s="27" t="s">
        <v>144</v>
      </c>
      <c r="N1348" s="27">
        <v>6</v>
      </c>
      <c r="O1348" s="27">
        <v>1.5</v>
      </c>
      <c r="P1348" s="27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</row>
    <row r="1349" spans="1:35">
      <c r="A1349" s="17">
        <v>15</v>
      </c>
      <c r="B1349" s="17" t="s">
        <v>113</v>
      </c>
      <c r="C1349" s="300">
        <v>0.22916666666666666</v>
      </c>
      <c r="D1349" s="168">
        <f t="shared" si="70"/>
        <v>40009.229166666664</v>
      </c>
      <c r="E1349" s="17" t="s">
        <v>56</v>
      </c>
      <c r="F1349" s="17"/>
      <c r="G1349" s="17">
        <v>180</v>
      </c>
      <c r="H1349" s="17">
        <v>16.8</v>
      </c>
      <c r="I1349" s="17">
        <v>5.17</v>
      </c>
      <c r="J1349" s="17"/>
      <c r="K1349" s="17"/>
      <c r="L1349" s="17">
        <v>8</v>
      </c>
      <c r="M1349" s="17" t="s">
        <v>144</v>
      </c>
      <c r="N1349" s="17">
        <v>6</v>
      </c>
      <c r="O1349" s="17">
        <v>1.4</v>
      </c>
      <c r="P1349" s="17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</row>
    <row r="1350" spans="1:35">
      <c r="A1350" s="13"/>
      <c r="B1350" s="13"/>
      <c r="C1350" s="299">
        <v>0.34166666666666662</v>
      </c>
      <c r="D1350" s="168">
        <f t="shared" si="70"/>
        <v>40009.341666666667</v>
      </c>
      <c r="E1350" s="13" t="s">
        <v>56</v>
      </c>
      <c r="F1350" s="13"/>
      <c r="G1350" s="17">
        <v>180</v>
      </c>
      <c r="H1350" s="13">
        <v>15.91</v>
      </c>
      <c r="I1350" s="13">
        <v>5.37</v>
      </c>
      <c r="J1350" s="13"/>
      <c r="K1350" s="13"/>
      <c r="L1350" s="17">
        <v>8</v>
      </c>
      <c r="M1350" s="13" t="s">
        <v>144</v>
      </c>
      <c r="N1350" s="17">
        <v>6</v>
      </c>
      <c r="O1350" s="13">
        <v>1.4</v>
      </c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</row>
    <row r="1351" spans="1:35">
      <c r="A1351" s="13"/>
      <c r="B1351" s="13"/>
      <c r="C1351" s="299">
        <v>0.46458333333333335</v>
      </c>
      <c r="D1351" s="168">
        <f t="shared" si="70"/>
        <v>40009.464583333334</v>
      </c>
      <c r="E1351" s="13" t="s">
        <v>56</v>
      </c>
      <c r="F1351" s="13"/>
      <c r="G1351" s="17">
        <v>180</v>
      </c>
      <c r="H1351" s="13">
        <v>15.73</v>
      </c>
      <c r="I1351" s="13">
        <v>5.58</v>
      </c>
      <c r="J1351" s="13"/>
      <c r="K1351" s="13"/>
      <c r="L1351" s="17">
        <v>8</v>
      </c>
      <c r="M1351" s="13" t="s">
        <v>144</v>
      </c>
      <c r="N1351" s="17">
        <v>6</v>
      </c>
      <c r="O1351" s="13">
        <v>1.4</v>
      </c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</row>
    <row r="1352" spans="1:35">
      <c r="A1352" s="13"/>
      <c r="B1352" s="13"/>
      <c r="C1352" s="299">
        <v>0.51597222222222217</v>
      </c>
      <c r="D1352" s="168">
        <f t="shared" si="70"/>
        <v>40009.515972222223</v>
      </c>
      <c r="E1352" s="13" t="s">
        <v>56</v>
      </c>
      <c r="F1352" s="13"/>
      <c r="G1352" s="17">
        <v>180</v>
      </c>
      <c r="H1352" s="13">
        <v>15.78</v>
      </c>
      <c r="I1352" s="13">
        <v>4.6399999999999997</v>
      </c>
      <c r="J1352" s="13"/>
      <c r="K1352" s="13"/>
      <c r="L1352" s="17">
        <v>8</v>
      </c>
      <c r="M1352" s="13" t="s">
        <v>144</v>
      </c>
      <c r="N1352" s="17">
        <v>6</v>
      </c>
      <c r="O1352" s="13">
        <v>1.4</v>
      </c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</row>
    <row r="1353" spans="1:35">
      <c r="A1353" s="13"/>
      <c r="B1353" s="13"/>
      <c r="C1353" s="299">
        <v>0.63541666666666663</v>
      </c>
      <c r="D1353" s="168">
        <f t="shared" si="70"/>
        <v>40009.635416666664</v>
      </c>
      <c r="E1353" s="13" t="s">
        <v>56</v>
      </c>
      <c r="F1353" s="13"/>
      <c r="G1353" s="17">
        <v>180</v>
      </c>
      <c r="H1353" s="13">
        <v>14.93</v>
      </c>
      <c r="I1353" s="13">
        <v>5.73</v>
      </c>
      <c r="J1353" s="13"/>
      <c r="K1353" s="13"/>
      <c r="L1353" s="17">
        <v>8</v>
      </c>
      <c r="M1353" s="13" t="s">
        <v>144</v>
      </c>
      <c r="N1353" s="17">
        <v>6</v>
      </c>
      <c r="O1353" s="13">
        <v>1.4</v>
      </c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</row>
    <row r="1354" spans="1:35">
      <c r="A1354" s="13"/>
      <c r="B1354" s="13"/>
      <c r="C1354" s="299">
        <v>0.75</v>
      </c>
      <c r="D1354" s="168">
        <f t="shared" si="70"/>
        <v>40009.75</v>
      </c>
      <c r="E1354" s="13" t="s">
        <v>56</v>
      </c>
      <c r="F1354" s="13"/>
      <c r="G1354" s="17">
        <v>180</v>
      </c>
      <c r="H1354" s="13">
        <v>14.78</v>
      </c>
      <c r="I1354" s="13">
        <v>5.18</v>
      </c>
      <c r="J1354" s="13"/>
      <c r="K1354" s="13"/>
      <c r="L1354" s="17">
        <v>8</v>
      </c>
      <c r="M1354" s="13" t="s">
        <v>144</v>
      </c>
      <c r="N1354" s="17">
        <v>6</v>
      </c>
      <c r="O1354" s="13">
        <v>1.4</v>
      </c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</row>
    <row r="1355" spans="1:35" ht="13.5" thickBot="1">
      <c r="A1355" s="27"/>
      <c r="B1355" s="27"/>
      <c r="C1355" s="305">
        <v>0.88263888888888886</v>
      </c>
      <c r="D1355" s="167">
        <f t="shared" si="70"/>
        <v>40009.882638888892</v>
      </c>
      <c r="E1355" s="27" t="s">
        <v>56</v>
      </c>
      <c r="F1355" s="27"/>
      <c r="G1355" s="27">
        <v>180</v>
      </c>
      <c r="H1355" s="27">
        <v>17.71</v>
      </c>
      <c r="I1355" s="27">
        <v>5.83</v>
      </c>
      <c r="J1355" s="27"/>
      <c r="K1355" s="27"/>
      <c r="L1355" s="27">
        <v>8</v>
      </c>
      <c r="M1355" s="27" t="s">
        <v>144</v>
      </c>
      <c r="N1355" s="27">
        <v>6</v>
      </c>
      <c r="O1355" s="27">
        <v>1.4</v>
      </c>
      <c r="P1355" s="27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</row>
    <row r="1356" spans="1:35">
      <c r="A1356" s="17">
        <v>16</v>
      </c>
      <c r="B1356" s="17" t="s">
        <v>114</v>
      </c>
      <c r="C1356" s="300">
        <v>0.28472222222222221</v>
      </c>
      <c r="D1356" s="168">
        <f t="shared" si="70"/>
        <v>40010.284722222219</v>
      </c>
      <c r="E1356" s="17" t="s">
        <v>56</v>
      </c>
      <c r="F1356" s="17"/>
      <c r="G1356" s="17">
        <v>159</v>
      </c>
      <c r="H1356" s="17">
        <v>18.98</v>
      </c>
      <c r="I1356" s="17">
        <v>6.72</v>
      </c>
      <c r="J1356" s="17"/>
      <c r="K1356" s="17"/>
      <c r="L1356" s="17">
        <v>9</v>
      </c>
      <c r="M1356" s="17" t="s">
        <v>144</v>
      </c>
      <c r="N1356" s="17">
        <v>6</v>
      </c>
      <c r="O1356" s="17">
        <v>1.5</v>
      </c>
      <c r="P1356" s="17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</row>
    <row r="1357" spans="1:35">
      <c r="A1357" s="17"/>
      <c r="B1357" s="17"/>
      <c r="C1357" s="300">
        <v>0.38263888888888892</v>
      </c>
      <c r="D1357" s="168">
        <f t="shared" si="70"/>
        <v>40010.382638888892</v>
      </c>
      <c r="E1357" s="17" t="s">
        <v>56</v>
      </c>
      <c r="F1357" s="17"/>
      <c r="G1357" s="17">
        <v>159</v>
      </c>
      <c r="H1357" s="17">
        <v>17.690000000000001</v>
      </c>
      <c r="I1357" s="17">
        <v>5.7</v>
      </c>
      <c r="J1357" s="17"/>
      <c r="K1357" s="17"/>
      <c r="L1357" s="17">
        <v>9</v>
      </c>
      <c r="M1357" s="17" t="s">
        <v>144</v>
      </c>
      <c r="N1357" s="17">
        <v>6</v>
      </c>
      <c r="O1357" s="17">
        <v>1.5</v>
      </c>
      <c r="P1357" s="17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</row>
    <row r="1358" spans="1:35">
      <c r="A1358" s="13"/>
      <c r="B1358" s="13"/>
      <c r="C1358" s="299">
        <v>0.50902777777777775</v>
      </c>
      <c r="D1358" s="168">
        <f t="shared" si="70"/>
        <v>40010.509027777778</v>
      </c>
      <c r="E1358" s="13" t="s">
        <v>56</v>
      </c>
      <c r="F1358" s="13"/>
      <c r="G1358" s="17">
        <v>159</v>
      </c>
      <c r="H1358" s="13">
        <v>17.75</v>
      </c>
      <c r="I1358" s="13">
        <v>4.6399999999999997</v>
      </c>
      <c r="J1358" s="13"/>
      <c r="K1358" s="13"/>
      <c r="L1358" s="17">
        <v>9</v>
      </c>
      <c r="M1358" s="13" t="s">
        <v>144</v>
      </c>
      <c r="N1358" s="17">
        <v>6</v>
      </c>
      <c r="O1358" s="17">
        <v>1.5</v>
      </c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</row>
    <row r="1359" spans="1:35">
      <c r="A1359" s="13"/>
      <c r="B1359" s="13"/>
      <c r="C1359" s="299">
        <v>0.58750000000000002</v>
      </c>
      <c r="D1359" s="168">
        <f t="shared" si="70"/>
        <v>40010.587500000001</v>
      </c>
      <c r="E1359" s="13" t="s">
        <v>56</v>
      </c>
      <c r="F1359" s="13"/>
      <c r="G1359" s="17">
        <v>159</v>
      </c>
      <c r="H1359" s="13">
        <v>17.73</v>
      </c>
      <c r="I1359" s="13">
        <v>4.62</v>
      </c>
      <c r="J1359" s="13"/>
      <c r="K1359" s="13"/>
      <c r="L1359" s="17">
        <v>9</v>
      </c>
      <c r="M1359" s="13" t="s">
        <v>144</v>
      </c>
      <c r="N1359" s="17">
        <v>6</v>
      </c>
      <c r="O1359" s="17">
        <v>1.5</v>
      </c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</row>
    <row r="1360" spans="1:35">
      <c r="A1360" s="13"/>
      <c r="B1360" s="13"/>
      <c r="C1360" s="299">
        <v>0.63124999999999998</v>
      </c>
      <c r="D1360" s="168">
        <f t="shared" si="70"/>
        <v>40010.631249999999</v>
      </c>
      <c r="E1360" s="13" t="s">
        <v>56</v>
      </c>
      <c r="F1360" s="13"/>
      <c r="G1360" s="17">
        <v>159</v>
      </c>
      <c r="H1360" s="13">
        <v>17.600000000000001</v>
      </c>
      <c r="I1360" s="13">
        <v>4.71</v>
      </c>
      <c r="J1360" s="13"/>
      <c r="K1360" s="13"/>
      <c r="L1360" s="17">
        <v>9</v>
      </c>
      <c r="M1360" s="13" t="s">
        <v>144</v>
      </c>
      <c r="N1360" s="17">
        <v>6</v>
      </c>
      <c r="O1360" s="17">
        <v>1.5</v>
      </c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</row>
    <row r="1361" spans="1:35">
      <c r="A1361" s="13"/>
      <c r="B1361" s="13"/>
      <c r="C1361" s="299">
        <v>0.76249999999999996</v>
      </c>
      <c r="D1361" s="168">
        <f t="shared" si="70"/>
        <v>40010.762499999997</v>
      </c>
      <c r="E1361" s="13" t="s">
        <v>56</v>
      </c>
      <c r="F1361" s="13"/>
      <c r="G1361" s="17">
        <v>159</v>
      </c>
      <c r="H1361" s="13">
        <v>17.72</v>
      </c>
      <c r="I1361" s="13">
        <v>3.11</v>
      </c>
      <c r="J1361" s="13"/>
      <c r="K1361" s="13"/>
      <c r="L1361" s="17">
        <v>9</v>
      </c>
      <c r="M1361" s="13" t="s">
        <v>144</v>
      </c>
      <c r="N1361" s="17">
        <v>6</v>
      </c>
      <c r="O1361" s="17">
        <v>1.5</v>
      </c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</row>
    <row r="1362" spans="1:35">
      <c r="A1362" s="13"/>
      <c r="B1362" s="13"/>
      <c r="C1362" s="299">
        <v>0.8847222222222223</v>
      </c>
      <c r="D1362" s="168">
        <f t="shared" si="70"/>
        <v>40010.884722222225</v>
      </c>
      <c r="E1362" s="13" t="s">
        <v>56</v>
      </c>
      <c r="F1362" s="13"/>
      <c r="G1362" s="17">
        <v>159</v>
      </c>
      <c r="H1362" s="13">
        <v>18.77</v>
      </c>
      <c r="I1362" s="13">
        <v>3.82</v>
      </c>
      <c r="J1362" s="13"/>
      <c r="K1362" s="13"/>
      <c r="L1362" s="17">
        <v>9</v>
      </c>
      <c r="M1362" s="13" t="s">
        <v>144</v>
      </c>
      <c r="N1362" s="17">
        <v>6</v>
      </c>
      <c r="O1362" s="17">
        <v>1.5</v>
      </c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</row>
    <row r="1363" spans="1:35" ht="13.5" thickBot="1">
      <c r="A1363" s="27"/>
      <c r="B1363" s="27"/>
      <c r="C1363" s="305">
        <v>0.98611111111111116</v>
      </c>
      <c r="D1363" s="167">
        <f t="shared" si="70"/>
        <v>40010.986111111109</v>
      </c>
      <c r="E1363" s="27" t="s">
        <v>56</v>
      </c>
      <c r="F1363" s="27"/>
      <c r="G1363" s="27">
        <v>159</v>
      </c>
      <c r="H1363" s="27">
        <v>18.98</v>
      </c>
      <c r="I1363" s="27">
        <v>3.78</v>
      </c>
      <c r="J1363" s="27"/>
      <c r="K1363" s="27"/>
      <c r="L1363" s="27">
        <v>9</v>
      </c>
      <c r="M1363" s="27" t="s">
        <v>144</v>
      </c>
      <c r="N1363" s="27">
        <v>6</v>
      </c>
      <c r="O1363" s="27">
        <v>1.5</v>
      </c>
      <c r="P1363" s="27" t="s">
        <v>161</v>
      </c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</row>
    <row r="1364" spans="1:35">
      <c r="A1364" s="17">
        <v>17</v>
      </c>
      <c r="B1364" s="17" t="s">
        <v>115</v>
      </c>
      <c r="C1364" s="300">
        <v>0.25694444444444448</v>
      </c>
      <c r="D1364" s="168">
        <f t="shared" si="70"/>
        <v>40011.256944444445</v>
      </c>
      <c r="E1364" s="17" t="s">
        <v>56</v>
      </c>
      <c r="F1364" s="17"/>
      <c r="G1364" s="17">
        <v>180</v>
      </c>
      <c r="H1364" s="17">
        <v>15.6</v>
      </c>
      <c r="I1364" s="17">
        <v>5.19</v>
      </c>
      <c r="J1364" s="17"/>
      <c r="K1364" s="17"/>
      <c r="L1364" s="17">
        <v>9</v>
      </c>
      <c r="M1364" s="17" t="s">
        <v>144</v>
      </c>
      <c r="N1364" s="17">
        <v>6</v>
      </c>
      <c r="O1364" s="17">
        <v>1.4</v>
      </c>
      <c r="P1364" s="17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</row>
    <row r="1365" spans="1:35">
      <c r="A1365" s="13"/>
      <c r="B1365" s="13"/>
      <c r="C1365" s="299">
        <v>0.39583333333333331</v>
      </c>
      <c r="D1365" s="168">
        <f t="shared" si="70"/>
        <v>40011.395833333336</v>
      </c>
      <c r="E1365" s="13" t="s">
        <v>56</v>
      </c>
      <c r="F1365" s="13"/>
      <c r="G1365" s="13">
        <v>180</v>
      </c>
      <c r="H1365" s="13">
        <v>16.62</v>
      </c>
      <c r="I1365" s="13">
        <v>5.66</v>
      </c>
      <c r="J1365" s="13"/>
      <c r="K1365" s="13"/>
      <c r="L1365" s="13">
        <v>9</v>
      </c>
      <c r="M1365" s="13" t="s">
        <v>144</v>
      </c>
      <c r="N1365" s="17">
        <v>6</v>
      </c>
      <c r="O1365" s="17">
        <v>1.4</v>
      </c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</row>
    <row r="1366" spans="1:35">
      <c r="A1366" s="13"/>
      <c r="B1366" s="13"/>
      <c r="C1366" s="299">
        <v>0.66666666666666663</v>
      </c>
      <c r="D1366" s="168">
        <f t="shared" si="70"/>
        <v>40011.666666666664</v>
      </c>
      <c r="E1366" s="13" t="s">
        <v>56</v>
      </c>
      <c r="F1366" s="13"/>
      <c r="G1366" s="13">
        <v>169</v>
      </c>
      <c r="H1366" s="13">
        <v>17.93</v>
      </c>
      <c r="I1366" s="13">
        <v>6.67</v>
      </c>
      <c r="J1366" s="13"/>
      <c r="K1366" s="13"/>
      <c r="L1366" s="13">
        <v>12</v>
      </c>
      <c r="M1366" s="13" t="s">
        <v>144</v>
      </c>
      <c r="N1366" s="17">
        <v>6</v>
      </c>
      <c r="O1366" s="17">
        <v>1.4</v>
      </c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</row>
    <row r="1367" spans="1:35">
      <c r="A1367" s="13"/>
      <c r="B1367" s="13"/>
      <c r="C1367" s="299">
        <v>0.81041666666666667</v>
      </c>
      <c r="D1367" s="168">
        <f t="shared" si="70"/>
        <v>40011.810416666667</v>
      </c>
      <c r="E1367" s="13" t="s">
        <v>56</v>
      </c>
      <c r="F1367" s="13"/>
      <c r="G1367" s="13">
        <v>169</v>
      </c>
      <c r="H1367" s="13">
        <v>17.190000000000001</v>
      </c>
      <c r="I1367" s="13">
        <v>4.37</v>
      </c>
      <c r="J1367" s="13"/>
      <c r="K1367" s="13"/>
      <c r="L1367" s="13">
        <v>12</v>
      </c>
      <c r="M1367" s="13" t="s">
        <v>144</v>
      </c>
      <c r="N1367" s="17">
        <v>6</v>
      </c>
      <c r="O1367" s="17">
        <v>1.4</v>
      </c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</row>
    <row r="1368" spans="1:35">
      <c r="A1368" s="13"/>
      <c r="B1368" s="13"/>
      <c r="C1368" s="299">
        <v>0.89930555555555547</v>
      </c>
      <c r="D1368" s="168">
        <f t="shared" si="70"/>
        <v>40011.899305555555</v>
      </c>
      <c r="E1368" s="13" t="s">
        <v>56</v>
      </c>
      <c r="F1368" s="13"/>
      <c r="G1368" s="13">
        <v>169</v>
      </c>
      <c r="H1368" s="13">
        <v>17.75</v>
      </c>
      <c r="I1368" s="13">
        <v>3.83</v>
      </c>
      <c r="J1368" s="13"/>
      <c r="K1368" s="13"/>
      <c r="L1368" s="13">
        <v>12</v>
      </c>
      <c r="M1368" s="13" t="s">
        <v>144</v>
      </c>
      <c r="N1368" s="17">
        <v>6</v>
      </c>
      <c r="O1368" s="17">
        <v>1.4</v>
      </c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</row>
    <row r="1369" spans="1:35" ht="13.5" thickBot="1">
      <c r="A1369" s="27"/>
      <c r="B1369" s="27"/>
      <c r="C1369" s="305">
        <v>0.99861111111111101</v>
      </c>
      <c r="D1369" s="167">
        <f t="shared" si="70"/>
        <v>40011.998611111114</v>
      </c>
      <c r="E1369" s="27" t="s">
        <v>56</v>
      </c>
      <c r="F1369" s="27"/>
      <c r="G1369" s="27">
        <v>169</v>
      </c>
      <c r="H1369" s="27">
        <v>17.829999999999998</v>
      </c>
      <c r="I1369" s="27">
        <v>3.7</v>
      </c>
      <c r="J1369" s="27"/>
      <c r="K1369" s="27"/>
      <c r="L1369" s="27">
        <v>12</v>
      </c>
      <c r="M1369" s="27" t="s">
        <v>144</v>
      </c>
      <c r="N1369" s="27">
        <v>6</v>
      </c>
      <c r="O1369" s="27">
        <v>1.4</v>
      </c>
      <c r="P1369" s="27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</row>
    <row r="1370" spans="1:35">
      <c r="A1370" s="17">
        <v>18</v>
      </c>
      <c r="B1370" s="17" t="s">
        <v>29</v>
      </c>
      <c r="C1370" s="300">
        <v>0.25</v>
      </c>
      <c r="D1370" s="168">
        <f t="shared" si="70"/>
        <v>40012.25</v>
      </c>
      <c r="E1370" s="17" t="s">
        <v>56</v>
      </c>
      <c r="F1370" s="17"/>
      <c r="G1370" s="17">
        <v>180</v>
      </c>
      <c r="H1370" s="17">
        <v>16.54</v>
      </c>
      <c r="I1370" s="17">
        <v>4.01</v>
      </c>
      <c r="J1370" s="17"/>
      <c r="K1370" s="17"/>
      <c r="L1370" s="17">
        <v>15</v>
      </c>
      <c r="M1370" s="17" t="s">
        <v>144</v>
      </c>
      <c r="N1370" s="17">
        <v>6</v>
      </c>
      <c r="O1370" s="17">
        <v>1.4</v>
      </c>
      <c r="P1370" s="17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</row>
    <row r="1371" spans="1:35">
      <c r="A1371" s="13"/>
      <c r="B1371" s="13"/>
      <c r="C1371" s="299">
        <v>0.33402777777777781</v>
      </c>
      <c r="D1371" s="168">
        <f t="shared" si="70"/>
        <v>40012.334027777775</v>
      </c>
      <c r="E1371" s="13" t="s">
        <v>56</v>
      </c>
      <c r="F1371" s="13"/>
      <c r="G1371" s="17">
        <v>180</v>
      </c>
      <c r="H1371" s="13">
        <v>16.510000000000002</v>
      </c>
      <c r="I1371" s="13">
        <v>5.16</v>
      </c>
      <c r="J1371" s="13"/>
      <c r="K1371" s="13"/>
      <c r="L1371" s="17">
        <v>15</v>
      </c>
      <c r="M1371" s="13" t="s">
        <v>144</v>
      </c>
      <c r="N1371" s="17">
        <v>6</v>
      </c>
      <c r="O1371" s="17">
        <v>1.4</v>
      </c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</row>
    <row r="1372" spans="1:35">
      <c r="A1372" s="13"/>
      <c r="B1372" s="13"/>
      <c r="C1372" s="299">
        <v>0.45833333333333331</v>
      </c>
      <c r="D1372" s="168">
        <f t="shared" si="70"/>
        <v>40012.458333333336</v>
      </c>
      <c r="E1372" s="13" t="s">
        <v>56</v>
      </c>
      <c r="F1372" s="13"/>
      <c r="G1372" s="17">
        <v>180</v>
      </c>
      <c r="H1372" s="13">
        <v>16.72</v>
      </c>
      <c r="I1372" s="13">
        <v>4.83</v>
      </c>
      <c r="J1372" s="13"/>
      <c r="K1372" s="13"/>
      <c r="L1372" s="17">
        <v>15</v>
      </c>
      <c r="M1372" s="13" t="s">
        <v>144</v>
      </c>
      <c r="N1372" s="17">
        <v>6</v>
      </c>
      <c r="O1372" s="17">
        <v>1.4</v>
      </c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</row>
    <row r="1373" spans="1:35">
      <c r="A1373" s="13"/>
      <c r="B1373" s="13"/>
      <c r="C1373" s="299">
        <v>0.58888888888888891</v>
      </c>
      <c r="D1373" s="168">
        <f t="shared" si="70"/>
        <v>40012.588888888888</v>
      </c>
      <c r="E1373" s="13" t="s">
        <v>56</v>
      </c>
      <c r="F1373" s="13"/>
      <c r="G1373" s="17">
        <v>180</v>
      </c>
      <c r="H1373" s="13">
        <v>15.84</v>
      </c>
      <c r="I1373" s="13">
        <v>4.63</v>
      </c>
      <c r="J1373" s="13"/>
      <c r="K1373" s="13"/>
      <c r="L1373" s="17">
        <v>15</v>
      </c>
      <c r="M1373" s="13" t="s">
        <v>144</v>
      </c>
      <c r="N1373" s="17">
        <v>6</v>
      </c>
      <c r="O1373" s="17">
        <v>1.4</v>
      </c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</row>
    <row r="1374" spans="1:35">
      <c r="A1374" s="13"/>
      <c r="B1374" s="13"/>
      <c r="C1374" s="299">
        <v>0.63194444444444442</v>
      </c>
      <c r="D1374" s="168">
        <f t="shared" si="70"/>
        <v>40012.631944444445</v>
      </c>
      <c r="E1374" s="13" t="s">
        <v>56</v>
      </c>
      <c r="F1374" s="13"/>
      <c r="G1374" s="17">
        <v>180</v>
      </c>
      <c r="H1374" s="13">
        <v>18.93</v>
      </c>
      <c r="I1374" s="13">
        <v>5.72</v>
      </c>
      <c r="J1374" s="13"/>
      <c r="K1374" s="13"/>
      <c r="L1374" s="13">
        <v>10</v>
      </c>
      <c r="M1374" s="13" t="s">
        <v>144</v>
      </c>
      <c r="N1374" s="17">
        <v>6</v>
      </c>
      <c r="O1374" s="17">
        <v>1.4</v>
      </c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</row>
    <row r="1375" spans="1:35">
      <c r="A1375" s="13"/>
      <c r="B1375" s="13"/>
      <c r="C1375" s="299">
        <v>0.79236111111111107</v>
      </c>
      <c r="D1375" s="168">
        <f t="shared" si="70"/>
        <v>40012.792361111111</v>
      </c>
      <c r="E1375" s="13" t="s">
        <v>56</v>
      </c>
      <c r="F1375" s="13"/>
      <c r="G1375" s="17">
        <v>180</v>
      </c>
      <c r="H1375" s="13">
        <v>18.78</v>
      </c>
      <c r="I1375" s="13">
        <v>4.6900000000000004</v>
      </c>
      <c r="J1375" s="13"/>
      <c r="K1375" s="13"/>
      <c r="L1375" s="13">
        <v>10</v>
      </c>
      <c r="M1375" s="13" t="s">
        <v>144</v>
      </c>
      <c r="N1375" s="17">
        <v>6</v>
      </c>
      <c r="O1375" s="17">
        <v>1.4</v>
      </c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</row>
    <row r="1376" spans="1:35" ht="13.5" thickBot="1">
      <c r="A1376" s="27"/>
      <c r="B1376" s="27"/>
      <c r="C1376" s="305">
        <v>0.90277777777777779</v>
      </c>
      <c r="D1376" s="167">
        <f t="shared" si="70"/>
        <v>40012.902777777781</v>
      </c>
      <c r="E1376" s="27" t="s">
        <v>56</v>
      </c>
      <c r="F1376" s="27"/>
      <c r="G1376" s="27">
        <v>180</v>
      </c>
      <c r="H1376" s="27">
        <v>18.88</v>
      </c>
      <c r="I1376" s="27">
        <v>4.83</v>
      </c>
      <c r="J1376" s="27"/>
      <c r="K1376" s="27"/>
      <c r="L1376" s="27">
        <v>10</v>
      </c>
      <c r="M1376" s="27" t="s">
        <v>144</v>
      </c>
      <c r="N1376" s="27">
        <v>6</v>
      </c>
      <c r="O1376" s="27">
        <v>1.4</v>
      </c>
      <c r="P1376" s="27" t="s">
        <v>162</v>
      </c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</row>
    <row r="1377" spans="1:35">
      <c r="A1377" s="17">
        <v>19</v>
      </c>
      <c r="B1377" s="17" t="s">
        <v>129</v>
      </c>
      <c r="C1377" s="300">
        <v>0.2638888888888889</v>
      </c>
      <c r="D1377" s="168">
        <f t="shared" si="70"/>
        <v>40013.263888888891</v>
      </c>
      <c r="E1377" s="17" t="s">
        <v>56</v>
      </c>
      <c r="F1377" s="17"/>
      <c r="G1377" s="17">
        <v>180</v>
      </c>
      <c r="H1377" s="17">
        <v>23.14</v>
      </c>
      <c r="I1377" s="17">
        <v>5.82</v>
      </c>
      <c r="J1377" s="17"/>
      <c r="K1377" s="17"/>
      <c r="L1377" s="17">
        <v>10</v>
      </c>
      <c r="M1377" s="17" t="s">
        <v>144</v>
      </c>
      <c r="N1377" s="17">
        <v>6</v>
      </c>
      <c r="O1377" s="17">
        <v>1.4</v>
      </c>
      <c r="P1377" s="17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</row>
    <row r="1378" spans="1:35">
      <c r="A1378" s="13"/>
      <c r="B1378" s="13"/>
      <c r="C1378" s="299">
        <v>0.34027777777777773</v>
      </c>
      <c r="D1378" s="168">
        <f t="shared" si="70"/>
        <v>40013.340277777781</v>
      </c>
      <c r="E1378" s="13" t="s">
        <v>56</v>
      </c>
      <c r="F1378" s="13"/>
      <c r="G1378" s="17">
        <v>180</v>
      </c>
      <c r="H1378" s="13">
        <v>23.19</v>
      </c>
      <c r="I1378" s="13">
        <v>5.77</v>
      </c>
      <c r="J1378" s="13"/>
      <c r="K1378" s="13"/>
      <c r="L1378" s="13">
        <v>15</v>
      </c>
      <c r="M1378" s="13" t="s">
        <v>144</v>
      </c>
      <c r="N1378" s="17">
        <v>6</v>
      </c>
      <c r="O1378" s="17">
        <v>1.4</v>
      </c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</row>
    <row r="1379" spans="1:35">
      <c r="A1379" s="13"/>
      <c r="B1379" s="13"/>
      <c r="C1379" s="299">
        <v>0.45833333333333331</v>
      </c>
      <c r="D1379" s="168">
        <f t="shared" si="70"/>
        <v>40013.458333333336</v>
      </c>
      <c r="E1379" s="13" t="s">
        <v>56</v>
      </c>
      <c r="F1379" s="13"/>
      <c r="G1379" s="17">
        <v>180</v>
      </c>
      <c r="H1379" s="13">
        <v>23.78</v>
      </c>
      <c r="I1379" s="13">
        <v>4.3600000000000003</v>
      </c>
      <c r="J1379" s="13"/>
      <c r="K1379" s="13"/>
      <c r="L1379" s="13">
        <v>15</v>
      </c>
      <c r="M1379" s="13" t="s">
        <v>144</v>
      </c>
      <c r="N1379" s="17">
        <v>6</v>
      </c>
      <c r="O1379" s="17">
        <v>1.4</v>
      </c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</row>
    <row r="1380" spans="1:35">
      <c r="A1380" s="13"/>
      <c r="B1380" s="13"/>
      <c r="C1380" s="299">
        <v>0.59375</v>
      </c>
      <c r="D1380" s="168">
        <f t="shared" si="70"/>
        <v>40013.59375</v>
      </c>
      <c r="E1380" s="13" t="s">
        <v>56</v>
      </c>
      <c r="F1380" s="13"/>
      <c r="G1380" s="17">
        <v>180</v>
      </c>
      <c r="H1380" s="13">
        <v>24.7</v>
      </c>
      <c r="I1380" s="13">
        <v>4.49</v>
      </c>
      <c r="J1380" s="13"/>
      <c r="K1380" s="13"/>
      <c r="L1380" s="13">
        <v>15</v>
      </c>
      <c r="M1380" s="13" t="s">
        <v>144</v>
      </c>
      <c r="N1380" s="17">
        <v>6</v>
      </c>
      <c r="O1380" s="17">
        <v>1.4</v>
      </c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</row>
    <row r="1381" spans="1:35">
      <c r="A1381" s="13"/>
      <c r="B1381" s="13"/>
      <c r="C1381" s="299">
        <v>0.73472222222222217</v>
      </c>
      <c r="D1381" s="168">
        <f t="shared" si="70"/>
        <v>40013.734722222223</v>
      </c>
      <c r="E1381" s="13" t="s">
        <v>56</v>
      </c>
      <c r="F1381" s="13"/>
      <c r="G1381" s="17">
        <v>180</v>
      </c>
      <c r="H1381" s="13">
        <v>24.99</v>
      </c>
      <c r="I1381" s="13">
        <v>5.8</v>
      </c>
      <c r="J1381" s="13"/>
      <c r="K1381" s="13"/>
      <c r="L1381" s="13">
        <v>15</v>
      </c>
      <c r="M1381" s="13" t="s">
        <v>144</v>
      </c>
      <c r="N1381" s="17">
        <v>6</v>
      </c>
      <c r="O1381" s="17">
        <v>1.4</v>
      </c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</row>
    <row r="1382" spans="1:35" ht="13.5" thickBot="1">
      <c r="A1382" s="27"/>
      <c r="B1382" s="27"/>
      <c r="C1382" s="305">
        <v>0.8354166666666667</v>
      </c>
      <c r="D1382" s="167">
        <f t="shared" si="70"/>
        <v>40013.835416666669</v>
      </c>
      <c r="E1382" s="27" t="s">
        <v>56</v>
      </c>
      <c r="F1382" s="27"/>
      <c r="G1382" s="27">
        <v>180</v>
      </c>
      <c r="H1382" s="27">
        <v>20.6</v>
      </c>
      <c r="I1382" s="27">
        <v>5.25</v>
      </c>
      <c r="J1382" s="27"/>
      <c r="K1382" s="27"/>
      <c r="L1382" s="27">
        <v>15</v>
      </c>
      <c r="M1382" s="27" t="s">
        <v>144</v>
      </c>
      <c r="N1382" s="27">
        <v>6</v>
      </c>
      <c r="O1382" s="27">
        <v>1.4</v>
      </c>
      <c r="P1382" s="27"/>
      <c r="Q1382" s="13"/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</row>
    <row r="1383" spans="1:35">
      <c r="A1383" s="17">
        <v>20</v>
      </c>
      <c r="B1383" s="17" t="s">
        <v>111</v>
      </c>
      <c r="C1383" s="300">
        <v>0.25</v>
      </c>
      <c r="D1383" s="168">
        <f t="shared" si="70"/>
        <v>40014.25</v>
      </c>
      <c r="E1383" s="17" t="s">
        <v>56</v>
      </c>
      <c r="F1383" s="17"/>
      <c r="G1383" s="17">
        <v>180</v>
      </c>
      <c r="H1383" s="17">
        <v>15.18</v>
      </c>
      <c r="I1383" s="17">
        <v>4.1100000000000003</v>
      </c>
      <c r="J1383" s="17"/>
      <c r="K1383" s="17"/>
      <c r="L1383" s="17">
        <v>10</v>
      </c>
      <c r="M1383" s="17" t="s">
        <v>144</v>
      </c>
      <c r="N1383" s="17">
        <v>6</v>
      </c>
      <c r="O1383" s="17">
        <v>1.4</v>
      </c>
      <c r="P1383" s="17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</row>
    <row r="1384" spans="1:35">
      <c r="A1384" s="13"/>
      <c r="B1384" s="13"/>
      <c r="C1384" s="299">
        <v>0.33402777777777781</v>
      </c>
      <c r="D1384" s="168">
        <f t="shared" si="70"/>
        <v>40014.334027777775</v>
      </c>
      <c r="E1384" s="13" t="s">
        <v>56</v>
      </c>
      <c r="F1384" s="13"/>
      <c r="G1384" s="17">
        <v>180</v>
      </c>
      <c r="H1384" s="13">
        <v>15.23</v>
      </c>
      <c r="I1384" s="13">
        <v>4.33</v>
      </c>
      <c r="J1384" s="13"/>
      <c r="K1384" s="13"/>
      <c r="L1384" s="17">
        <v>10</v>
      </c>
      <c r="M1384" s="13" t="s">
        <v>144</v>
      </c>
      <c r="N1384" s="17">
        <v>6</v>
      </c>
      <c r="O1384" s="17">
        <v>1.4</v>
      </c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</row>
    <row r="1385" spans="1:35">
      <c r="A1385" s="13"/>
      <c r="B1385" s="13"/>
      <c r="C1385" s="299">
        <v>0.4861111111111111</v>
      </c>
      <c r="D1385" s="168">
        <f t="shared" si="70"/>
        <v>40014.486111111109</v>
      </c>
      <c r="E1385" s="13" t="s">
        <v>56</v>
      </c>
      <c r="F1385" s="13"/>
      <c r="G1385" s="17">
        <v>180</v>
      </c>
      <c r="H1385" s="13">
        <v>14.48</v>
      </c>
      <c r="I1385" s="13">
        <v>3.53</v>
      </c>
      <c r="J1385" s="13"/>
      <c r="K1385" s="13"/>
      <c r="L1385" s="17">
        <v>10</v>
      </c>
      <c r="M1385" s="13" t="s">
        <v>144</v>
      </c>
      <c r="N1385" s="17">
        <v>6</v>
      </c>
      <c r="O1385" s="17">
        <v>1.4</v>
      </c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</row>
    <row r="1386" spans="1:35">
      <c r="A1386" s="13"/>
      <c r="B1386" s="13"/>
      <c r="C1386" s="299">
        <v>0.58333333333333337</v>
      </c>
      <c r="D1386" s="168">
        <f t="shared" si="70"/>
        <v>40014.583333333336</v>
      </c>
      <c r="E1386" s="13" t="s">
        <v>56</v>
      </c>
      <c r="F1386" s="13"/>
      <c r="G1386" s="17">
        <v>180</v>
      </c>
      <c r="H1386" s="13">
        <v>18.73</v>
      </c>
      <c r="I1386" s="13">
        <v>4.8099999999999996</v>
      </c>
      <c r="J1386" s="13"/>
      <c r="K1386" s="13"/>
      <c r="L1386" s="17">
        <v>10</v>
      </c>
      <c r="M1386" s="13" t="s">
        <v>144</v>
      </c>
      <c r="N1386" s="17">
        <v>6</v>
      </c>
      <c r="O1386" s="17">
        <v>1.4</v>
      </c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</row>
    <row r="1387" spans="1:35">
      <c r="A1387" s="13"/>
      <c r="B1387" s="13"/>
      <c r="C1387" s="299">
        <v>0.67708333333333337</v>
      </c>
      <c r="D1387" s="168">
        <f t="shared" si="70"/>
        <v>40014.677083333336</v>
      </c>
      <c r="E1387" s="13" t="s">
        <v>56</v>
      </c>
      <c r="F1387" s="13"/>
      <c r="G1387" s="17">
        <v>180</v>
      </c>
      <c r="H1387" s="13">
        <v>18.28</v>
      </c>
      <c r="I1387" s="13">
        <v>3.7</v>
      </c>
      <c r="J1387" s="13"/>
      <c r="K1387" s="13"/>
      <c r="L1387" s="17">
        <v>10</v>
      </c>
      <c r="M1387" s="13" t="s">
        <v>144</v>
      </c>
      <c r="N1387" s="17">
        <v>6</v>
      </c>
      <c r="O1387" s="17">
        <v>1.4</v>
      </c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</row>
    <row r="1388" spans="1:35">
      <c r="A1388" s="13"/>
      <c r="B1388" s="13"/>
      <c r="C1388" s="299">
        <v>0.80138888888888893</v>
      </c>
      <c r="D1388" s="168">
        <f t="shared" si="70"/>
        <v>40014.801388888889</v>
      </c>
      <c r="E1388" s="13" t="s">
        <v>56</v>
      </c>
      <c r="F1388" s="13"/>
      <c r="G1388" s="17">
        <v>180</v>
      </c>
      <c r="H1388" s="13">
        <v>15.78</v>
      </c>
      <c r="I1388" s="13">
        <v>2.1</v>
      </c>
      <c r="J1388" s="13"/>
      <c r="K1388" s="13"/>
      <c r="L1388" s="17">
        <v>10</v>
      </c>
      <c r="M1388" s="13" t="s">
        <v>144</v>
      </c>
      <c r="N1388" s="17">
        <v>6</v>
      </c>
      <c r="O1388" s="17">
        <v>1.4</v>
      </c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</row>
    <row r="1389" spans="1:35">
      <c r="A1389" s="13"/>
      <c r="B1389" s="13"/>
      <c r="C1389" s="299">
        <v>0.90833333333333333</v>
      </c>
      <c r="D1389" s="168">
        <f t="shared" si="70"/>
        <v>40014.908333333333</v>
      </c>
      <c r="E1389" s="13" t="s">
        <v>56</v>
      </c>
      <c r="F1389" s="13"/>
      <c r="G1389" s="17">
        <v>180</v>
      </c>
      <c r="H1389" s="13">
        <v>15.97</v>
      </c>
      <c r="I1389" s="13">
        <v>2.16</v>
      </c>
      <c r="J1389" s="13"/>
      <c r="K1389" s="13"/>
      <c r="L1389" s="17">
        <v>10</v>
      </c>
      <c r="M1389" s="13" t="s">
        <v>144</v>
      </c>
      <c r="N1389" s="17">
        <v>6</v>
      </c>
      <c r="O1389" s="17">
        <v>1.4</v>
      </c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</row>
    <row r="1390" spans="1:35" ht="13.5" thickBot="1">
      <c r="A1390" s="27"/>
      <c r="B1390" s="27"/>
      <c r="C1390" s="305">
        <v>0.98263888888888884</v>
      </c>
      <c r="D1390" s="167">
        <f t="shared" si="70"/>
        <v>40014.982638888891</v>
      </c>
      <c r="E1390" s="27" t="s">
        <v>56</v>
      </c>
      <c r="F1390" s="27"/>
      <c r="G1390" s="27">
        <v>180</v>
      </c>
      <c r="H1390" s="27">
        <v>15.7</v>
      </c>
      <c r="I1390" s="27">
        <v>2.13</v>
      </c>
      <c r="J1390" s="27"/>
      <c r="K1390" s="27"/>
      <c r="L1390" s="27">
        <v>10</v>
      </c>
      <c r="M1390" s="27" t="s">
        <v>144</v>
      </c>
      <c r="N1390" s="27">
        <v>6</v>
      </c>
      <c r="O1390" s="27">
        <v>1.4</v>
      </c>
      <c r="P1390" s="27" t="s">
        <v>163</v>
      </c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</row>
    <row r="1391" spans="1:35">
      <c r="A1391" s="17">
        <v>21</v>
      </c>
      <c r="B1391" s="17" t="s">
        <v>112</v>
      </c>
      <c r="C1391" s="300">
        <v>0.25</v>
      </c>
      <c r="D1391" s="168">
        <f t="shared" si="70"/>
        <v>40015.25</v>
      </c>
      <c r="E1391" s="17" t="s">
        <v>56</v>
      </c>
      <c r="F1391" s="17"/>
      <c r="G1391" s="17">
        <v>180</v>
      </c>
      <c r="H1391" s="17">
        <v>15.11</v>
      </c>
      <c r="I1391" s="17">
        <v>4.1100000000000003</v>
      </c>
      <c r="J1391" s="17"/>
      <c r="K1391" s="17"/>
      <c r="L1391" s="17">
        <v>10</v>
      </c>
      <c r="M1391" s="17" t="s">
        <v>144</v>
      </c>
      <c r="N1391" s="17">
        <v>6</v>
      </c>
      <c r="O1391" s="17">
        <v>1.4</v>
      </c>
      <c r="P1391" s="17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</row>
    <row r="1392" spans="1:35">
      <c r="A1392" s="13"/>
      <c r="B1392" s="13"/>
      <c r="C1392" s="299">
        <v>0.3354166666666667</v>
      </c>
      <c r="D1392" s="168">
        <f t="shared" si="70"/>
        <v>40015.335416666669</v>
      </c>
      <c r="E1392" s="13" t="s">
        <v>56</v>
      </c>
      <c r="F1392" s="13"/>
      <c r="G1392" s="17">
        <v>180</v>
      </c>
      <c r="H1392" s="13">
        <v>15.36</v>
      </c>
      <c r="I1392" s="13">
        <v>6.72</v>
      </c>
      <c r="J1392" s="13"/>
      <c r="K1392" s="13"/>
      <c r="L1392" s="17">
        <v>10</v>
      </c>
      <c r="M1392" s="13" t="s">
        <v>144</v>
      </c>
      <c r="N1392" s="17">
        <v>6</v>
      </c>
      <c r="O1392" s="17">
        <v>1.4</v>
      </c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</row>
    <row r="1393" spans="1:35">
      <c r="A1393" s="13"/>
      <c r="B1393" s="13"/>
      <c r="C1393" s="299">
        <v>0.45833333333333331</v>
      </c>
      <c r="D1393" s="168">
        <f t="shared" si="70"/>
        <v>40015.458333333336</v>
      </c>
      <c r="E1393" s="13" t="s">
        <v>56</v>
      </c>
      <c r="F1393" s="13"/>
      <c r="G1393" s="17">
        <v>180</v>
      </c>
      <c r="H1393" s="13">
        <v>15.41</v>
      </c>
      <c r="I1393" s="13">
        <v>4.1900000000000004</v>
      </c>
      <c r="J1393" s="13"/>
      <c r="K1393" s="13"/>
      <c r="L1393" s="17">
        <v>10</v>
      </c>
      <c r="M1393" s="13" t="s">
        <v>144</v>
      </c>
      <c r="N1393" s="17">
        <v>6</v>
      </c>
      <c r="O1393" s="17">
        <v>1.4</v>
      </c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</row>
    <row r="1394" spans="1:35">
      <c r="A1394" s="13"/>
      <c r="B1394" s="13"/>
      <c r="C1394" s="299">
        <v>0.58611111111111114</v>
      </c>
      <c r="D1394" s="168">
        <f t="shared" si="70"/>
        <v>40015.586111111108</v>
      </c>
      <c r="E1394" s="13" t="s">
        <v>56</v>
      </c>
      <c r="F1394" s="13"/>
      <c r="G1394" s="17">
        <v>180</v>
      </c>
      <c r="H1394" s="13">
        <v>15.25</v>
      </c>
      <c r="I1394" s="13">
        <v>5.14</v>
      </c>
      <c r="J1394" s="13"/>
      <c r="K1394" s="13"/>
      <c r="L1394" s="17">
        <v>10</v>
      </c>
      <c r="M1394" s="13" t="s">
        <v>144</v>
      </c>
      <c r="N1394" s="17">
        <v>6</v>
      </c>
      <c r="O1394" s="17">
        <v>1.4</v>
      </c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</row>
    <row r="1395" spans="1:35">
      <c r="A1395" s="13"/>
      <c r="B1395" s="13"/>
      <c r="C1395" s="299">
        <v>0.72152777777777777</v>
      </c>
      <c r="D1395" s="168">
        <f t="shared" si="70"/>
        <v>40015.72152777778</v>
      </c>
      <c r="E1395" s="13" t="s">
        <v>56</v>
      </c>
      <c r="F1395" s="13"/>
      <c r="G1395" s="17">
        <v>180</v>
      </c>
      <c r="H1395" s="13">
        <v>14.3</v>
      </c>
      <c r="I1395" s="13">
        <v>3.18</v>
      </c>
      <c r="J1395" s="13"/>
      <c r="K1395" s="13"/>
      <c r="L1395" s="17">
        <v>10</v>
      </c>
      <c r="M1395" s="13" t="s">
        <v>144</v>
      </c>
      <c r="N1395" s="17">
        <v>6</v>
      </c>
      <c r="O1395" s="17">
        <v>1.4</v>
      </c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</row>
    <row r="1396" spans="1:35">
      <c r="A1396" s="13"/>
      <c r="B1396" s="13"/>
      <c r="C1396" s="299">
        <v>0.84027777777777779</v>
      </c>
      <c r="D1396" s="168">
        <f t="shared" si="70"/>
        <v>40015.840277777781</v>
      </c>
      <c r="E1396" s="13" t="s">
        <v>56</v>
      </c>
      <c r="F1396" s="13"/>
      <c r="G1396" s="17">
        <v>180</v>
      </c>
      <c r="H1396" s="13">
        <v>14.12</v>
      </c>
      <c r="I1396" s="13">
        <v>3.1</v>
      </c>
      <c r="J1396" s="13"/>
      <c r="K1396" s="13"/>
      <c r="L1396" s="17">
        <v>10</v>
      </c>
      <c r="M1396" s="13" t="s">
        <v>144</v>
      </c>
      <c r="N1396" s="17">
        <v>6</v>
      </c>
      <c r="O1396" s="17">
        <v>1.4</v>
      </c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</row>
    <row r="1397" spans="1:35" ht="13.5" thickBot="1">
      <c r="A1397" s="27"/>
      <c r="B1397" s="27"/>
      <c r="C1397" s="305">
        <v>0.99930555555555556</v>
      </c>
      <c r="D1397" s="167">
        <f t="shared" si="70"/>
        <v>40015.999305555553</v>
      </c>
      <c r="E1397" s="27" t="s">
        <v>56</v>
      </c>
      <c r="F1397" s="27"/>
      <c r="G1397" s="27">
        <v>180</v>
      </c>
      <c r="H1397" s="27">
        <v>15.71</v>
      </c>
      <c r="I1397" s="27">
        <v>3.66</v>
      </c>
      <c r="J1397" s="27"/>
      <c r="K1397" s="27"/>
      <c r="L1397" s="27">
        <v>10</v>
      </c>
      <c r="M1397" s="27" t="s">
        <v>144</v>
      </c>
      <c r="N1397" s="27">
        <v>6</v>
      </c>
      <c r="O1397" s="27">
        <v>1.4</v>
      </c>
      <c r="P1397" s="27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</row>
    <row r="1398" spans="1:35">
      <c r="A1398" s="17">
        <v>22</v>
      </c>
      <c r="B1398" s="17" t="s">
        <v>113</v>
      </c>
      <c r="C1398" s="300">
        <v>0.24166666666666667</v>
      </c>
      <c r="D1398" s="168">
        <f t="shared" si="70"/>
        <v>40016.241666666669</v>
      </c>
      <c r="E1398" s="17" t="s">
        <v>56</v>
      </c>
      <c r="F1398" s="17"/>
      <c r="G1398" s="17">
        <v>180</v>
      </c>
      <c r="H1398" s="17">
        <v>14.63</v>
      </c>
      <c r="I1398" s="17">
        <v>3.14</v>
      </c>
      <c r="J1398" s="17"/>
      <c r="K1398" s="17"/>
      <c r="L1398" s="17">
        <v>7</v>
      </c>
      <c r="M1398" s="17" t="s">
        <v>144</v>
      </c>
      <c r="N1398" s="17">
        <v>6</v>
      </c>
      <c r="O1398" s="17">
        <v>1.4</v>
      </c>
      <c r="P1398" s="17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</row>
    <row r="1399" spans="1:35">
      <c r="A1399" s="13"/>
      <c r="B1399" s="13"/>
      <c r="C1399" s="299">
        <v>0.35416666666666669</v>
      </c>
      <c r="D1399" s="168">
        <f t="shared" si="70"/>
        <v>40016.354166666664</v>
      </c>
      <c r="E1399" s="13" t="s">
        <v>56</v>
      </c>
      <c r="F1399" s="13"/>
      <c r="G1399" s="17">
        <v>180</v>
      </c>
      <c r="H1399" s="13">
        <v>181.78</v>
      </c>
      <c r="I1399" s="13">
        <v>3.37</v>
      </c>
      <c r="J1399" s="13"/>
      <c r="K1399" s="13"/>
      <c r="L1399" s="13">
        <v>21</v>
      </c>
      <c r="M1399" s="13" t="s">
        <v>144</v>
      </c>
      <c r="N1399" s="17">
        <v>6</v>
      </c>
      <c r="O1399" s="17">
        <v>1.4</v>
      </c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</row>
    <row r="1400" spans="1:35">
      <c r="A1400" s="13"/>
      <c r="B1400" s="13"/>
      <c r="C1400" s="299">
        <v>0.38194444444444442</v>
      </c>
      <c r="D1400" s="168">
        <f t="shared" ref="D1400:D1463" si="71">FLOOR(D1399,1)+C1400+IF(A1400&gt;0,1,0)</f>
        <v>40016.381944444445</v>
      </c>
      <c r="E1400" s="13" t="s">
        <v>56</v>
      </c>
      <c r="F1400" s="13"/>
      <c r="G1400" s="17">
        <v>180</v>
      </c>
      <c r="H1400" s="13">
        <v>99.24</v>
      </c>
      <c r="I1400" s="13">
        <v>5.9</v>
      </c>
      <c r="J1400" s="13"/>
      <c r="K1400" s="13"/>
      <c r="L1400" s="13">
        <v>21</v>
      </c>
      <c r="M1400" s="13" t="s">
        <v>144</v>
      </c>
      <c r="N1400" s="17">
        <v>6</v>
      </c>
      <c r="O1400" s="17">
        <v>1.4</v>
      </c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</row>
    <row r="1401" spans="1:35">
      <c r="A1401" s="13"/>
      <c r="B1401" s="13"/>
      <c r="C1401" s="299">
        <v>0.51736111111111105</v>
      </c>
      <c r="D1401" s="168">
        <f t="shared" si="71"/>
        <v>40016.517361111109</v>
      </c>
      <c r="E1401" s="13" t="s">
        <v>56</v>
      </c>
      <c r="F1401" s="13"/>
      <c r="G1401" s="17">
        <v>180</v>
      </c>
      <c r="H1401" s="13">
        <v>164.12</v>
      </c>
      <c r="I1401" s="13">
        <v>6.99</v>
      </c>
      <c r="J1401" s="13"/>
      <c r="K1401" s="13"/>
      <c r="L1401" s="13">
        <v>27</v>
      </c>
      <c r="M1401" s="13" t="s">
        <v>144</v>
      </c>
      <c r="N1401" s="17">
        <v>6</v>
      </c>
      <c r="O1401" s="17">
        <v>1.4</v>
      </c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</row>
    <row r="1402" spans="1:35">
      <c r="A1402" s="13"/>
      <c r="B1402" s="13"/>
      <c r="C1402" s="299">
        <v>0.63055555555555554</v>
      </c>
      <c r="D1402" s="168">
        <f t="shared" si="71"/>
        <v>40016.630555555559</v>
      </c>
      <c r="E1402" s="13" t="s">
        <v>56</v>
      </c>
      <c r="F1402" s="13"/>
      <c r="G1402" s="17">
        <v>180</v>
      </c>
      <c r="H1402" s="13">
        <v>99.85</v>
      </c>
      <c r="I1402" s="13">
        <v>6.75</v>
      </c>
      <c r="J1402" s="13"/>
      <c r="K1402" s="13"/>
      <c r="L1402" s="13">
        <v>27</v>
      </c>
      <c r="M1402" s="13" t="s">
        <v>144</v>
      </c>
      <c r="N1402" s="17">
        <v>6</v>
      </c>
      <c r="O1402" s="17">
        <v>1.4</v>
      </c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</row>
    <row r="1403" spans="1:35">
      <c r="A1403" s="13"/>
      <c r="B1403" s="13"/>
      <c r="C1403" s="299">
        <v>0.76041666666666663</v>
      </c>
      <c r="D1403" s="168">
        <f t="shared" si="71"/>
        <v>40016.760416666664</v>
      </c>
      <c r="E1403" s="13" t="s">
        <v>56</v>
      </c>
      <c r="F1403" s="13"/>
      <c r="G1403" s="17">
        <v>180</v>
      </c>
      <c r="H1403" s="13">
        <v>52.38</v>
      </c>
      <c r="I1403" s="13">
        <v>6.68</v>
      </c>
      <c r="J1403" s="13"/>
      <c r="K1403" s="13"/>
      <c r="L1403" s="13">
        <v>21</v>
      </c>
      <c r="M1403" s="13" t="s">
        <v>144</v>
      </c>
      <c r="N1403" s="17">
        <v>6</v>
      </c>
      <c r="O1403" s="17">
        <v>1.4</v>
      </c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</row>
    <row r="1404" spans="1:35">
      <c r="A1404" s="13"/>
      <c r="B1404" s="13"/>
      <c r="C1404" s="299">
        <v>0.875</v>
      </c>
      <c r="D1404" s="168">
        <f t="shared" si="71"/>
        <v>40016.875</v>
      </c>
      <c r="E1404" s="13" t="s">
        <v>56</v>
      </c>
      <c r="F1404" s="13"/>
      <c r="G1404" s="17">
        <v>180</v>
      </c>
      <c r="H1404" s="13">
        <v>35.700000000000003</v>
      </c>
      <c r="I1404" s="13">
        <v>4.3600000000000003</v>
      </c>
      <c r="J1404" s="13"/>
      <c r="K1404" s="13"/>
      <c r="L1404" s="13">
        <v>15</v>
      </c>
      <c r="M1404" s="13" t="s">
        <v>144</v>
      </c>
      <c r="N1404" s="17">
        <v>6</v>
      </c>
      <c r="O1404" s="17">
        <v>1.4</v>
      </c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</row>
    <row r="1405" spans="1:35" ht="13.5" thickBot="1">
      <c r="A1405" s="27"/>
      <c r="B1405" s="27"/>
      <c r="C1405" s="305">
        <v>0.99722222222222223</v>
      </c>
      <c r="D1405" s="167">
        <f t="shared" si="71"/>
        <v>40016.99722222222</v>
      </c>
      <c r="E1405" s="27" t="s">
        <v>56</v>
      </c>
      <c r="F1405" s="27"/>
      <c r="G1405" s="27">
        <v>180</v>
      </c>
      <c r="H1405" s="27">
        <v>28.97</v>
      </c>
      <c r="I1405" s="27">
        <v>4.88</v>
      </c>
      <c r="J1405" s="27"/>
      <c r="K1405" s="27"/>
      <c r="L1405" s="27">
        <v>15</v>
      </c>
      <c r="M1405" s="27" t="s">
        <v>144</v>
      </c>
      <c r="N1405" s="27">
        <v>6</v>
      </c>
      <c r="O1405" s="27">
        <v>1.4</v>
      </c>
      <c r="P1405" s="27" t="s">
        <v>164</v>
      </c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</row>
    <row r="1406" spans="1:35">
      <c r="A1406" s="17">
        <v>23</v>
      </c>
      <c r="B1406" s="17" t="s">
        <v>114</v>
      </c>
      <c r="C1406" s="300">
        <v>0.25</v>
      </c>
      <c r="D1406" s="168">
        <f t="shared" si="71"/>
        <v>40017.25</v>
      </c>
      <c r="E1406" s="17" t="s">
        <v>56</v>
      </c>
      <c r="F1406" s="17"/>
      <c r="G1406" s="17">
        <v>169</v>
      </c>
      <c r="H1406" s="17">
        <v>19.93</v>
      </c>
      <c r="I1406" s="17">
        <v>5.96</v>
      </c>
      <c r="J1406" s="17"/>
      <c r="K1406" s="17"/>
      <c r="L1406" s="17">
        <v>10</v>
      </c>
      <c r="M1406" s="17" t="s">
        <v>144</v>
      </c>
      <c r="N1406" s="17">
        <v>6</v>
      </c>
      <c r="O1406" s="17">
        <v>1.5</v>
      </c>
      <c r="P1406" s="17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</row>
    <row r="1407" spans="1:35">
      <c r="A1407" s="13"/>
      <c r="B1407" s="13"/>
      <c r="C1407" s="299">
        <v>0.3347222222222222</v>
      </c>
      <c r="D1407" s="168">
        <f t="shared" si="71"/>
        <v>40017.334722222222</v>
      </c>
      <c r="E1407" s="13" t="s">
        <v>56</v>
      </c>
      <c r="F1407" s="13"/>
      <c r="G1407" s="17">
        <v>169</v>
      </c>
      <c r="H1407" s="13">
        <v>19.989999999999998</v>
      </c>
      <c r="I1407" s="13">
        <v>5.97</v>
      </c>
      <c r="J1407" s="13"/>
      <c r="K1407" s="13"/>
      <c r="L1407" s="17">
        <v>10</v>
      </c>
      <c r="M1407" s="13" t="s">
        <v>144</v>
      </c>
      <c r="N1407" s="17">
        <v>6</v>
      </c>
      <c r="O1407" s="17">
        <v>1.5</v>
      </c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</row>
    <row r="1408" spans="1:35">
      <c r="A1408" s="13"/>
      <c r="B1408" s="13"/>
      <c r="C1408" s="299">
        <v>0.42638888888888887</v>
      </c>
      <c r="D1408" s="168">
        <f t="shared" si="71"/>
        <v>40017.426388888889</v>
      </c>
      <c r="E1408" s="13" t="s">
        <v>56</v>
      </c>
      <c r="F1408" s="13"/>
      <c r="G1408" s="17">
        <v>169</v>
      </c>
      <c r="H1408" s="13">
        <v>18.940000000000001</v>
      </c>
      <c r="I1408" s="13">
        <v>5.83</v>
      </c>
      <c r="J1408" s="13"/>
      <c r="K1408" s="13"/>
      <c r="L1408" s="17">
        <v>10</v>
      </c>
      <c r="M1408" s="13" t="s">
        <v>144</v>
      </c>
      <c r="N1408" s="17">
        <v>6</v>
      </c>
      <c r="O1408" s="17">
        <v>1.5</v>
      </c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</row>
    <row r="1409" spans="1:35">
      <c r="A1409" s="13"/>
      <c r="B1409" s="13"/>
      <c r="C1409" s="299">
        <v>0.5</v>
      </c>
      <c r="D1409" s="168">
        <f t="shared" si="71"/>
        <v>40017.5</v>
      </c>
      <c r="E1409" s="13" t="s">
        <v>56</v>
      </c>
      <c r="F1409" s="13"/>
      <c r="G1409" s="17">
        <v>169</v>
      </c>
      <c r="H1409" s="13">
        <v>18.829999999999998</v>
      </c>
      <c r="I1409" s="13">
        <v>5.54</v>
      </c>
      <c r="J1409" s="13"/>
      <c r="K1409" s="13"/>
      <c r="L1409" s="17">
        <v>10</v>
      </c>
      <c r="M1409" s="13" t="s">
        <v>144</v>
      </c>
      <c r="N1409" s="17">
        <v>6</v>
      </c>
      <c r="O1409" s="17">
        <v>1.5</v>
      </c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</row>
    <row r="1410" spans="1:35">
      <c r="A1410" s="13"/>
      <c r="B1410" s="13"/>
      <c r="C1410" s="299">
        <v>0.64166666666666672</v>
      </c>
      <c r="D1410" s="168">
        <f t="shared" si="71"/>
        <v>40017.64166666667</v>
      </c>
      <c r="E1410" s="13" t="s">
        <v>56</v>
      </c>
      <c r="F1410" s="13"/>
      <c r="G1410" s="17">
        <v>169</v>
      </c>
      <c r="H1410" s="13">
        <v>18.989999999999998</v>
      </c>
      <c r="I1410" s="13">
        <v>4.3</v>
      </c>
      <c r="J1410" s="13"/>
      <c r="K1410" s="13"/>
      <c r="L1410" s="17">
        <v>10</v>
      </c>
      <c r="M1410" s="13" t="s">
        <v>144</v>
      </c>
      <c r="N1410" s="17">
        <v>6</v>
      </c>
      <c r="O1410" s="17">
        <v>1.5</v>
      </c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</row>
    <row r="1411" spans="1:35">
      <c r="A1411" s="13"/>
      <c r="B1411" s="13"/>
      <c r="C1411" s="299">
        <v>0.75624999999999998</v>
      </c>
      <c r="D1411" s="168">
        <f t="shared" si="71"/>
        <v>40017.756249999999</v>
      </c>
      <c r="E1411" s="13" t="s">
        <v>56</v>
      </c>
      <c r="F1411" s="13"/>
      <c r="G1411" s="17">
        <v>169</v>
      </c>
      <c r="H1411" s="13">
        <v>19.850000000000001</v>
      </c>
      <c r="I1411" s="13">
        <v>4.7699999999999996</v>
      </c>
      <c r="J1411" s="13"/>
      <c r="K1411" s="13"/>
      <c r="L1411" s="17">
        <v>10</v>
      </c>
      <c r="M1411" s="13" t="s">
        <v>144</v>
      </c>
      <c r="N1411" s="17">
        <v>6</v>
      </c>
      <c r="O1411" s="17">
        <v>1.5</v>
      </c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</row>
    <row r="1412" spans="1:35">
      <c r="A1412" s="13"/>
      <c r="B1412" s="13"/>
      <c r="C1412" s="299">
        <v>0.88263888888888886</v>
      </c>
      <c r="D1412" s="168">
        <f t="shared" si="71"/>
        <v>40017.882638888892</v>
      </c>
      <c r="E1412" s="13" t="s">
        <v>56</v>
      </c>
      <c r="F1412" s="13"/>
      <c r="G1412" s="17">
        <v>169</v>
      </c>
      <c r="H1412" s="13">
        <v>18.7</v>
      </c>
      <c r="I1412" s="13">
        <v>3.1</v>
      </c>
      <c r="J1412" s="13"/>
      <c r="K1412" s="13"/>
      <c r="L1412" s="17">
        <v>10</v>
      </c>
      <c r="M1412" s="13" t="s">
        <v>144</v>
      </c>
      <c r="N1412" s="17">
        <v>6</v>
      </c>
      <c r="O1412" s="17">
        <v>1.5</v>
      </c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</row>
    <row r="1413" spans="1:35" ht="13.5" thickBot="1">
      <c r="A1413" s="27"/>
      <c r="B1413" s="27"/>
      <c r="C1413" s="305">
        <v>0.99305555555555547</v>
      </c>
      <c r="D1413" s="167">
        <f t="shared" si="71"/>
        <v>40017.993055555555</v>
      </c>
      <c r="E1413" s="27" t="s">
        <v>56</v>
      </c>
      <c r="F1413" s="27"/>
      <c r="G1413" s="27">
        <v>169</v>
      </c>
      <c r="H1413" s="27">
        <v>18.8</v>
      </c>
      <c r="I1413" s="27">
        <v>3.14</v>
      </c>
      <c r="J1413" s="27"/>
      <c r="K1413" s="27"/>
      <c r="L1413" s="27">
        <v>10</v>
      </c>
      <c r="M1413" s="27" t="s">
        <v>144</v>
      </c>
      <c r="N1413" s="27">
        <v>6</v>
      </c>
      <c r="O1413" s="27">
        <v>1.5</v>
      </c>
      <c r="P1413" s="27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</row>
    <row r="1414" spans="1:35">
      <c r="A1414" s="17">
        <v>24</v>
      </c>
      <c r="B1414" s="17" t="s">
        <v>115</v>
      </c>
      <c r="C1414" s="300">
        <v>0.25277777777777777</v>
      </c>
      <c r="D1414" s="168">
        <f t="shared" si="71"/>
        <v>40018.25277777778</v>
      </c>
      <c r="E1414" s="17" t="s">
        <v>56</v>
      </c>
      <c r="F1414" s="17"/>
      <c r="G1414" s="17">
        <v>169</v>
      </c>
      <c r="H1414" s="17">
        <v>15.69</v>
      </c>
      <c r="I1414" s="17">
        <v>5.6</v>
      </c>
      <c r="J1414" s="17"/>
      <c r="K1414" s="17"/>
      <c r="L1414" s="17">
        <v>10</v>
      </c>
      <c r="M1414" s="17" t="s">
        <v>144</v>
      </c>
      <c r="N1414" s="17">
        <v>6</v>
      </c>
      <c r="O1414" s="17">
        <v>1.5</v>
      </c>
      <c r="P1414" s="17"/>
      <c r="Q1414" s="13"/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</row>
    <row r="1415" spans="1:35">
      <c r="A1415" s="13"/>
      <c r="B1415" s="13"/>
      <c r="C1415" s="299">
        <v>0.34930555555555554</v>
      </c>
      <c r="D1415" s="168">
        <f t="shared" si="71"/>
        <v>40018.349305555559</v>
      </c>
      <c r="E1415" s="13" t="s">
        <v>56</v>
      </c>
      <c r="F1415" s="13"/>
      <c r="G1415" s="17">
        <v>169</v>
      </c>
      <c r="H1415" s="13">
        <v>15.82</v>
      </c>
      <c r="I1415" s="13">
        <v>5.75</v>
      </c>
      <c r="J1415" s="13"/>
      <c r="K1415" s="13"/>
      <c r="L1415" s="17">
        <v>10</v>
      </c>
      <c r="M1415" s="13" t="s">
        <v>144</v>
      </c>
      <c r="N1415" s="17">
        <v>6</v>
      </c>
      <c r="O1415" s="17">
        <v>1.5</v>
      </c>
      <c r="P1415" s="13" t="s">
        <v>165</v>
      </c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</row>
    <row r="1416" spans="1:35">
      <c r="A1416" s="13"/>
      <c r="B1416" s="13"/>
      <c r="C1416" s="299">
        <v>0.44097222222222227</v>
      </c>
      <c r="D1416" s="168">
        <f t="shared" si="71"/>
        <v>40018.440972222219</v>
      </c>
      <c r="E1416" s="13" t="s">
        <v>56</v>
      </c>
      <c r="F1416" s="13"/>
      <c r="G1416" s="17">
        <v>169</v>
      </c>
      <c r="H1416" s="13">
        <v>15.93</v>
      </c>
      <c r="I1416" s="13">
        <v>4.33</v>
      </c>
      <c r="J1416" s="13"/>
      <c r="K1416" s="13"/>
      <c r="L1416" s="17">
        <v>10</v>
      </c>
      <c r="M1416" s="13" t="s">
        <v>144</v>
      </c>
      <c r="N1416" s="17">
        <v>6</v>
      </c>
      <c r="O1416" s="17">
        <v>1.5</v>
      </c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</row>
    <row r="1417" spans="1:35">
      <c r="A1417" s="13"/>
      <c r="B1417" s="13"/>
      <c r="C1417" s="299">
        <v>0.54374999999999996</v>
      </c>
      <c r="D1417" s="168">
        <f t="shared" si="71"/>
        <v>40018.543749999997</v>
      </c>
      <c r="E1417" s="13" t="s">
        <v>56</v>
      </c>
      <c r="F1417" s="13"/>
      <c r="G1417" s="17">
        <v>169</v>
      </c>
      <c r="H1417" s="13">
        <v>15.89</v>
      </c>
      <c r="I1417" s="13">
        <v>3.11</v>
      </c>
      <c r="J1417" s="13"/>
      <c r="K1417" s="13"/>
      <c r="L1417" s="17">
        <v>10</v>
      </c>
      <c r="M1417" s="13" t="s">
        <v>144</v>
      </c>
      <c r="N1417" s="17">
        <v>6</v>
      </c>
      <c r="O1417" s="17">
        <v>1.5</v>
      </c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</row>
    <row r="1418" spans="1:35">
      <c r="A1418" s="13"/>
      <c r="B1418" s="13"/>
      <c r="C1418" s="299">
        <v>0.62708333333333333</v>
      </c>
      <c r="D1418" s="168">
        <f t="shared" si="71"/>
        <v>40018.627083333333</v>
      </c>
      <c r="E1418" s="13" t="s">
        <v>56</v>
      </c>
      <c r="F1418" s="13"/>
      <c r="G1418" s="17">
        <v>169</v>
      </c>
      <c r="H1418" s="13">
        <v>15.83</v>
      </c>
      <c r="I1418" s="13">
        <v>3.09</v>
      </c>
      <c r="J1418" s="13"/>
      <c r="K1418" s="13"/>
      <c r="L1418" s="17">
        <v>10</v>
      </c>
      <c r="M1418" s="13" t="s">
        <v>144</v>
      </c>
      <c r="N1418" s="17">
        <v>6</v>
      </c>
      <c r="O1418" s="17">
        <v>1.5</v>
      </c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</row>
    <row r="1419" spans="1:35">
      <c r="A1419" s="13"/>
      <c r="B1419" s="13"/>
      <c r="C1419" s="299">
        <v>0.71527777777777779</v>
      </c>
      <c r="D1419" s="168">
        <f t="shared" si="71"/>
        <v>40018.715277777781</v>
      </c>
      <c r="E1419" s="13" t="s">
        <v>56</v>
      </c>
      <c r="F1419" s="13"/>
      <c r="G1419" s="17">
        <v>169</v>
      </c>
      <c r="H1419" s="13">
        <v>15.92</v>
      </c>
      <c r="I1419" s="13">
        <v>3.73</v>
      </c>
      <c r="J1419" s="13"/>
      <c r="K1419" s="13"/>
      <c r="L1419" s="17">
        <v>10</v>
      </c>
      <c r="M1419" s="13" t="s">
        <v>144</v>
      </c>
      <c r="N1419" s="17">
        <v>6</v>
      </c>
      <c r="O1419" s="17">
        <v>1.5</v>
      </c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</row>
    <row r="1420" spans="1:35">
      <c r="A1420" s="13"/>
      <c r="B1420" s="13"/>
      <c r="C1420" s="299">
        <v>0.84097222222222223</v>
      </c>
      <c r="D1420" s="168">
        <f t="shared" si="71"/>
        <v>40018.84097222222</v>
      </c>
      <c r="E1420" s="13" t="s">
        <v>56</v>
      </c>
      <c r="F1420" s="13"/>
      <c r="G1420" s="17">
        <v>169</v>
      </c>
      <c r="H1420" s="13">
        <v>15.99</v>
      </c>
      <c r="I1420" s="13">
        <v>3.18</v>
      </c>
      <c r="J1420" s="13"/>
      <c r="K1420" s="13"/>
      <c r="L1420" s="17">
        <v>10</v>
      </c>
      <c r="M1420" s="13" t="s">
        <v>144</v>
      </c>
      <c r="N1420" s="17">
        <v>6</v>
      </c>
      <c r="O1420" s="17">
        <v>1.5</v>
      </c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</row>
    <row r="1421" spans="1:35" ht="13.5" thickBot="1">
      <c r="A1421" s="27"/>
      <c r="B1421" s="27"/>
      <c r="C1421" s="305">
        <v>0.99305555555555547</v>
      </c>
      <c r="D1421" s="167">
        <f t="shared" si="71"/>
        <v>40018.993055555555</v>
      </c>
      <c r="E1421" s="27" t="s">
        <v>56</v>
      </c>
      <c r="F1421" s="27"/>
      <c r="G1421" s="27">
        <v>169</v>
      </c>
      <c r="H1421" s="27">
        <v>15.97</v>
      </c>
      <c r="I1421" s="27">
        <v>3.28</v>
      </c>
      <c r="J1421" s="27"/>
      <c r="K1421" s="27"/>
      <c r="L1421" s="27">
        <v>10</v>
      </c>
      <c r="M1421" s="27" t="s">
        <v>144</v>
      </c>
      <c r="N1421" s="27">
        <v>6</v>
      </c>
      <c r="O1421" s="27">
        <v>1.5</v>
      </c>
      <c r="P1421" s="27"/>
      <c r="Q1421" s="13"/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</row>
    <row r="1422" spans="1:35">
      <c r="A1422" s="17">
        <v>25</v>
      </c>
      <c r="B1422" s="17" t="s">
        <v>29</v>
      </c>
      <c r="C1422" s="300">
        <v>0.25</v>
      </c>
      <c r="D1422" s="168">
        <f t="shared" si="71"/>
        <v>40019.25</v>
      </c>
      <c r="E1422" s="17" t="s">
        <v>56</v>
      </c>
      <c r="F1422" s="17"/>
      <c r="G1422" s="17">
        <v>159</v>
      </c>
      <c r="H1422" s="17">
        <v>16.420000000000002</v>
      </c>
      <c r="I1422" s="17">
        <v>4.51</v>
      </c>
      <c r="J1422" s="17"/>
      <c r="K1422" s="17"/>
      <c r="L1422" s="17">
        <v>10</v>
      </c>
      <c r="M1422" s="17" t="s">
        <v>144</v>
      </c>
      <c r="N1422" s="17">
        <v>6</v>
      </c>
      <c r="O1422" s="17">
        <v>1.5</v>
      </c>
      <c r="P1422" s="17"/>
      <c r="Q1422" s="13"/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</row>
    <row r="1423" spans="1:35">
      <c r="A1423" s="13"/>
      <c r="B1423" s="13"/>
      <c r="C1423" s="299">
        <v>0.34166666666666662</v>
      </c>
      <c r="D1423" s="168">
        <f t="shared" si="71"/>
        <v>40019.341666666667</v>
      </c>
      <c r="E1423" s="13" t="s">
        <v>56</v>
      </c>
      <c r="F1423" s="13"/>
      <c r="G1423" s="17">
        <v>159</v>
      </c>
      <c r="H1423" s="13">
        <v>16.190000000000001</v>
      </c>
      <c r="I1423" s="13">
        <v>5.18</v>
      </c>
      <c r="J1423" s="13"/>
      <c r="K1423" s="13"/>
      <c r="L1423" s="17">
        <v>10</v>
      </c>
      <c r="M1423" s="13" t="s">
        <v>144</v>
      </c>
      <c r="N1423" s="17">
        <v>6</v>
      </c>
      <c r="O1423" s="17">
        <v>1.5</v>
      </c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</row>
    <row r="1424" spans="1:35">
      <c r="A1424" s="13"/>
      <c r="B1424" s="13"/>
      <c r="C1424" s="299">
        <v>0.4368055555555555</v>
      </c>
      <c r="D1424" s="168">
        <f t="shared" si="71"/>
        <v>40019.436805555553</v>
      </c>
      <c r="E1424" s="13" t="s">
        <v>56</v>
      </c>
      <c r="F1424" s="13"/>
      <c r="G1424" s="17">
        <v>159</v>
      </c>
      <c r="H1424" s="13">
        <v>16.489999999999998</v>
      </c>
      <c r="I1424" s="13">
        <v>4.83</v>
      </c>
      <c r="J1424" s="13"/>
      <c r="K1424" s="13"/>
      <c r="L1424" s="17">
        <v>10</v>
      </c>
      <c r="M1424" s="13" t="s">
        <v>144</v>
      </c>
      <c r="N1424" s="17">
        <v>6</v>
      </c>
      <c r="O1424" s="17">
        <v>1.5</v>
      </c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</row>
    <row r="1425" spans="1:35">
      <c r="A1425" s="13"/>
      <c r="B1425" s="13"/>
      <c r="C1425" s="299">
        <v>0.52777777777777779</v>
      </c>
      <c r="D1425" s="168">
        <f t="shared" si="71"/>
        <v>40019.527777777781</v>
      </c>
      <c r="E1425" s="13" t="s">
        <v>56</v>
      </c>
      <c r="F1425" s="13"/>
      <c r="G1425" s="17">
        <v>159</v>
      </c>
      <c r="H1425" s="13">
        <v>15.38</v>
      </c>
      <c r="I1425" s="13">
        <v>3.72</v>
      </c>
      <c r="J1425" s="13"/>
      <c r="K1425" s="13"/>
      <c r="L1425" s="17">
        <v>10</v>
      </c>
      <c r="M1425" s="13" t="s">
        <v>144</v>
      </c>
      <c r="N1425" s="17">
        <v>6</v>
      </c>
      <c r="O1425" s="17">
        <v>1.5</v>
      </c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</row>
    <row r="1426" spans="1:35">
      <c r="A1426" s="13"/>
      <c r="B1426" s="13"/>
      <c r="C1426" s="299">
        <v>0.625</v>
      </c>
      <c r="D1426" s="168">
        <f t="shared" si="71"/>
        <v>40019.625</v>
      </c>
      <c r="E1426" s="13" t="s">
        <v>56</v>
      </c>
      <c r="F1426" s="13"/>
      <c r="G1426" s="17">
        <v>159</v>
      </c>
      <c r="H1426" s="13">
        <v>15.19</v>
      </c>
      <c r="I1426" s="13">
        <v>3.11</v>
      </c>
      <c r="J1426" s="13"/>
      <c r="K1426" s="13"/>
      <c r="L1426" s="17">
        <v>10</v>
      </c>
      <c r="M1426" s="13" t="s">
        <v>144</v>
      </c>
      <c r="N1426" s="17">
        <v>6</v>
      </c>
      <c r="O1426" s="17">
        <v>1.5</v>
      </c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</row>
    <row r="1427" spans="1:35">
      <c r="A1427" s="13"/>
      <c r="B1427" s="13"/>
      <c r="C1427" s="299">
        <v>0.75694444444444453</v>
      </c>
      <c r="D1427" s="168">
        <f t="shared" si="71"/>
        <v>40019.756944444445</v>
      </c>
      <c r="E1427" s="13" t="s">
        <v>56</v>
      </c>
      <c r="F1427" s="13"/>
      <c r="G1427" s="17">
        <v>159</v>
      </c>
      <c r="H1427" s="13">
        <v>17.72</v>
      </c>
      <c r="I1427" s="13">
        <v>4.1900000000000004</v>
      </c>
      <c r="J1427" s="13"/>
      <c r="K1427" s="13"/>
      <c r="L1427" s="17">
        <v>10</v>
      </c>
      <c r="M1427" s="13" t="s">
        <v>144</v>
      </c>
      <c r="N1427" s="17">
        <v>6</v>
      </c>
      <c r="O1427" s="17">
        <v>1.5</v>
      </c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</row>
    <row r="1428" spans="1:35">
      <c r="A1428" s="13"/>
      <c r="B1428" s="13"/>
      <c r="C1428" s="299">
        <v>0.85277777777777775</v>
      </c>
      <c r="D1428" s="168">
        <f t="shared" si="71"/>
        <v>40019.852777777778</v>
      </c>
      <c r="E1428" s="13" t="s">
        <v>56</v>
      </c>
      <c r="F1428" s="13"/>
      <c r="G1428" s="17">
        <v>159</v>
      </c>
      <c r="H1428" s="13">
        <v>17.29</v>
      </c>
      <c r="I1428" s="13">
        <v>4.1399999999999997</v>
      </c>
      <c r="J1428" s="13"/>
      <c r="K1428" s="13"/>
      <c r="L1428" s="17">
        <v>10</v>
      </c>
      <c r="M1428" s="13" t="s">
        <v>144</v>
      </c>
      <c r="N1428" s="17">
        <v>6</v>
      </c>
      <c r="O1428" s="17">
        <v>1.5</v>
      </c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</row>
    <row r="1429" spans="1:35" ht="13.5" thickBot="1">
      <c r="A1429" s="27"/>
      <c r="B1429" s="27"/>
      <c r="C1429" s="305">
        <v>0.98958333333333337</v>
      </c>
      <c r="D1429" s="167">
        <f t="shared" si="71"/>
        <v>40019.989583333336</v>
      </c>
      <c r="E1429" s="27" t="s">
        <v>56</v>
      </c>
      <c r="F1429" s="27"/>
      <c r="G1429" s="27">
        <v>159</v>
      </c>
      <c r="H1429" s="27">
        <v>18.13</v>
      </c>
      <c r="I1429" s="27">
        <v>3.9</v>
      </c>
      <c r="J1429" s="27"/>
      <c r="K1429" s="27"/>
      <c r="L1429" s="27">
        <v>10</v>
      </c>
      <c r="M1429" s="27" t="s">
        <v>144</v>
      </c>
      <c r="N1429" s="27">
        <v>6</v>
      </c>
      <c r="O1429" s="27">
        <v>1.5</v>
      </c>
      <c r="P1429" s="27"/>
      <c r="Q1429" s="13"/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</row>
    <row r="1430" spans="1:35">
      <c r="A1430" s="17">
        <v>26</v>
      </c>
      <c r="B1430" s="17" t="s">
        <v>129</v>
      </c>
      <c r="C1430" s="300">
        <v>0.25347222222222221</v>
      </c>
      <c r="D1430" s="168">
        <f t="shared" si="71"/>
        <v>40020.253472222219</v>
      </c>
      <c r="E1430" s="17" t="s">
        <v>56</v>
      </c>
      <c r="F1430" s="17"/>
      <c r="G1430" s="17">
        <v>169</v>
      </c>
      <c r="H1430" s="17">
        <v>39.78</v>
      </c>
      <c r="I1430" s="17">
        <v>6.27</v>
      </c>
      <c r="J1430" s="17"/>
      <c r="K1430" s="17"/>
      <c r="L1430" s="17">
        <v>15</v>
      </c>
      <c r="M1430" s="17" t="s">
        <v>144</v>
      </c>
      <c r="N1430" s="17">
        <v>6</v>
      </c>
      <c r="O1430" s="17">
        <v>1.5</v>
      </c>
      <c r="P1430" s="17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</row>
    <row r="1431" spans="1:35">
      <c r="A1431" s="13"/>
      <c r="B1431" s="13"/>
      <c r="C1431" s="299">
        <v>0.35416666666666669</v>
      </c>
      <c r="D1431" s="168">
        <f t="shared" si="71"/>
        <v>40020.354166666664</v>
      </c>
      <c r="E1431" s="13" t="s">
        <v>56</v>
      </c>
      <c r="F1431" s="13"/>
      <c r="G1431" s="17">
        <v>169</v>
      </c>
      <c r="H1431" s="13">
        <v>40.01</v>
      </c>
      <c r="I1431" s="13">
        <v>6.41</v>
      </c>
      <c r="J1431" s="13"/>
      <c r="K1431" s="13"/>
      <c r="L1431" s="17">
        <v>15</v>
      </c>
      <c r="M1431" s="13" t="s">
        <v>144</v>
      </c>
      <c r="N1431" s="17">
        <v>6</v>
      </c>
      <c r="O1431" s="17">
        <v>1.5</v>
      </c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</row>
    <row r="1432" spans="1:35">
      <c r="A1432" s="13"/>
      <c r="B1432" s="13"/>
      <c r="C1432" s="299">
        <v>0.42430555555555555</v>
      </c>
      <c r="D1432" s="168">
        <f t="shared" si="71"/>
        <v>40020.424305555556</v>
      </c>
      <c r="E1432" s="13" t="s">
        <v>56</v>
      </c>
      <c r="F1432" s="13"/>
      <c r="G1432" s="17">
        <v>169</v>
      </c>
      <c r="H1432" s="13">
        <v>40.659999999999997</v>
      </c>
      <c r="I1432" s="13">
        <v>5.73</v>
      </c>
      <c r="J1432" s="13"/>
      <c r="K1432" s="13"/>
      <c r="L1432" s="17">
        <v>15</v>
      </c>
      <c r="M1432" s="13" t="s">
        <v>144</v>
      </c>
      <c r="N1432" s="17">
        <v>6</v>
      </c>
      <c r="O1432" s="17">
        <v>1.5</v>
      </c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</row>
    <row r="1433" spans="1:35">
      <c r="A1433" s="13"/>
      <c r="B1433" s="13"/>
      <c r="C1433" s="299">
        <v>0.5625</v>
      </c>
      <c r="D1433" s="168">
        <f t="shared" si="71"/>
        <v>40020.5625</v>
      </c>
      <c r="E1433" s="13" t="s">
        <v>56</v>
      </c>
      <c r="F1433" s="13"/>
      <c r="G1433" s="17">
        <v>169</v>
      </c>
      <c r="H1433" s="13">
        <v>35.840000000000003</v>
      </c>
      <c r="I1433" s="13">
        <v>5.34</v>
      </c>
      <c r="J1433" s="13"/>
      <c r="K1433" s="13"/>
      <c r="L1433" s="17">
        <v>15</v>
      </c>
      <c r="M1433" s="13" t="s">
        <v>144</v>
      </c>
      <c r="N1433" s="17">
        <v>6</v>
      </c>
      <c r="O1433" s="17">
        <v>1.5</v>
      </c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</row>
    <row r="1434" spans="1:35">
      <c r="A1434" s="13"/>
      <c r="B1434" s="13"/>
      <c r="C1434" s="299">
        <v>0.6875</v>
      </c>
      <c r="D1434" s="168">
        <f t="shared" si="71"/>
        <v>40020.6875</v>
      </c>
      <c r="E1434" s="13" t="s">
        <v>56</v>
      </c>
      <c r="F1434" s="13"/>
      <c r="G1434" s="17">
        <v>169</v>
      </c>
      <c r="H1434" s="13">
        <v>14.18</v>
      </c>
      <c r="I1434" s="13">
        <v>5.37</v>
      </c>
      <c r="J1434" s="13"/>
      <c r="K1434" s="13"/>
      <c r="L1434" s="17">
        <v>15</v>
      </c>
      <c r="M1434" s="13" t="s">
        <v>144</v>
      </c>
      <c r="N1434" s="17">
        <v>6</v>
      </c>
      <c r="O1434" s="17">
        <v>1.5</v>
      </c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</row>
    <row r="1435" spans="1:35">
      <c r="A1435" s="13"/>
      <c r="B1435" s="13"/>
      <c r="C1435" s="299">
        <v>0.7631944444444444</v>
      </c>
      <c r="D1435" s="168">
        <f t="shared" si="71"/>
        <v>40020.763194444444</v>
      </c>
      <c r="E1435" s="13" t="s">
        <v>56</v>
      </c>
      <c r="F1435" s="13"/>
      <c r="G1435" s="17">
        <v>169</v>
      </c>
      <c r="H1435" s="13">
        <v>13.18</v>
      </c>
      <c r="I1435" s="13">
        <v>3.11</v>
      </c>
      <c r="J1435" s="13"/>
      <c r="K1435" s="13"/>
      <c r="L1435" s="17">
        <v>15</v>
      </c>
      <c r="M1435" s="13" t="s">
        <v>144</v>
      </c>
      <c r="N1435" s="17">
        <v>6</v>
      </c>
      <c r="O1435" s="17">
        <v>1.5</v>
      </c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</row>
    <row r="1436" spans="1:35">
      <c r="A1436" s="13"/>
      <c r="B1436" s="13"/>
      <c r="C1436" s="299">
        <v>0.8847222222222223</v>
      </c>
      <c r="D1436" s="168">
        <f t="shared" si="71"/>
        <v>40020.884722222225</v>
      </c>
      <c r="E1436" s="13" t="s">
        <v>56</v>
      </c>
      <c r="F1436" s="13"/>
      <c r="G1436" s="17">
        <v>169</v>
      </c>
      <c r="H1436" s="13">
        <v>13.83</v>
      </c>
      <c r="I1436" s="13">
        <v>3.19</v>
      </c>
      <c r="J1436" s="13"/>
      <c r="K1436" s="13"/>
      <c r="L1436" s="13">
        <v>10</v>
      </c>
      <c r="M1436" s="13" t="s">
        <v>144</v>
      </c>
      <c r="N1436" s="17">
        <v>6</v>
      </c>
      <c r="O1436" s="17">
        <v>1.5</v>
      </c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</row>
    <row r="1437" spans="1:35" ht="13.5" thickBot="1">
      <c r="A1437" s="27"/>
      <c r="B1437" s="27"/>
      <c r="C1437" s="305">
        <v>0.97083333333333333</v>
      </c>
      <c r="D1437" s="167">
        <f t="shared" si="71"/>
        <v>40020.970833333333</v>
      </c>
      <c r="E1437" s="27" t="s">
        <v>56</v>
      </c>
      <c r="F1437" s="27"/>
      <c r="G1437" s="27">
        <v>169</v>
      </c>
      <c r="H1437" s="27">
        <v>14.3</v>
      </c>
      <c r="I1437" s="27">
        <v>2.1</v>
      </c>
      <c r="J1437" s="27"/>
      <c r="K1437" s="27"/>
      <c r="L1437" s="27">
        <v>10</v>
      </c>
      <c r="M1437" s="27" t="s">
        <v>144</v>
      </c>
      <c r="N1437" s="27">
        <v>6</v>
      </c>
      <c r="O1437" s="27">
        <v>1.5</v>
      </c>
      <c r="P1437" s="27" t="s">
        <v>166</v>
      </c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</row>
    <row r="1438" spans="1:35">
      <c r="A1438" s="17">
        <v>27</v>
      </c>
      <c r="B1438" s="17" t="s">
        <v>111</v>
      </c>
      <c r="C1438" s="300">
        <v>0.25</v>
      </c>
      <c r="D1438" s="168">
        <f t="shared" si="71"/>
        <v>40021.25</v>
      </c>
      <c r="E1438" s="17" t="s">
        <v>56</v>
      </c>
      <c r="F1438" s="17"/>
      <c r="G1438" s="17">
        <v>169</v>
      </c>
      <c r="H1438" s="17">
        <v>14.52</v>
      </c>
      <c r="I1438" s="17">
        <v>2.1800000000000002</v>
      </c>
      <c r="J1438" s="17"/>
      <c r="K1438" s="17"/>
      <c r="L1438" s="17">
        <v>10</v>
      </c>
      <c r="M1438" s="17" t="s">
        <v>144</v>
      </c>
      <c r="N1438" s="17">
        <v>6</v>
      </c>
      <c r="O1438" s="17">
        <v>1.5</v>
      </c>
      <c r="P1438" s="17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</row>
    <row r="1439" spans="1:35">
      <c r="A1439" s="13"/>
      <c r="B1439" s="13"/>
      <c r="C1439" s="299">
        <v>0.38263888888888892</v>
      </c>
      <c r="D1439" s="168">
        <f t="shared" si="71"/>
        <v>40021.382638888892</v>
      </c>
      <c r="E1439" s="13" t="s">
        <v>56</v>
      </c>
      <c r="F1439" s="13"/>
      <c r="G1439" s="17">
        <v>169</v>
      </c>
      <c r="H1439" s="13">
        <v>15.7</v>
      </c>
      <c r="I1439" s="13">
        <v>2.83</v>
      </c>
      <c r="J1439" s="13"/>
      <c r="K1439" s="13"/>
      <c r="L1439" s="17">
        <v>10</v>
      </c>
      <c r="M1439" s="13" t="s">
        <v>144</v>
      </c>
      <c r="N1439" s="17">
        <v>6</v>
      </c>
      <c r="O1439" s="17">
        <v>1.5</v>
      </c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</row>
    <row r="1440" spans="1:35">
      <c r="A1440" s="13"/>
      <c r="B1440" s="13"/>
      <c r="C1440" s="299">
        <v>0.47569444444444442</v>
      </c>
      <c r="D1440" s="168">
        <f t="shared" si="71"/>
        <v>40021.475694444445</v>
      </c>
      <c r="E1440" s="13" t="s">
        <v>56</v>
      </c>
      <c r="F1440" s="13"/>
      <c r="G1440" s="17">
        <v>169</v>
      </c>
      <c r="H1440" s="13">
        <v>15.91</v>
      </c>
      <c r="I1440" s="13">
        <v>4.72</v>
      </c>
      <c r="J1440" s="13"/>
      <c r="K1440" s="13"/>
      <c r="L1440" s="17">
        <v>10</v>
      </c>
      <c r="M1440" s="13" t="s">
        <v>144</v>
      </c>
      <c r="N1440" s="17">
        <v>6</v>
      </c>
      <c r="O1440" s="17">
        <v>1.5</v>
      </c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</row>
    <row r="1441" spans="1:35">
      <c r="A1441" s="13"/>
      <c r="B1441" s="13"/>
      <c r="C1441" s="299">
        <v>0.55763888888888891</v>
      </c>
      <c r="D1441" s="168">
        <f t="shared" si="71"/>
        <v>40021.557638888888</v>
      </c>
      <c r="E1441" s="13" t="s">
        <v>56</v>
      </c>
      <c r="F1441" s="13"/>
      <c r="G1441" s="17">
        <v>169</v>
      </c>
      <c r="H1441" s="13">
        <v>15.68</v>
      </c>
      <c r="I1441" s="13">
        <v>4.74</v>
      </c>
      <c r="J1441" s="13"/>
      <c r="K1441" s="13"/>
      <c r="L1441" s="17">
        <v>10</v>
      </c>
      <c r="M1441" s="13" t="s">
        <v>144</v>
      </c>
      <c r="N1441" s="17">
        <v>6</v>
      </c>
      <c r="O1441" s="17">
        <v>1.5</v>
      </c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</row>
    <row r="1442" spans="1:35">
      <c r="A1442" s="13"/>
      <c r="B1442" s="13"/>
      <c r="C1442" s="299">
        <v>0.70138888888888884</v>
      </c>
      <c r="D1442" s="168">
        <f t="shared" si="71"/>
        <v>40021.701388888891</v>
      </c>
      <c r="E1442" s="13" t="s">
        <v>56</v>
      </c>
      <c r="F1442" s="13"/>
      <c r="G1442" s="17">
        <v>169</v>
      </c>
      <c r="H1442" s="13">
        <v>17.809999999999999</v>
      </c>
      <c r="I1442" s="13">
        <v>4.9400000000000004</v>
      </c>
      <c r="J1442" s="13"/>
      <c r="K1442" s="13"/>
      <c r="L1442" s="17">
        <v>10</v>
      </c>
      <c r="M1442" s="13" t="s">
        <v>144</v>
      </c>
      <c r="N1442" s="17">
        <v>6</v>
      </c>
      <c r="O1442" s="17">
        <v>1.5</v>
      </c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</row>
    <row r="1443" spans="1:35" ht="13.5" thickBot="1">
      <c r="A1443" s="27"/>
      <c r="B1443" s="27"/>
      <c r="C1443" s="305">
        <v>0.80138888888888893</v>
      </c>
      <c r="D1443" s="167">
        <f t="shared" si="71"/>
        <v>40021.801388888889</v>
      </c>
      <c r="E1443" s="27" t="s">
        <v>56</v>
      </c>
      <c r="F1443" s="27"/>
      <c r="G1443" s="27">
        <v>169</v>
      </c>
      <c r="H1443" s="27">
        <v>17.93</v>
      </c>
      <c r="I1443" s="27">
        <v>3.21</v>
      </c>
      <c r="J1443" s="27"/>
      <c r="K1443" s="27"/>
      <c r="L1443" s="27">
        <v>10</v>
      </c>
      <c r="M1443" s="27" t="s">
        <v>144</v>
      </c>
      <c r="N1443" s="27">
        <v>6</v>
      </c>
      <c r="O1443" s="27">
        <v>1.5</v>
      </c>
      <c r="P1443" s="27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</row>
    <row r="1444" spans="1:35">
      <c r="A1444" s="17">
        <v>28</v>
      </c>
      <c r="B1444" s="17" t="s">
        <v>112</v>
      </c>
      <c r="C1444" s="300">
        <v>0.27361111111111108</v>
      </c>
      <c r="D1444" s="168">
        <f t="shared" si="71"/>
        <v>40022.273611111108</v>
      </c>
      <c r="E1444" s="17" t="s">
        <v>56</v>
      </c>
      <c r="F1444" s="17"/>
      <c r="G1444" s="17">
        <v>169</v>
      </c>
      <c r="H1444" s="17">
        <v>15</v>
      </c>
      <c r="I1444" s="17">
        <v>5.77</v>
      </c>
      <c r="J1444" s="17"/>
      <c r="K1444" s="17"/>
      <c r="L1444" s="17">
        <v>9</v>
      </c>
      <c r="M1444" s="17" t="s">
        <v>144</v>
      </c>
      <c r="N1444" s="17">
        <v>6</v>
      </c>
      <c r="O1444" s="17">
        <v>1.5</v>
      </c>
      <c r="P1444" s="17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</row>
    <row r="1445" spans="1:35">
      <c r="A1445" s="13"/>
      <c r="B1445" s="13"/>
      <c r="C1445" s="299">
        <v>0.34791666666666665</v>
      </c>
      <c r="D1445" s="168">
        <f t="shared" si="71"/>
        <v>40022.347916666666</v>
      </c>
      <c r="E1445" s="13" t="s">
        <v>56</v>
      </c>
      <c r="F1445" s="13"/>
      <c r="G1445" s="17">
        <v>169</v>
      </c>
      <c r="H1445" s="13">
        <v>15.11</v>
      </c>
      <c r="I1445" s="13">
        <v>5.36</v>
      </c>
      <c r="J1445" s="13"/>
      <c r="K1445" s="13"/>
      <c r="L1445" s="17">
        <v>9</v>
      </c>
      <c r="M1445" s="13" t="s">
        <v>144</v>
      </c>
      <c r="N1445" s="17">
        <v>6</v>
      </c>
      <c r="O1445" s="17">
        <v>1.5</v>
      </c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</row>
    <row r="1446" spans="1:35">
      <c r="A1446" s="13"/>
      <c r="B1446" s="13"/>
      <c r="C1446" s="299">
        <v>0.42569444444444443</v>
      </c>
      <c r="D1446" s="168">
        <f t="shared" si="71"/>
        <v>40022.425694444442</v>
      </c>
      <c r="E1446" s="13" t="s">
        <v>56</v>
      </c>
      <c r="F1446" s="13"/>
      <c r="G1446" s="17">
        <v>169</v>
      </c>
      <c r="H1446" s="13">
        <v>15.22</v>
      </c>
      <c r="I1446" s="13">
        <v>5.68</v>
      </c>
      <c r="J1446" s="13"/>
      <c r="K1446" s="13"/>
      <c r="L1446" s="17">
        <v>9</v>
      </c>
      <c r="M1446" s="13" t="s">
        <v>144</v>
      </c>
      <c r="N1446" s="17">
        <v>6</v>
      </c>
      <c r="O1446" s="17">
        <v>1.5</v>
      </c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</row>
    <row r="1447" spans="1:35">
      <c r="A1447" s="13"/>
      <c r="B1447" s="13"/>
      <c r="C1447" s="299">
        <v>0.50972222222222219</v>
      </c>
      <c r="D1447" s="168">
        <f t="shared" si="71"/>
        <v>40022.509722222225</v>
      </c>
      <c r="E1447" s="13" t="s">
        <v>56</v>
      </c>
      <c r="F1447" s="13"/>
      <c r="G1447" s="17">
        <v>169</v>
      </c>
      <c r="H1447" s="13">
        <v>16.84</v>
      </c>
      <c r="I1447" s="13">
        <v>6.73</v>
      </c>
      <c r="J1447" s="13"/>
      <c r="K1447" s="13"/>
      <c r="L1447" s="17">
        <v>9</v>
      </c>
      <c r="M1447" s="13" t="s">
        <v>144</v>
      </c>
      <c r="N1447" s="17">
        <v>6</v>
      </c>
      <c r="O1447" s="17">
        <v>1.5</v>
      </c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</row>
    <row r="1448" spans="1:35">
      <c r="A1448" s="13"/>
      <c r="B1448" s="13"/>
      <c r="C1448" s="299">
        <v>0.65625</v>
      </c>
      <c r="D1448" s="168">
        <f t="shared" si="71"/>
        <v>40022.65625</v>
      </c>
      <c r="E1448" s="13" t="s">
        <v>56</v>
      </c>
      <c r="F1448" s="13"/>
      <c r="G1448" s="17">
        <v>169</v>
      </c>
      <c r="H1448" s="13">
        <v>22.93</v>
      </c>
      <c r="I1448" s="13">
        <v>6.78</v>
      </c>
      <c r="J1448" s="13"/>
      <c r="K1448" s="13"/>
      <c r="L1448" s="17">
        <v>9</v>
      </c>
      <c r="M1448" s="13" t="s">
        <v>144</v>
      </c>
      <c r="N1448" s="17">
        <v>6</v>
      </c>
      <c r="O1448" s="17">
        <v>1.5</v>
      </c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</row>
    <row r="1449" spans="1:35" ht="13.5" thickBot="1">
      <c r="A1449" s="27"/>
      <c r="B1449" s="27"/>
      <c r="C1449" s="305">
        <v>0.75</v>
      </c>
      <c r="D1449" s="167">
        <f t="shared" si="71"/>
        <v>40022.75</v>
      </c>
      <c r="E1449" s="27" t="s">
        <v>56</v>
      </c>
      <c r="F1449" s="27"/>
      <c r="G1449" s="27">
        <v>169</v>
      </c>
      <c r="H1449" s="27">
        <v>22.38</v>
      </c>
      <c r="I1449" s="27">
        <v>6.84</v>
      </c>
      <c r="J1449" s="27"/>
      <c r="K1449" s="27"/>
      <c r="L1449" s="27">
        <v>9</v>
      </c>
      <c r="M1449" s="27" t="s">
        <v>144</v>
      </c>
      <c r="N1449" s="27">
        <v>6</v>
      </c>
      <c r="O1449" s="27">
        <v>1.5</v>
      </c>
      <c r="P1449" s="27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</row>
    <row r="1450" spans="1:35">
      <c r="A1450" s="17">
        <v>29</v>
      </c>
      <c r="B1450" s="17" t="s">
        <v>113</v>
      </c>
      <c r="C1450" s="300">
        <v>0.25972222222222224</v>
      </c>
      <c r="D1450" s="168">
        <f t="shared" si="71"/>
        <v>40023.259722222225</v>
      </c>
      <c r="E1450" s="17" t="s">
        <v>56</v>
      </c>
      <c r="F1450" s="17"/>
      <c r="G1450" s="17">
        <v>169</v>
      </c>
      <c r="H1450" s="17">
        <v>16.04</v>
      </c>
      <c r="I1450" s="17">
        <v>5.19</v>
      </c>
      <c r="J1450" s="17"/>
      <c r="K1450" s="17"/>
      <c r="L1450" s="17">
        <v>10</v>
      </c>
      <c r="M1450" s="17" t="s">
        <v>144</v>
      </c>
      <c r="N1450" s="17">
        <v>6</v>
      </c>
      <c r="O1450" s="17">
        <v>1.5</v>
      </c>
      <c r="P1450" s="17"/>
      <c r="Q1450" s="13"/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</row>
    <row r="1451" spans="1:35">
      <c r="A1451" s="13"/>
      <c r="B1451" s="13"/>
      <c r="C1451" s="299">
        <v>0.38194444444444442</v>
      </c>
      <c r="D1451" s="168">
        <f t="shared" si="71"/>
        <v>40023.381944444445</v>
      </c>
      <c r="E1451" s="13" t="s">
        <v>56</v>
      </c>
      <c r="F1451" s="13"/>
      <c r="G1451" s="17">
        <v>169</v>
      </c>
      <c r="H1451" s="13">
        <v>16.190000000000001</v>
      </c>
      <c r="I1451" s="13">
        <v>5.66</v>
      </c>
      <c r="J1451" s="13"/>
      <c r="K1451" s="13"/>
      <c r="L1451" s="17">
        <v>10</v>
      </c>
      <c r="M1451" s="13" t="s">
        <v>144</v>
      </c>
      <c r="N1451" s="17">
        <v>6</v>
      </c>
      <c r="O1451" s="17">
        <v>1.5</v>
      </c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</row>
    <row r="1452" spans="1:35">
      <c r="A1452" s="13"/>
      <c r="B1452" s="13"/>
      <c r="C1452" s="299">
        <v>0.53472222222222221</v>
      </c>
      <c r="D1452" s="168">
        <f t="shared" si="71"/>
        <v>40023.534722222219</v>
      </c>
      <c r="E1452" s="13" t="s">
        <v>56</v>
      </c>
      <c r="F1452" s="13"/>
      <c r="G1452" s="17">
        <v>169</v>
      </c>
      <c r="H1452" s="13">
        <v>17.82</v>
      </c>
      <c r="I1452" s="13">
        <v>6.72</v>
      </c>
      <c r="J1452" s="13"/>
      <c r="K1452" s="13"/>
      <c r="L1452" s="17">
        <v>10</v>
      </c>
      <c r="M1452" s="13" t="s">
        <v>144</v>
      </c>
      <c r="N1452" s="17">
        <v>6</v>
      </c>
      <c r="O1452" s="17">
        <v>1.5</v>
      </c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</row>
    <row r="1453" spans="1:35">
      <c r="A1453" s="13"/>
      <c r="B1453" s="13"/>
      <c r="C1453" s="299">
        <v>0.63541666666666663</v>
      </c>
      <c r="D1453" s="168">
        <f t="shared" si="71"/>
        <v>40023.635416666664</v>
      </c>
      <c r="E1453" s="13" t="s">
        <v>56</v>
      </c>
      <c r="F1453" s="13"/>
      <c r="G1453" s="17">
        <v>169</v>
      </c>
      <c r="H1453" s="13">
        <v>16.91</v>
      </c>
      <c r="I1453" s="13">
        <v>4.3</v>
      </c>
      <c r="J1453" s="13"/>
      <c r="K1453" s="13"/>
      <c r="L1453" s="17">
        <v>10</v>
      </c>
      <c r="M1453" s="13" t="s">
        <v>144</v>
      </c>
      <c r="N1453" s="17">
        <v>6</v>
      </c>
      <c r="O1453" s="17">
        <v>1.5</v>
      </c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</row>
    <row r="1454" spans="1:35">
      <c r="A1454" s="13"/>
      <c r="B1454" s="13"/>
      <c r="C1454" s="299">
        <v>0.7583333333333333</v>
      </c>
      <c r="D1454" s="168">
        <f t="shared" si="71"/>
        <v>40023.758333333331</v>
      </c>
      <c r="E1454" s="13" t="s">
        <v>56</v>
      </c>
      <c r="F1454" s="13"/>
      <c r="G1454" s="17">
        <v>169</v>
      </c>
      <c r="H1454" s="13">
        <v>16.14</v>
      </c>
      <c r="I1454" s="13">
        <v>4.05</v>
      </c>
      <c r="J1454" s="13"/>
      <c r="K1454" s="13"/>
      <c r="L1454" s="17">
        <v>10</v>
      </c>
      <c r="M1454" s="13" t="s">
        <v>144</v>
      </c>
      <c r="N1454" s="17">
        <v>6</v>
      </c>
      <c r="O1454" s="17">
        <v>1.5</v>
      </c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</row>
    <row r="1455" spans="1:35">
      <c r="A1455" s="13"/>
      <c r="B1455" s="13"/>
      <c r="C1455" s="299">
        <v>0.80625000000000002</v>
      </c>
      <c r="D1455" s="168">
        <f t="shared" si="71"/>
        <v>40023.806250000001</v>
      </c>
      <c r="E1455" s="13" t="s">
        <v>56</v>
      </c>
      <c r="F1455" s="13"/>
      <c r="G1455" s="17">
        <v>169</v>
      </c>
      <c r="H1455" s="13">
        <v>17.73</v>
      </c>
      <c r="I1455" s="13">
        <v>4.83</v>
      </c>
      <c r="J1455" s="13"/>
      <c r="K1455" s="13"/>
      <c r="L1455" s="17">
        <v>10</v>
      </c>
      <c r="M1455" s="13" t="s">
        <v>144</v>
      </c>
      <c r="N1455" s="17">
        <v>6</v>
      </c>
      <c r="O1455" s="17">
        <v>1.5</v>
      </c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</row>
    <row r="1456" spans="1:35" ht="13.5" thickBot="1">
      <c r="A1456" s="27"/>
      <c r="B1456" s="27"/>
      <c r="C1456" s="305">
        <v>0.90277777777777779</v>
      </c>
      <c r="D1456" s="167">
        <f t="shared" si="71"/>
        <v>40023.902777777781</v>
      </c>
      <c r="E1456" s="27" t="s">
        <v>56</v>
      </c>
      <c r="F1456" s="27"/>
      <c r="G1456" s="27">
        <v>169</v>
      </c>
      <c r="H1456" s="27">
        <v>17.850000000000001</v>
      </c>
      <c r="I1456" s="27">
        <v>4.1900000000000004</v>
      </c>
      <c r="J1456" s="27"/>
      <c r="K1456" s="27"/>
      <c r="L1456" s="27">
        <v>10</v>
      </c>
      <c r="M1456" s="27" t="s">
        <v>144</v>
      </c>
      <c r="N1456" s="27">
        <v>6</v>
      </c>
      <c r="O1456" s="27">
        <v>1.5</v>
      </c>
      <c r="P1456" s="27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</row>
    <row r="1457" spans="1:35">
      <c r="A1457" s="17">
        <v>30</v>
      </c>
      <c r="B1457" s="17" t="s">
        <v>114</v>
      </c>
      <c r="C1457" s="300">
        <v>0.23263888888888887</v>
      </c>
      <c r="D1457" s="168">
        <f t="shared" si="71"/>
        <v>40024.232638888891</v>
      </c>
      <c r="E1457" s="17" t="s">
        <v>56</v>
      </c>
      <c r="F1457" s="17"/>
      <c r="G1457" s="17">
        <v>169</v>
      </c>
      <c r="H1457" s="17">
        <v>15.4</v>
      </c>
      <c r="I1457" s="17">
        <v>10.14</v>
      </c>
      <c r="J1457" s="17"/>
      <c r="K1457" s="17"/>
      <c r="L1457" s="17">
        <v>7</v>
      </c>
      <c r="M1457" s="17" t="s">
        <v>144</v>
      </c>
      <c r="N1457" s="17">
        <v>6</v>
      </c>
      <c r="O1457" s="17">
        <v>1.5</v>
      </c>
      <c r="P1457" s="17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</row>
    <row r="1458" spans="1:35">
      <c r="A1458" s="13"/>
      <c r="B1458" s="13"/>
      <c r="C1458" s="299">
        <v>0.34861111111111115</v>
      </c>
      <c r="D1458" s="168">
        <f t="shared" si="71"/>
        <v>40024.348611111112</v>
      </c>
      <c r="E1458" s="13" t="s">
        <v>56</v>
      </c>
      <c r="F1458" s="13"/>
      <c r="G1458" s="17">
        <v>169</v>
      </c>
      <c r="H1458" s="13">
        <v>15.6</v>
      </c>
      <c r="I1458" s="13">
        <v>10.29</v>
      </c>
      <c r="J1458" s="13"/>
      <c r="K1458" s="13"/>
      <c r="L1458" s="17">
        <v>7</v>
      </c>
      <c r="M1458" s="13" t="s">
        <v>144</v>
      </c>
      <c r="N1458" s="17">
        <v>6</v>
      </c>
      <c r="O1458" s="17">
        <v>1.5</v>
      </c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</row>
    <row r="1459" spans="1:35">
      <c r="A1459" s="13"/>
      <c r="B1459" s="13"/>
      <c r="C1459" s="299">
        <v>0.375</v>
      </c>
      <c r="D1459" s="168">
        <f t="shared" si="71"/>
        <v>40024.375</v>
      </c>
      <c r="E1459" s="13" t="s">
        <v>56</v>
      </c>
      <c r="F1459" s="13"/>
      <c r="G1459" s="17">
        <v>169</v>
      </c>
      <c r="H1459" s="13">
        <v>14.75</v>
      </c>
      <c r="I1459" s="13">
        <v>4.83</v>
      </c>
      <c r="J1459" s="13"/>
      <c r="K1459" s="13"/>
      <c r="L1459" s="17">
        <v>7</v>
      </c>
      <c r="M1459" s="13" t="s">
        <v>144</v>
      </c>
      <c r="N1459" s="17">
        <v>6</v>
      </c>
      <c r="O1459" s="17">
        <v>1.5</v>
      </c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</row>
    <row r="1460" spans="1:35">
      <c r="A1460" s="13"/>
      <c r="B1460" s="13"/>
      <c r="C1460" s="299">
        <v>0.52777777777777779</v>
      </c>
      <c r="D1460" s="168">
        <f t="shared" si="71"/>
        <v>40024.527777777781</v>
      </c>
      <c r="E1460" s="13" t="s">
        <v>56</v>
      </c>
      <c r="F1460" s="13"/>
      <c r="G1460" s="17">
        <v>169</v>
      </c>
      <c r="H1460" s="13">
        <v>16.78</v>
      </c>
      <c r="I1460" s="13">
        <v>4.6900000000000004</v>
      </c>
      <c r="J1460" s="13"/>
      <c r="K1460" s="13"/>
      <c r="L1460" s="17">
        <v>7</v>
      </c>
      <c r="M1460" s="13" t="s">
        <v>144</v>
      </c>
      <c r="N1460" s="17">
        <v>6</v>
      </c>
      <c r="O1460" s="17">
        <v>1.5</v>
      </c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</row>
    <row r="1461" spans="1:35">
      <c r="A1461" s="13"/>
      <c r="B1461" s="13"/>
      <c r="C1461" s="299">
        <v>0.67013888888888884</v>
      </c>
      <c r="D1461" s="168">
        <f t="shared" si="71"/>
        <v>40024.670138888891</v>
      </c>
      <c r="E1461" s="13" t="s">
        <v>56</v>
      </c>
      <c r="F1461" s="13"/>
      <c r="G1461" s="17">
        <v>169</v>
      </c>
      <c r="H1461" s="13">
        <v>13.18</v>
      </c>
      <c r="I1461" s="13">
        <v>4.09</v>
      </c>
      <c r="J1461" s="13"/>
      <c r="K1461" s="13"/>
      <c r="L1461" s="17">
        <v>7</v>
      </c>
      <c r="M1461" s="13" t="s">
        <v>144</v>
      </c>
      <c r="N1461" s="17">
        <v>6</v>
      </c>
      <c r="O1461" s="17">
        <v>1.5</v>
      </c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</row>
    <row r="1462" spans="1:35">
      <c r="A1462" s="13"/>
      <c r="B1462" s="13"/>
      <c r="C1462" s="299">
        <v>0.80694444444444446</v>
      </c>
      <c r="D1462" s="168">
        <f t="shared" si="71"/>
        <v>40024.806944444441</v>
      </c>
      <c r="E1462" s="13" t="s">
        <v>56</v>
      </c>
      <c r="F1462" s="13"/>
      <c r="G1462" s="17">
        <v>169</v>
      </c>
      <c r="H1462" s="13">
        <v>13.8</v>
      </c>
      <c r="I1462" s="13">
        <v>4.93</v>
      </c>
      <c r="J1462" s="13"/>
      <c r="K1462" s="13"/>
      <c r="L1462" s="17">
        <v>7</v>
      </c>
      <c r="M1462" s="13" t="s">
        <v>144</v>
      </c>
      <c r="N1462" s="17">
        <v>6</v>
      </c>
      <c r="O1462" s="17">
        <v>1.5</v>
      </c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</row>
    <row r="1463" spans="1:35">
      <c r="A1463" s="13"/>
      <c r="B1463" s="13"/>
      <c r="C1463" s="299">
        <v>0.87847222222222221</v>
      </c>
      <c r="D1463" s="168">
        <f t="shared" si="71"/>
        <v>40024.878472222219</v>
      </c>
      <c r="E1463" s="13" t="s">
        <v>56</v>
      </c>
      <c r="F1463" s="13"/>
      <c r="G1463" s="17">
        <v>169</v>
      </c>
      <c r="H1463" s="13">
        <v>16.91</v>
      </c>
      <c r="I1463" s="13">
        <v>3.33</v>
      </c>
      <c r="J1463" s="13"/>
      <c r="K1463" s="13"/>
      <c r="L1463" s="17">
        <v>7</v>
      </c>
      <c r="M1463" s="13" t="s">
        <v>144</v>
      </c>
      <c r="N1463" s="17">
        <v>6</v>
      </c>
      <c r="O1463" s="17">
        <v>1.5</v>
      </c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</row>
    <row r="1464" spans="1:35" ht="13.5" thickBot="1">
      <c r="A1464" s="27"/>
      <c r="B1464" s="27"/>
      <c r="C1464" s="305">
        <v>0.95</v>
      </c>
      <c r="D1464" s="167">
        <f t="shared" ref="D1464:D1486" si="72">FLOOR(D1463,1)+C1464+IF(A1464&gt;0,1,0)</f>
        <v>40024.949999999997</v>
      </c>
      <c r="E1464" s="27" t="s">
        <v>56</v>
      </c>
      <c r="F1464" s="27"/>
      <c r="G1464" s="27">
        <v>169</v>
      </c>
      <c r="H1464" s="27">
        <v>13.77</v>
      </c>
      <c r="I1464" s="27">
        <v>3.38</v>
      </c>
      <c r="J1464" s="27"/>
      <c r="K1464" s="27"/>
      <c r="L1464" s="27">
        <v>7</v>
      </c>
      <c r="M1464" s="27" t="s">
        <v>144</v>
      </c>
      <c r="N1464" s="27">
        <v>6</v>
      </c>
      <c r="O1464" s="27">
        <v>1.5</v>
      </c>
      <c r="P1464" s="27"/>
      <c r="Q1464" s="13"/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</row>
    <row r="1465" spans="1:35">
      <c r="A1465" s="17">
        <v>31</v>
      </c>
      <c r="B1465" s="17" t="s">
        <v>115</v>
      </c>
      <c r="C1465" s="300">
        <v>0.25</v>
      </c>
      <c r="D1465" s="168">
        <f t="shared" si="72"/>
        <v>40025.25</v>
      </c>
      <c r="E1465" s="17" t="s">
        <v>56</v>
      </c>
      <c r="F1465" s="17"/>
      <c r="G1465" s="17">
        <v>137</v>
      </c>
      <c r="H1465" s="17">
        <v>16.32</v>
      </c>
      <c r="I1465" s="17">
        <v>3.81</v>
      </c>
      <c r="J1465" s="17"/>
      <c r="K1465" s="17"/>
      <c r="L1465" s="17">
        <v>7</v>
      </c>
      <c r="M1465" s="17" t="s">
        <v>144</v>
      </c>
      <c r="N1465" s="17">
        <v>6</v>
      </c>
      <c r="O1465" s="17">
        <v>1.8</v>
      </c>
      <c r="P1465" s="17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</row>
    <row r="1466" spans="1:35">
      <c r="A1466" s="13"/>
      <c r="B1466" s="13"/>
      <c r="C1466" s="299">
        <v>0.39583333333333331</v>
      </c>
      <c r="D1466" s="168">
        <f t="shared" si="72"/>
        <v>40025.395833333336</v>
      </c>
      <c r="E1466" s="13" t="s">
        <v>56</v>
      </c>
      <c r="F1466" s="13"/>
      <c r="G1466" s="17">
        <v>137</v>
      </c>
      <c r="H1466" s="13">
        <v>16.43</v>
      </c>
      <c r="I1466" s="13">
        <v>3.85</v>
      </c>
      <c r="J1466" s="13"/>
      <c r="K1466" s="13"/>
      <c r="L1466" s="17">
        <v>7</v>
      </c>
      <c r="M1466" s="13" t="s">
        <v>144</v>
      </c>
      <c r="N1466" s="17">
        <v>6</v>
      </c>
      <c r="O1466" s="17">
        <v>1.8</v>
      </c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</row>
    <row r="1467" spans="1:35">
      <c r="A1467" s="13"/>
      <c r="B1467" s="13"/>
      <c r="C1467" s="299">
        <v>0.53472222222222221</v>
      </c>
      <c r="D1467" s="168">
        <f t="shared" si="72"/>
        <v>40025.534722222219</v>
      </c>
      <c r="E1467" s="13" t="s">
        <v>56</v>
      </c>
      <c r="F1467" s="13"/>
      <c r="G1467" s="17">
        <v>137</v>
      </c>
      <c r="H1467" s="13">
        <v>16.600000000000001</v>
      </c>
      <c r="I1467" s="13">
        <v>3.75</v>
      </c>
      <c r="J1467" s="13"/>
      <c r="K1467" s="13"/>
      <c r="L1467" s="17">
        <v>7</v>
      </c>
      <c r="M1467" s="13" t="s">
        <v>144</v>
      </c>
      <c r="N1467" s="17">
        <v>6</v>
      </c>
      <c r="O1467" s="17">
        <v>1.8</v>
      </c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</row>
    <row r="1468" spans="1:35">
      <c r="A1468" s="13"/>
      <c r="B1468" s="13"/>
      <c r="C1468" s="299">
        <v>0.65833333333333333</v>
      </c>
      <c r="D1468" s="168">
        <f t="shared" si="72"/>
        <v>40025.658333333333</v>
      </c>
      <c r="E1468" s="13" t="s">
        <v>56</v>
      </c>
      <c r="F1468" s="13"/>
      <c r="G1468" s="17">
        <v>137</v>
      </c>
      <c r="H1468" s="13">
        <v>25.04</v>
      </c>
      <c r="I1468" s="13">
        <v>11.72</v>
      </c>
      <c r="J1468" s="13"/>
      <c r="K1468" s="13"/>
      <c r="L1468" s="17">
        <v>7</v>
      </c>
      <c r="M1468" s="13" t="s">
        <v>144</v>
      </c>
      <c r="N1468" s="17">
        <v>6</v>
      </c>
      <c r="O1468" s="17">
        <v>1.8</v>
      </c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</row>
    <row r="1469" spans="1:35">
      <c r="A1469" s="13"/>
      <c r="B1469" s="13"/>
      <c r="C1469" s="299">
        <v>0.70833333333333337</v>
      </c>
      <c r="D1469" s="168">
        <f t="shared" si="72"/>
        <v>40025.708333333336</v>
      </c>
      <c r="E1469" s="13" t="s">
        <v>56</v>
      </c>
      <c r="F1469" s="13"/>
      <c r="G1469" s="17">
        <v>137</v>
      </c>
      <c r="H1469" s="13">
        <v>25.63</v>
      </c>
      <c r="I1469" s="13">
        <v>9.82</v>
      </c>
      <c r="J1469" s="13"/>
      <c r="K1469" s="13"/>
      <c r="L1469" s="17">
        <v>7</v>
      </c>
      <c r="M1469" s="13" t="s">
        <v>144</v>
      </c>
      <c r="N1469" s="17">
        <v>6</v>
      </c>
      <c r="O1469" s="17">
        <v>1.8</v>
      </c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</row>
    <row r="1470" spans="1:35">
      <c r="A1470" s="13"/>
      <c r="B1470" s="13"/>
      <c r="C1470" s="299">
        <v>0.84166666666666667</v>
      </c>
      <c r="D1470" s="168">
        <f t="shared" si="72"/>
        <v>40025.841666666667</v>
      </c>
      <c r="E1470" s="13" t="s">
        <v>56</v>
      </c>
      <c r="F1470" s="13"/>
      <c r="G1470" s="17">
        <v>137</v>
      </c>
      <c r="H1470" s="13">
        <v>26.64</v>
      </c>
      <c r="I1470" s="13">
        <v>8.83</v>
      </c>
      <c r="J1470" s="13"/>
      <c r="K1470" s="13"/>
      <c r="L1470" s="17">
        <v>7</v>
      </c>
      <c r="M1470" s="13" t="s">
        <v>144</v>
      </c>
      <c r="N1470" s="17">
        <v>6</v>
      </c>
      <c r="O1470" s="17">
        <v>1.8</v>
      </c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</row>
    <row r="1471" spans="1:35" ht="13.5" thickBot="1">
      <c r="A1471" s="27"/>
      <c r="B1471" s="27"/>
      <c r="C1471" s="305">
        <v>0.96527777777777779</v>
      </c>
      <c r="D1471" s="167">
        <f t="shared" si="72"/>
        <v>40025.965277777781</v>
      </c>
      <c r="E1471" s="27" t="s">
        <v>56</v>
      </c>
      <c r="F1471" s="27"/>
      <c r="G1471" s="27">
        <v>137</v>
      </c>
      <c r="H1471" s="27">
        <v>26.91</v>
      </c>
      <c r="I1471" s="27">
        <v>8.8800000000000008</v>
      </c>
      <c r="J1471" s="27"/>
      <c r="K1471" s="27"/>
      <c r="L1471" s="27">
        <v>7</v>
      </c>
      <c r="M1471" s="27" t="s">
        <v>144</v>
      </c>
      <c r="N1471" s="27">
        <v>6</v>
      </c>
      <c r="O1471" s="27">
        <v>1.8</v>
      </c>
      <c r="P1471" s="27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</row>
    <row r="1472" spans="1:35">
      <c r="A1472">
        <v>1</v>
      </c>
      <c r="B1472" t="s">
        <v>29</v>
      </c>
      <c r="C1472" s="299">
        <v>0.25</v>
      </c>
      <c r="D1472" s="172">
        <f t="shared" si="72"/>
        <v>40026.25</v>
      </c>
      <c r="E1472" s="13" t="s">
        <v>56</v>
      </c>
      <c r="F1472" s="13"/>
      <c r="G1472" s="13">
        <v>148</v>
      </c>
      <c r="H1472" s="13">
        <v>20.8</v>
      </c>
      <c r="I1472" s="13">
        <v>6.52</v>
      </c>
      <c r="J1472" s="13"/>
      <c r="K1472" s="13"/>
      <c r="L1472" s="13">
        <v>15</v>
      </c>
      <c r="M1472" s="13" t="s">
        <v>144</v>
      </c>
      <c r="N1472" s="13">
        <v>0</v>
      </c>
      <c r="O1472" s="13">
        <v>0</v>
      </c>
      <c r="P1472" s="13" t="s">
        <v>167</v>
      </c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</row>
    <row r="1473" spans="1:35">
      <c r="C1473" s="299">
        <v>0.34722222222222227</v>
      </c>
      <c r="D1473" s="164">
        <f t="shared" si="72"/>
        <v>40026.347222222219</v>
      </c>
      <c r="E1473" s="13" t="s">
        <v>56</v>
      </c>
      <c r="F1473" s="13"/>
      <c r="G1473" s="13">
        <v>148</v>
      </c>
      <c r="H1473" s="13">
        <v>21.73</v>
      </c>
      <c r="I1473" s="13">
        <v>5.93</v>
      </c>
      <c r="J1473" s="13"/>
      <c r="K1473" s="13"/>
      <c r="L1473" s="13">
        <v>15</v>
      </c>
      <c r="M1473" s="13" t="s">
        <v>144</v>
      </c>
      <c r="N1473" s="13">
        <v>0</v>
      </c>
      <c r="O1473" s="13">
        <v>0</v>
      </c>
      <c r="P1473" s="13" t="s">
        <v>167</v>
      </c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</row>
    <row r="1474" spans="1:35">
      <c r="C1474" s="299">
        <v>0.42499999999999999</v>
      </c>
      <c r="D1474" s="164">
        <f t="shared" si="72"/>
        <v>40026.425000000003</v>
      </c>
      <c r="E1474" s="13" t="s">
        <v>56</v>
      </c>
      <c r="F1474" s="13"/>
      <c r="G1474" s="13">
        <v>148</v>
      </c>
      <c r="H1474" s="13">
        <v>21.98</v>
      </c>
      <c r="I1474" s="13">
        <v>5.71</v>
      </c>
      <c r="J1474" s="13"/>
      <c r="K1474" s="13"/>
      <c r="L1474" s="13">
        <v>15</v>
      </c>
      <c r="M1474" s="13" t="s">
        <v>144</v>
      </c>
      <c r="N1474" s="13">
        <v>0</v>
      </c>
      <c r="O1474" s="13">
        <v>0</v>
      </c>
      <c r="P1474" s="13" t="s">
        <v>167</v>
      </c>
      <c r="Q1474" s="13"/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</row>
    <row r="1475" spans="1:35">
      <c r="C1475" s="299">
        <v>0.56944444444444442</v>
      </c>
      <c r="D1475" s="164">
        <f t="shared" si="72"/>
        <v>40026.569444444445</v>
      </c>
      <c r="E1475" s="13" t="s">
        <v>56</v>
      </c>
      <c r="F1475" s="13"/>
      <c r="G1475" s="13">
        <v>148</v>
      </c>
      <c r="H1475" s="13">
        <v>12.58</v>
      </c>
      <c r="I1475" s="13">
        <v>6.04</v>
      </c>
      <c r="J1475" s="13"/>
      <c r="K1475" s="13"/>
      <c r="L1475" s="13">
        <v>7</v>
      </c>
      <c r="M1475" s="13" t="s">
        <v>144</v>
      </c>
      <c r="N1475" s="13">
        <v>0</v>
      </c>
      <c r="O1475" s="13">
        <v>0</v>
      </c>
      <c r="P1475" s="13" t="s">
        <v>167</v>
      </c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</row>
    <row r="1476" spans="1:35">
      <c r="C1476" s="299">
        <v>0.67222222222222217</v>
      </c>
      <c r="D1476" s="164">
        <f t="shared" si="72"/>
        <v>40026.672222222223</v>
      </c>
      <c r="E1476" s="13" t="s">
        <v>56</v>
      </c>
      <c r="F1476" s="13"/>
      <c r="G1476" s="13">
        <v>148</v>
      </c>
      <c r="H1476" s="13">
        <v>12.69</v>
      </c>
      <c r="I1476" s="13">
        <v>8.11</v>
      </c>
      <c r="J1476" s="13"/>
      <c r="K1476" s="13"/>
      <c r="L1476" s="13">
        <v>7</v>
      </c>
      <c r="M1476" s="13" t="s">
        <v>144</v>
      </c>
      <c r="N1476" s="13">
        <v>0</v>
      </c>
      <c r="O1476" s="13">
        <v>0</v>
      </c>
      <c r="P1476" s="13" t="s">
        <v>167</v>
      </c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</row>
    <row r="1477" spans="1:35">
      <c r="C1477" s="301">
        <v>0.76249999999999996</v>
      </c>
      <c r="D1477" s="172">
        <f t="shared" si="72"/>
        <v>40026.762499999997</v>
      </c>
      <c r="E1477" s="8" t="s">
        <v>56</v>
      </c>
      <c r="F1477" s="8"/>
      <c r="G1477" s="8">
        <v>148</v>
      </c>
      <c r="H1477" s="8">
        <v>12.72</v>
      </c>
      <c r="I1477" s="8">
        <v>4.3499999999999996</v>
      </c>
      <c r="J1477" s="8"/>
      <c r="K1477" s="8"/>
      <c r="L1477" s="8">
        <v>7</v>
      </c>
      <c r="M1477" s="8" t="s">
        <v>144</v>
      </c>
      <c r="N1477" s="8">
        <v>0</v>
      </c>
      <c r="O1477" s="8">
        <v>0</v>
      </c>
      <c r="P1477" s="8" t="s">
        <v>167</v>
      </c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</row>
    <row r="1478" spans="1:35" ht="13.5" thickBot="1">
      <c r="A1478" s="326"/>
      <c r="B1478" s="326"/>
      <c r="C1478" s="305">
        <v>0.90972222222222221</v>
      </c>
      <c r="D1478" s="167">
        <f t="shared" si="72"/>
        <v>40026.909722222219</v>
      </c>
      <c r="E1478" s="27" t="s">
        <v>56</v>
      </c>
      <c r="F1478" s="27"/>
      <c r="G1478" s="27">
        <v>148</v>
      </c>
      <c r="H1478" s="27">
        <v>15.7</v>
      </c>
      <c r="I1478" s="27">
        <v>4.1900000000000004</v>
      </c>
      <c r="J1478" s="27"/>
      <c r="K1478" s="27"/>
      <c r="L1478" s="27">
        <v>10</v>
      </c>
      <c r="M1478" s="27" t="s">
        <v>144</v>
      </c>
      <c r="N1478" s="27">
        <v>0</v>
      </c>
      <c r="O1478" s="27">
        <v>0</v>
      </c>
      <c r="P1478" s="27" t="s">
        <v>167</v>
      </c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</row>
    <row r="1479" spans="1:35">
      <c r="A1479" s="13">
        <v>2</v>
      </c>
      <c r="B1479" s="13" t="s">
        <v>129</v>
      </c>
      <c r="C1479" s="300">
        <v>0.21527777777777779</v>
      </c>
      <c r="D1479" s="168">
        <f t="shared" si="72"/>
        <v>40027.215277777781</v>
      </c>
      <c r="E1479" s="8" t="s">
        <v>56</v>
      </c>
      <c r="F1479" s="17"/>
      <c r="G1479" s="17">
        <v>180</v>
      </c>
      <c r="H1479" s="17">
        <v>90.34</v>
      </c>
      <c r="I1479" s="17">
        <v>39.03</v>
      </c>
      <c r="J1479" s="17"/>
      <c r="K1479" s="17"/>
      <c r="L1479" s="17">
        <v>21</v>
      </c>
      <c r="M1479" s="17" t="s">
        <v>144</v>
      </c>
      <c r="N1479" s="17">
        <v>0</v>
      </c>
      <c r="O1479" s="17">
        <v>0</v>
      </c>
      <c r="P1479" s="17" t="s">
        <v>167</v>
      </c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</row>
    <row r="1480" spans="1:35">
      <c r="A1480" s="13"/>
      <c r="B1480" s="13"/>
      <c r="C1480" s="299">
        <v>0.29166666666666669</v>
      </c>
      <c r="D1480" s="164">
        <f t="shared" si="72"/>
        <v>40027.291666666664</v>
      </c>
      <c r="E1480" s="13" t="s">
        <v>56</v>
      </c>
      <c r="F1480" s="13"/>
      <c r="G1480" s="13">
        <v>159</v>
      </c>
      <c r="H1480" s="13">
        <v>83.06</v>
      </c>
      <c r="I1480" s="13">
        <v>25.11</v>
      </c>
      <c r="J1480" s="13"/>
      <c r="K1480" s="13"/>
      <c r="L1480" s="13">
        <v>21</v>
      </c>
      <c r="M1480" s="13" t="s">
        <v>144</v>
      </c>
      <c r="N1480" s="13">
        <v>0</v>
      </c>
      <c r="O1480" s="13">
        <v>0</v>
      </c>
      <c r="P1480" s="13" t="s">
        <v>167</v>
      </c>
      <c r="Q1480" s="13"/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</row>
    <row r="1481" spans="1:35">
      <c r="A1481" s="13"/>
      <c r="B1481" s="13"/>
      <c r="C1481" s="299">
        <v>0.41249999999999998</v>
      </c>
      <c r="D1481" s="164">
        <f t="shared" si="72"/>
        <v>40027.412499999999</v>
      </c>
      <c r="E1481" s="13" t="s">
        <v>56</v>
      </c>
      <c r="F1481" s="13"/>
      <c r="G1481" s="13">
        <v>159</v>
      </c>
      <c r="H1481" s="13">
        <v>24.01</v>
      </c>
      <c r="I1481" s="13">
        <v>6.39</v>
      </c>
      <c r="J1481" s="13"/>
      <c r="K1481" s="13"/>
      <c r="L1481" s="13">
        <v>15</v>
      </c>
      <c r="M1481" s="13" t="s">
        <v>144</v>
      </c>
      <c r="N1481" s="13">
        <v>0</v>
      </c>
      <c r="O1481" s="13">
        <v>0</v>
      </c>
      <c r="P1481" s="13" t="s">
        <v>167</v>
      </c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</row>
    <row r="1482" spans="1:35">
      <c r="A1482" s="13"/>
      <c r="B1482" s="13"/>
      <c r="C1482" s="299">
        <v>0.46736111111111112</v>
      </c>
      <c r="D1482" s="164">
        <f t="shared" si="72"/>
        <v>40027.467361111114</v>
      </c>
      <c r="E1482" s="13" t="s">
        <v>56</v>
      </c>
      <c r="F1482" s="13"/>
      <c r="G1482" s="13">
        <v>159</v>
      </c>
      <c r="H1482" s="13">
        <v>22.18</v>
      </c>
      <c r="I1482" s="13">
        <v>5.72</v>
      </c>
      <c r="J1482" s="13"/>
      <c r="K1482" s="13"/>
      <c r="L1482" s="13">
        <v>15</v>
      </c>
      <c r="M1482" s="13" t="s">
        <v>144</v>
      </c>
      <c r="N1482" s="13">
        <v>0</v>
      </c>
      <c r="O1482" s="13">
        <v>0</v>
      </c>
      <c r="P1482" s="13" t="s">
        <v>167</v>
      </c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</row>
    <row r="1483" spans="1:35">
      <c r="A1483" s="13"/>
      <c r="B1483" s="13"/>
      <c r="C1483" s="299">
        <v>0.55208333333333337</v>
      </c>
      <c r="D1483" s="164">
        <f t="shared" si="72"/>
        <v>40027.552083333336</v>
      </c>
      <c r="E1483" s="13" t="s">
        <v>56</v>
      </c>
      <c r="F1483" s="13"/>
      <c r="G1483" s="13">
        <v>159</v>
      </c>
      <c r="H1483" s="13">
        <v>53.19</v>
      </c>
      <c r="I1483" s="13">
        <v>5.25</v>
      </c>
      <c r="J1483" s="13"/>
      <c r="K1483" s="13"/>
      <c r="L1483" s="13">
        <v>15</v>
      </c>
      <c r="M1483" s="13" t="s">
        <v>144</v>
      </c>
      <c r="N1483" s="13">
        <v>0</v>
      </c>
      <c r="O1483" s="13">
        <v>0</v>
      </c>
      <c r="P1483" s="13" t="s">
        <v>167</v>
      </c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</row>
    <row r="1484" spans="1:35">
      <c r="A1484" s="13"/>
      <c r="B1484" s="13"/>
      <c r="C1484" s="299">
        <v>0.625</v>
      </c>
      <c r="D1484" s="164">
        <f t="shared" si="72"/>
        <v>40027.625</v>
      </c>
      <c r="E1484" s="13" t="s">
        <v>56</v>
      </c>
      <c r="F1484" s="13"/>
      <c r="G1484" s="13">
        <v>159</v>
      </c>
      <c r="H1484" s="13">
        <v>18.8</v>
      </c>
      <c r="I1484" s="13">
        <v>5.79</v>
      </c>
      <c r="J1484" s="13"/>
      <c r="K1484" s="13"/>
      <c r="L1484" s="13">
        <v>10</v>
      </c>
      <c r="M1484" s="13" t="s">
        <v>144</v>
      </c>
      <c r="N1484" s="13">
        <v>0</v>
      </c>
      <c r="O1484" s="13">
        <v>0</v>
      </c>
      <c r="P1484" s="13" t="s">
        <v>167</v>
      </c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</row>
    <row r="1485" spans="1:35">
      <c r="A1485" s="13"/>
      <c r="B1485" s="13"/>
      <c r="C1485" s="299">
        <v>0.80138888888888893</v>
      </c>
      <c r="D1485" s="164">
        <f t="shared" si="72"/>
        <v>40027.801388888889</v>
      </c>
      <c r="E1485" s="13" t="s">
        <v>56</v>
      </c>
      <c r="F1485" s="13"/>
      <c r="G1485" s="13">
        <v>159</v>
      </c>
      <c r="H1485" s="13">
        <v>18.850000000000001</v>
      </c>
      <c r="I1485" s="13">
        <v>6.93</v>
      </c>
      <c r="J1485" s="13"/>
      <c r="K1485" s="13"/>
      <c r="L1485" s="13">
        <v>10</v>
      </c>
      <c r="M1485" s="13" t="s">
        <v>144</v>
      </c>
      <c r="N1485" s="13">
        <v>0</v>
      </c>
      <c r="O1485" s="13">
        <v>0</v>
      </c>
      <c r="P1485" s="13" t="s">
        <v>167</v>
      </c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</row>
    <row r="1486" spans="1:35" ht="13.5" thickBot="1">
      <c r="A1486" s="27"/>
      <c r="B1486" s="27"/>
      <c r="C1486" s="305">
        <v>0.88263888888888886</v>
      </c>
      <c r="D1486" s="167">
        <f t="shared" si="72"/>
        <v>40027.882638888892</v>
      </c>
      <c r="E1486" s="27" t="s">
        <v>56</v>
      </c>
      <c r="F1486" s="27"/>
      <c r="G1486" s="27">
        <v>159</v>
      </c>
      <c r="H1486" s="27">
        <v>19.7</v>
      </c>
      <c r="I1486" s="27">
        <v>6.93</v>
      </c>
      <c r="J1486" s="27"/>
      <c r="K1486" s="27"/>
      <c r="L1486" s="27">
        <v>10</v>
      </c>
      <c r="M1486" s="27" t="s">
        <v>144</v>
      </c>
      <c r="N1486" s="27">
        <v>0</v>
      </c>
      <c r="O1486" s="27">
        <v>0</v>
      </c>
      <c r="P1486" s="27" t="s">
        <v>167</v>
      </c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</row>
    <row r="1487" spans="1:35">
      <c r="A1487" s="17">
        <v>3</v>
      </c>
      <c r="B1487" s="17" t="s">
        <v>111</v>
      </c>
      <c r="C1487" s="327">
        <v>0.23611111111111113</v>
      </c>
      <c r="D1487" s="172">
        <f>FLOOR(D1486,1)+C1487+IF(A1487&gt;0,1,0)</f>
        <v>40028.236111111109</v>
      </c>
      <c r="E1487" s="8" t="s">
        <v>56</v>
      </c>
      <c r="F1487" s="17"/>
      <c r="G1487" s="17">
        <v>159</v>
      </c>
      <c r="H1487" s="17">
        <v>14.55</v>
      </c>
      <c r="I1487" s="17">
        <v>9.77</v>
      </c>
      <c r="J1487" s="17"/>
      <c r="K1487" s="17"/>
      <c r="L1487" s="17">
        <v>15</v>
      </c>
      <c r="M1487" s="17" t="s">
        <v>144</v>
      </c>
      <c r="N1487" s="17">
        <v>0</v>
      </c>
      <c r="O1487" s="17">
        <v>0</v>
      </c>
      <c r="P1487" s="17" t="s">
        <v>168</v>
      </c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</row>
    <row r="1488" spans="1:35">
      <c r="A1488" s="13"/>
      <c r="B1488" s="13"/>
      <c r="C1488" s="328">
        <v>0.30625000000000002</v>
      </c>
      <c r="D1488" s="164">
        <f>FLOOR(D1487,1)+C1488+IF(A1488&gt;0,1,0)</f>
        <v>40028.306250000001</v>
      </c>
      <c r="E1488" s="13" t="s">
        <v>56</v>
      </c>
      <c r="F1488" s="13"/>
      <c r="G1488" s="13">
        <v>159</v>
      </c>
      <c r="H1488" s="13">
        <v>14.6</v>
      </c>
      <c r="I1488" s="13">
        <v>8.7200000000000006</v>
      </c>
      <c r="J1488" s="13"/>
      <c r="K1488" s="13"/>
      <c r="L1488" s="13">
        <v>15</v>
      </c>
      <c r="M1488" s="13" t="s">
        <v>144</v>
      </c>
      <c r="N1488" s="13">
        <v>0</v>
      </c>
      <c r="O1488" s="13">
        <v>0</v>
      </c>
      <c r="P1488" s="13" t="s">
        <v>167</v>
      </c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</row>
    <row r="1489" spans="1:35">
      <c r="A1489" s="13"/>
      <c r="B1489" s="13"/>
      <c r="C1489" s="328">
        <v>0.41666666666666669</v>
      </c>
      <c r="D1489" s="164">
        <f>FLOOR(D1488,1)+C1489+IF(A1489&gt;0,1,0)</f>
        <v>40028.416666666664</v>
      </c>
      <c r="E1489" s="13" t="s">
        <v>56</v>
      </c>
      <c r="F1489" s="13"/>
      <c r="G1489" s="13">
        <v>159</v>
      </c>
      <c r="H1489" s="13">
        <v>14.28</v>
      </c>
      <c r="I1489" s="13">
        <v>7.85</v>
      </c>
      <c r="J1489" s="13"/>
      <c r="K1489" s="13"/>
      <c r="L1489" s="13">
        <v>12.5</v>
      </c>
      <c r="M1489" s="13" t="s">
        <v>144</v>
      </c>
      <c r="N1489" s="13">
        <v>0</v>
      </c>
      <c r="O1489" s="13">
        <v>0</v>
      </c>
      <c r="P1489" s="13" t="s">
        <v>167</v>
      </c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</row>
    <row r="1490" spans="1:35">
      <c r="A1490" s="13"/>
      <c r="B1490" s="13"/>
      <c r="C1490" s="328">
        <v>0.78472222222222221</v>
      </c>
      <c r="D1490" s="164">
        <f>FLOOR(D1489,1)+C1490+IF(A1490&gt;0,1,0)</f>
        <v>40028.784722222219</v>
      </c>
      <c r="E1490" s="13" t="s">
        <v>56</v>
      </c>
      <c r="F1490" s="13"/>
      <c r="G1490" s="13">
        <v>159</v>
      </c>
      <c r="H1490" s="13">
        <v>14.84</v>
      </c>
      <c r="I1490" s="13">
        <v>6.28</v>
      </c>
      <c r="J1490" s="13"/>
      <c r="K1490" s="13"/>
      <c r="L1490" s="13">
        <v>9</v>
      </c>
      <c r="M1490" s="13" t="s">
        <v>144</v>
      </c>
      <c r="N1490" s="13">
        <v>0</v>
      </c>
      <c r="O1490" s="13">
        <v>0</v>
      </c>
      <c r="P1490" s="13" t="s">
        <v>167</v>
      </c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</row>
    <row r="1491" spans="1:35" ht="13.5" thickBot="1">
      <c r="A1491" s="27"/>
      <c r="B1491" s="27"/>
      <c r="C1491" s="329">
        <v>0.86111111111111116</v>
      </c>
      <c r="D1491" s="167">
        <f>FLOOR(D1490,1)+C1491+IF(A1491&gt;0,1,0)</f>
        <v>40028.861111111109</v>
      </c>
      <c r="E1491" s="27" t="s">
        <v>56</v>
      </c>
      <c r="F1491" s="27"/>
      <c r="G1491" s="27">
        <v>159</v>
      </c>
      <c r="H1491" s="27">
        <v>14.93</v>
      </c>
      <c r="I1491" s="27">
        <v>5.29</v>
      </c>
      <c r="J1491" s="27"/>
      <c r="K1491" s="27"/>
      <c r="L1491" s="27">
        <v>9</v>
      </c>
      <c r="M1491" s="27" t="s">
        <v>144</v>
      </c>
      <c r="N1491" s="27">
        <v>0</v>
      </c>
      <c r="O1491" s="27">
        <v>0</v>
      </c>
      <c r="P1491" s="27" t="s">
        <v>167</v>
      </c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</row>
    <row r="1492" spans="1:35">
      <c r="A1492" s="17">
        <v>4</v>
      </c>
      <c r="B1492" s="17" t="s">
        <v>112</v>
      </c>
      <c r="C1492" s="327">
        <v>0.25347222222222221</v>
      </c>
      <c r="D1492" s="168">
        <f t="shared" ref="D1492:D1506" si="73">FLOOR(D1491,1)+C1492+IF(A1492&gt;0,1,0)</f>
        <v>40029.253472222219</v>
      </c>
      <c r="E1492" s="17" t="s">
        <v>56</v>
      </c>
      <c r="F1492" s="17"/>
      <c r="G1492" s="17">
        <v>159</v>
      </c>
      <c r="H1492" s="17">
        <v>14.61</v>
      </c>
      <c r="I1492" s="17">
        <v>9.09</v>
      </c>
      <c r="J1492" s="17"/>
      <c r="K1492" s="17"/>
      <c r="L1492" s="17">
        <v>10</v>
      </c>
      <c r="M1492" s="17" t="s">
        <v>144</v>
      </c>
      <c r="N1492" s="17">
        <v>0</v>
      </c>
      <c r="O1492" s="17">
        <v>0</v>
      </c>
      <c r="P1492" s="17" t="s">
        <v>167</v>
      </c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</row>
    <row r="1493" spans="1:35">
      <c r="A1493" s="13"/>
      <c r="B1493" s="13"/>
      <c r="C1493" s="328">
        <v>0.34166666666666662</v>
      </c>
      <c r="D1493" s="164">
        <f t="shared" si="73"/>
        <v>40029.341666666667</v>
      </c>
      <c r="E1493" s="13" t="s">
        <v>56</v>
      </c>
      <c r="F1493" s="13"/>
      <c r="G1493" s="17">
        <v>159</v>
      </c>
      <c r="H1493" s="13">
        <v>14.68</v>
      </c>
      <c r="I1493" s="13">
        <v>7.83</v>
      </c>
      <c r="J1493" s="13"/>
      <c r="K1493" s="13"/>
      <c r="L1493" s="17">
        <v>10</v>
      </c>
      <c r="M1493" s="13" t="s">
        <v>144</v>
      </c>
      <c r="N1493" s="13">
        <v>0</v>
      </c>
      <c r="O1493" s="13">
        <v>0</v>
      </c>
      <c r="P1493" s="13" t="s">
        <v>167</v>
      </c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</row>
    <row r="1494" spans="1:35">
      <c r="A1494" s="13"/>
      <c r="B1494" s="13"/>
      <c r="C1494" s="328">
        <v>0.4375</v>
      </c>
      <c r="D1494" s="164">
        <f t="shared" si="73"/>
        <v>40029.4375</v>
      </c>
      <c r="E1494" s="13" t="s">
        <v>56</v>
      </c>
      <c r="F1494" s="13"/>
      <c r="G1494" s="17">
        <v>159</v>
      </c>
      <c r="H1494" s="13">
        <v>14.83</v>
      </c>
      <c r="I1494" s="13">
        <v>5.63</v>
      </c>
      <c r="J1494" s="13"/>
      <c r="K1494" s="13"/>
      <c r="L1494" s="17">
        <v>10</v>
      </c>
      <c r="M1494" s="13" t="s">
        <v>144</v>
      </c>
      <c r="N1494" s="13">
        <v>0</v>
      </c>
      <c r="O1494" s="13">
        <v>0</v>
      </c>
      <c r="P1494" s="13" t="s">
        <v>167</v>
      </c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</row>
    <row r="1495" spans="1:35">
      <c r="A1495" s="13"/>
      <c r="B1495" s="13"/>
      <c r="C1495" s="328">
        <v>0.51736111111111105</v>
      </c>
      <c r="D1495" s="164">
        <f t="shared" si="73"/>
        <v>40029.517361111109</v>
      </c>
      <c r="E1495" s="13" t="s">
        <v>56</v>
      </c>
      <c r="F1495" s="13"/>
      <c r="G1495" s="17">
        <v>159</v>
      </c>
      <c r="H1495" s="13">
        <v>14.15</v>
      </c>
      <c r="I1495" s="13">
        <v>5.48</v>
      </c>
      <c r="J1495" s="13"/>
      <c r="K1495" s="13"/>
      <c r="L1495" s="17">
        <v>10</v>
      </c>
      <c r="M1495" s="13" t="s">
        <v>144</v>
      </c>
      <c r="N1495" s="13">
        <v>0</v>
      </c>
      <c r="O1495" s="13">
        <v>0</v>
      </c>
      <c r="P1495" s="13" t="s">
        <v>167</v>
      </c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</row>
    <row r="1496" spans="1:35">
      <c r="A1496" s="13"/>
      <c r="B1496" s="13"/>
      <c r="C1496" s="328">
        <v>0.64583333333333337</v>
      </c>
      <c r="D1496" s="164">
        <f t="shared" si="73"/>
        <v>40029.645833333336</v>
      </c>
      <c r="E1496" s="13" t="s">
        <v>56</v>
      </c>
      <c r="F1496" s="13"/>
      <c r="G1496" s="17">
        <v>159</v>
      </c>
      <c r="H1496" s="13">
        <v>14.83</v>
      </c>
      <c r="I1496" s="13">
        <v>3.72</v>
      </c>
      <c r="J1496" s="13"/>
      <c r="K1496" s="13"/>
      <c r="L1496" s="17">
        <v>10</v>
      </c>
      <c r="M1496" s="13" t="s">
        <v>144</v>
      </c>
      <c r="N1496" s="13">
        <v>0</v>
      </c>
      <c r="O1496" s="13">
        <v>0</v>
      </c>
      <c r="P1496" s="13" t="s">
        <v>167</v>
      </c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</row>
    <row r="1497" spans="1:35">
      <c r="A1497" s="13"/>
      <c r="B1497" s="13"/>
      <c r="C1497" s="328">
        <v>0.75624999999999998</v>
      </c>
      <c r="D1497" s="164">
        <f t="shared" si="73"/>
        <v>40029.756249999999</v>
      </c>
      <c r="E1497" s="13" t="s">
        <v>56</v>
      </c>
      <c r="F1497" s="13"/>
      <c r="G1497" s="17">
        <v>159</v>
      </c>
      <c r="H1497" s="13">
        <v>14.91</v>
      </c>
      <c r="I1497" s="13">
        <v>3.1</v>
      </c>
      <c r="J1497" s="13"/>
      <c r="K1497" s="13"/>
      <c r="L1497" s="13">
        <v>7</v>
      </c>
      <c r="M1497" s="13" t="s">
        <v>144</v>
      </c>
      <c r="N1497" s="13">
        <v>0</v>
      </c>
      <c r="O1497" s="13">
        <v>0</v>
      </c>
      <c r="P1497" s="13" t="s">
        <v>167</v>
      </c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</row>
    <row r="1498" spans="1:35">
      <c r="A1498" s="13"/>
      <c r="B1498" s="13"/>
      <c r="C1498" s="328">
        <v>0.8847222222222223</v>
      </c>
      <c r="D1498" s="164">
        <f t="shared" si="73"/>
        <v>40029.884722222225</v>
      </c>
      <c r="E1498" s="13" t="s">
        <v>56</v>
      </c>
      <c r="F1498" s="13"/>
      <c r="G1498" s="17">
        <v>159</v>
      </c>
      <c r="H1498" s="13">
        <v>15.81</v>
      </c>
      <c r="I1498" s="13">
        <v>3.11</v>
      </c>
      <c r="J1498" s="13"/>
      <c r="K1498" s="13"/>
      <c r="L1498" s="13">
        <v>7</v>
      </c>
      <c r="M1498" s="13" t="s">
        <v>144</v>
      </c>
      <c r="N1498" s="13">
        <v>0</v>
      </c>
      <c r="O1498" s="13">
        <v>0</v>
      </c>
      <c r="P1498" s="13" t="s">
        <v>167</v>
      </c>
      <c r="Q1498" s="13"/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</row>
    <row r="1499" spans="1:35" ht="13.5" thickBot="1">
      <c r="A1499" s="27"/>
      <c r="B1499" s="27"/>
      <c r="C1499" s="329">
        <v>0.95833333333333337</v>
      </c>
      <c r="D1499" s="167">
        <f t="shared" si="73"/>
        <v>40029.958333333336</v>
      </c>
      <c r="E1499" s="27" t="s">
        <v>56</v>
      </c>
      <c r="F1499" s="27"/>
      <c r="G1499" s="27">
        <v>159</v>
      </c>
      <c r="H1499" s="27">
        <v>15.64</v>
      </c>
      <c r="I1499" s="27">
        <v>3.14</v>
      </c>
      <c r="J1499" s="27"/>
      <c r="K1499" s="27"/>
      <c r="L1499" s="27">
        <v>7</v>
      </c>
      <c r="M1499" s="27" t="s">
        <v>144</v>
      </c>
      <c r="N1499" s="27">
        <v>0</v>
      </c>
      <c r="O1499" s="27">
        <v>0</v>
      </c>
      <c r="P1499" s="27" t="s">
        <v>167</v>
      </c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</row>
    <row r="1500" spans="1:35">
      <c r="A1500" s="17">
        <v>5</v>
      </c>
      <c r="B1500" s="17" t="s">
        <v>113</v>
      </c>
      <c r="C1500" s="327">
        <v>0.23611111111111113</v>
      </c>
      <c r="D1500" s="172">
        <f t="shared" si="73"/>
        <v>40030.236111111109</v>
      </c>
      <c r="E1500" t="s">
        <v>56</v>
      </c>
      <c r="F1500" s="17"/>
      <c r="G1500" s="17">
        <v>159</v>
      </c>
      <c r="H1500" s="17">
        <v>14</v>
      </c>
      <c r="I1500" s="17">
        <v>9.17</v>
      </c>
      <c r="J1500" s="17"/>
      <c r="K1500" s="17"/>
      <c r="L1500" s="17">
        <v>7</v>
      </c>
      <c r="M1500" s="17" t="s">
        <v>144</v>
      </c>
      <c r="N1500" s="17">
        <v>0</v>
      </c>
      <c r="O1500" s="17">
        <v>0</v>
      </c>
      <c r="P1500" s="17" t="s">
        <v>167</v>
      </c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</row>
    <row r="1501" spans="1:35">
      <c r="A1501" s="13"/>
      <c r="B1501" s="13"/>
      <c r="C1501" s="328">
        <v>0.29930555555555555</v>
      </c>
      <c r="D1501" s="164">
        <f t="shared" si="73"/>
        <v>40030.299305555556</v>
      </c>
      <c r="E1501" s="13" t="s">
        <v>56</v>
      </c>
      <c r="F1501" s="13"/>
      <c r="G1501" s="13">
        <v>159</v>
      </c>
      <c r="H1501" s="17">
        <v>14</v>
      </c>
      <c r="I1501" s="13">
        <v>5.93</v>
      </c>
      <c r="J1501" s="13"/>
      <c r="K1501" s="13"/>
      <c r="L1501" s="13">
        <v>7</v>
      </c>
      <c r="M1501" s="13" t="s">
        <v>144</v>
      </c>
      <c r="N1501" s="13">
        <v>0</v>
      </c>
      <c r="O1501" s="13">
        <v>0</v>
      </c>
      <c r="P1501" s="13" t="s">
        <v>167</v>
      </c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</row>
    <row r="1502" spans="1:35">
      <c r="A1502" s="13"/>
      <c r="B1502" s="13"/>
      <c r="C1502" s="328">
        <v>0.4152777777777778</v>
      </c>
      <c r="D1502" s="164">
        <f t="shared" si="73"/>
        <v>40030.415277777778</v>
      </c>
      <c r="E1502" s="13" t="s">
        <v>56</v>
      </c>
      <c r="F1502" s="13"/>
      <c r="G1502" s="13">
        <v>159</v>
      </c>
      <c r="H1502" s="17">
        <v>14</v>
      </c>
      <c r="I1502" s="13">
        <v>5.91</v>
      </c>
      <c r="J1502" s="13"/>
      <c r="K1502" s="13"/>
      <c r="L1502" s="13">
        <v>7</v>
      </c>
      <c r="M1502" s="13" t="s">
        <v>144</v>
      </c>
      <c r="N1502" s="13">
        <v>0</v>
      </c>
      <c r="O1502" s="13">
        <v>0</v>
      </c>
      <c r="P1502" s="13" t="s">
        <v>167</v>
      </c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</row>
    <row r="1503" spans="1:35">
      <c r="A1503" s="13"/>
      <c r="B1503" s="13"/>
      <c r="C1503" s="328">
        <v>0.5</v>
      </c>
      <c r="D1503" s="164">
        <f t="shared" si="73"/>
        <v>40030.5</v>
      </c>
      <c r="E1503" s="13" t="s">
        <v>56</v>
      </c>
      <c r="F1503" s="13"/>
      <c r="G1503" s="13">
        <v>159</v>
      </c>
      <c r="H1503" s="17">
        <v>14</v>
      </c>
      <c r="I1503" s="13">
        <v>5</v>
      </c>
      <c r="J1503" s="13"/>
      <c r="K1503" s="13"/>
      <c r="L1503" s="13">
        <v>7</v>
      </c>
      <c r="M1503" s="13" t="s">
        <v>144</v>
      </c>
      <c r="N1503" s="13">
        <v>0</v>
      </c>
      <c r="O1503" s="13">
        <v>0</v>
      </c>
      <c r="P1503" s="13" t="s">
        <v>167</v>
      </c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</row>
    <row r="1504" spans="1:35">
      <c r="A1504" s="13"/>
      <c r="B1504" s="13"/>
      <c r="C1504" s="328">
        <v>0.64236111111111105</v>
      </c>
      <c r="D1504" s="164">
        <f t="shared" si="73"/>
        <v>40030.642361111109</v>
      </c>
      <c r="E1504" s="13" t="s">
        <v>56</v>
      </c>
      <c r="F1504" s="13"/>
      <c r="G1504" s="13">
        <v>159</v>
      </c>
      <c r="H1504" s="17">
        <v>14</v>
      </c>
      <c r="I1504" s="13">
        <v>3.77</v>
      </c>
      <c r="J1504" s="13"/>
      <c r="K1504" s="13"/>
      <c r="L1504" s="13">
        <v>7</v>
      </c>
      <c r="M1504" s="13" t="s">
        <v>144</v>
      </c>
      <c r="N1504" s="13">
        <v>0</v>
      </c>
      <c r="O1504" s="13">
        <v>0</v>
      </c>
      <c r="P1504" s="13" t="s">
        <v>167</v>
      </c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</row>
    <row r="1505" spans="1:35">
      <c r="A1505" s="13"/>
      <c r="B1505" s="13"/>
      <c r="C1505" s="328">
        <v>0.75555555555555554</v>
      </c>
      <c r="D1505" s="164">
        <f t="shared" si="73"/>
        <v>40030.755555555559</v>
      </c>
      <c r="E1505" s="13" t="s">
        <v>56</v>
      </c>
      <c r="F1505" s="13"/>
      <c r="G1505" s="13">
        <v>159</v>
      </c>
      <c r="H1505" s="17">
        <v>14</v>
      </c>
      <c r="I1505" s="13">
        <v>3.71</v>
      </c>
      <c r="J1505" s="13"/>
      <c r="K1505" s="13"/>
      <c r="L1505" s="13">
        <v>7</v>
      </c>
      <c r="M1505" s="13" t="s">
        <v>144</v>
      </c>
      <c r="N1505" s="13">
        <v>0</v>
      </c>
      <c r="O1505" s="13">
        <v>0</v>
      </c>
      <c r="P1505" s="13" t="s">
        <v>167</v>
      </c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</row>
    <row r="1506" spans="1:35">
      <c r="A1506" s="13"/>
      <c r="B1506" s="13"/>
      <c r="C1506" s="328">
        <v>0.8847222222222223</v>
      </c>
      <c r="D1506" s="164">
        <f t="shared" si="73"/>
        <v>40030.884722222225</v>
      </c>
      <c r="E1506" s="13" t="s">
        <v>56</v>
      </c>
      <c r="F1506" s="13"/>
      <c r="G1506" s="13">
        <v>159</v>
      </c>
      <c r="H1506" s="17">
        <v>14</v>
      </c>
      <c r="I1506" s="13">
        <v>3.89</v>
      </c>
      <c r="J1506" s="13"/>
      <c r="K1506" s="13"/>
      <c r="L1506" s="13">
        <v>7</v>
      </c>
      <c r="M1506" s="13" t="s">
        <v>144</v>
      </c>
      <c r="N1506" s="13">
        <v>0</v>
      </c>
      <c r="O1506" s="13">
        <v>0</v>
      </c>
      <c r="P1506" s="13" t="s">
        <v>167</v>
      </c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</row>
    <row r="1507" spans="1:35" ht="13.5" thickBot="1">
      <c r="A1507" s="27"/>
      <c r="B1507" s="27"/>
      <c r="C1507" s="329">
        <v>0.99722222222222223</v>
      </c>
      <c r="D1507" s="167">
        <f>FLOOR(D1506,1)+C1507+IF(A1507&gt;0,1,0)</f>
        <v>40030.99722222222</v>
      </c>
      <c r="E1507" s="27" t="s">
        <v>56</v>
      </c>
      <c r="F1507" s="27"/>
      <c r="G1507" s="27">
        <v>159</v>
      </c>
      <c r="H1507" s="27">
        <v>14</v>
      </c>
      <c r="I1507" s="27">
        <v>3.72</v>
      </c>
      <c r="J1507" s="27"/>
      <c r="K1507" s="27"/>
      <c r="L1507" s="27">
        <v>7</v>
      </c>
      <c r="M1507" s="27" t="s">
        <v>144</v>
      </c>
      <c r="N1507" s="27">
        <v>0</v>
      </c>
      <c r="O1507" s="27">
        <v>0</v>
      </c>
      <c r="P1507" s="27" t="s">
        <v>167</v>
      </c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</row>
    <row r="1508" spans="1:35">
      <c r="A1508" s="17">
        <v>6</v>
      </c>
      <c r="B1508" s="17" t="s">
        <v>114</v>
      </c>
      <c r="C1508" s="327">
        <v>0.25</v>
      </c>
      <c r="D1508" s="172">
        <f t="shared" ref="D1508:D1538" si="74">FLOOR(D1507,1)+C1508+IF(A1508&gt;0,1,0)</f>
        <v>40031.25</v>
      </c>
      <c r="E1508" s="8" t="s">
        <v>56</v>
      </c>
      <c r="F1508" s="8"/>
      <c r="G1508" s="8">
        <v>159</v>
      </c>
      <c r="H1508" s="17">
        <v>13.06</v>
      </c>
      <c r="I1508" s="17">
        <v>5.2</v>
      </c>
      <c r="J1508" s="17"/>
      <c r="K1508" s="17"/>
      <c r="L1508" s="17">
        <v>7</v>
      </c>
      <c r="M1508" s="17" t="s">
        <v>144</v>
      </c>
      <c r="N1508" s="17">
        <v>0</v>
      </c>
      <c r="O1508" s="17">
        <v>0</v>
      </c>
      <c r="P1508" s="17" t="s">
        <v>167</v>
      </c>
      <c r="Q1508" s="13"/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</row>
    <row r="1509" spans="1:35">
      <c r="A1509" s="13"/>
      <c r="B1509" s="13"/>
      <c r="C1509" s="328">
        <v>0.34097222222222223</v>
      </c>
      <c r="D1509" s="164">
        <f t="shared" si="74"/>
        <v>40031.34097222222</v>
      </c>
      <c r="E1509" s="13" t="s">
        <v>56</v>
      </c>
      <c r="F1509" s="13"/>
      <c r="G1509" s="13">
        <v>159</v>
      </c>
      <c r="H1509" s="13">
        <v>13.11</v>
      </c>
      <c r="I1509" s="13">
        <v>4.3499999999999996</v>
      </c>
      <c r="J1509" s="13"/>
      <c r="K1509" s="13"/>
      <c r="L1509" s="13">
        <v>7</v>
      </c>
      <c r="M1509" s="13" t="s">
        <v>144</v>
      </c>
      <c r="N1509" s="13">
        <v>0</v>
      </c>
      <c r="O1509" s="13">
        <v>0</v>
      </c>
      <c r="P1509" s="13" t="s">
        <v>167</v>
      </c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</row>
    <row r="1510" spans="1:35">
      <c r="A1510" s="13"/>
      <c r="B1510" s="13"/>
      <c r="C1510" s="328">
        <v>0.43402777777777773</v>
      </c>
      <c r="D1510" s="164">
        <f t="shared" si="74"/>
        <v>40031.434027777781</v>
      </c>
      <c r="E1510" s="13" t="s">
        <v>56</v>
      </c>
      <c r="F1510" s="13"/>
      <c r="G1510" s="13">
        <v>159</v>
      </c>
      <c r="H1510" s="13">
        <v>15.59</v>
      </c>
      <c r="I1510" s="13">
        <v>5.2</v>
      </c>
      <c r="J1510" s="13"/>
      <c r="K1510" s="13"/>
      <c r="L1510" s="13">
        <v>7</v>
      </c>
      <c r="M1510" s="13" t="s">
        <v>144</v>
      </c>
      <c r="N1510" s="13">
        <v>0</v>
      </c>
      <c r="O1510" s="13">
        <v>0</v>
      </c>
      <c r="P1510" s="13" t="s">
        <v>167</v>
      </c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</row>
    <row r="1511" spans="1:35">
      <c r="A1511" s="13"/>
      <c r="B1511" s="13"/>
      <c r="C1511" s="328">
        <v>0.54722222222222217</v>
      </c>
      <c r="D1511" s="164">
        <f t="shared" si="74"/>
        <v>40031.547222222223</v>
      </c>
      <c r="E1511" s="13" t="s">
        <v>56</v>
      </c>
      <c r="F1511" s="13"/>
      <c r="G1511" s="13">
        <v>159</v>
      </c>
      <c r="H1511" s="13">
        <v>15.66</v>
      </c>
      <c r="I1511" s="13">
        <v>5.32</v>
      </c>
      <c r="J1511" s="13"/>
      <c r="K1511" s="13"/>
      <c r="L1511" s="13">
        <v>7</v>
      </c>
      <c r="M1511" s="13" t="s">
        <v>144</v>
      </c>
      <c r="N1511" s="13">
        <v>6</v>
      </c>
      <c r="O1511" s="13">
        <v>1.3</v>
      </c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</row>
    <row r="1512" spans="1:35">
      <c r="A1512" s="13"/>
      <c r="B1512" s="13"/>
      <c r="C1512" s="328">
        <v>0.6743055555555556</v>
      </c>
      <c r="D1512" s="164">
        <f t="shared" si="74"/>
        <v>40031.674305555556</v>
      </c>
      <c r="E1512" s="13" t="s">
        <v>56</v>
      </c>
      <c r="F1512" s="13"/>
      <c r="G1512" s="13">
        <v>159</v>
      </c>
      <c r="H1512" s="13">
        <v>15.77</v>
      </c>
      <c r="I1512" s="13">
        <v>5.91</v>
      </c>
      <c r="J1512" s="13"/>
      <c r="K1512" s="13"/>
      <c r="L1512" s="13">
        <v>7</v>
      </c>
      <c r="M1512" s="13" t="s">
        <v>144</v>
      </c>
      <c r="N1512" s="13">
        <v>6</v>
      </c>
      <c r="O1512" s="13">
        <v>1.3</v>
      </c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</row>
    <row r="1513" spans="1:35">
      <c r="A1513" s="13"/>
      <c r="B1513" s="13"/>
      <c r="C1513" s="328">
        <v>0.76249999999999996</v>
      </c>
      <c r="D1513" s="164">
        <f t="shared" si="74"/>
        <v>40031.762499999997</v>
      </c>
      <c r="E1513" s="13" t="s">
        <v>56</v>
      </c>
      <c r="F1513" s="13"/>
      <c r="G1513" s="13">
        <v>159</v>
      </c>
      <c r="H1513" s="13">
        <v>15.8</v>
      </c>
      <c r="I1513" s="13">
        <v>4.7699999999999996</v>
      </c>
      <c r="J1513" s="13"/>
      <c r="K1513" s="13"/>
      <c r="L1513" s="13">
        <v>7</v>
      </c>
      <c r="M1513" s="13" t="s">
        <v>144</v>
      </c>
      <c r="N1513" s="13">
        <v>6</v>
      </c>
      <c r="O1513" s="13">
        <v>1.3</v>
      </c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</row>
    <row r="1514" spans="1:35">
      <c r="A1514" s="13"/>
      <c r="B1514" s="13"/>
      <c r="C1514" s="328">
        <v>0.84027777777777779</v>
      </c>
      <c r="D1514" s="164">
        <f t="shared" si="74"/>
        <v>40031.840277777781</v>
      </c>
      <c r="E1514" s="13" t="s">
        <v>56</v>
      </c>
      <c r="F1514" s="13"/>
      <c r="G1514" s="13">
        <v>159</v>
      </c>
      <c r="H1514" s="13">
        <v>18.829999999999998</v>
      </c>
      <c r="I1514" s="13">
        <v>4.55</v>
      </c>
      <c r="J1514" s="13"/>
      <c r="K1514" s="13"/>
      <c r="L1514" s="13">
        <v>7</v>
      </c>
      <c r="M1514" s="13" t="s">
        <v>144</v>
      </c>
      <c r="N1514" s="13">
        <v>6</v>
      </c>
      <c r="O1514" s="13">
        <v>1.3</v>
      </c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  <c r="AI1514" s="13"/>
    </row>
    <row r="1515" spans="1:35" ht="13.5" thickBot="1">
      <c r="A1515" s="27"/>
      <c r="B1515" s="27"/>
      <c r="C1515" s="329">
        <v>0.97916666666666663</v>
      </c>
      <c r="D1515" s="167">
        <f t="shared" si="74"/>
        <v>40031.979166666664</v>
      </c>
      <c r="E1515" s="27" t="s">
        <v>56</v>
      </c>
      <c r="F1515" s="27"/>
      <c r="G1515" s="27">
        <v>159</v>
      </c>
      <c r="H1515" s="27">
        <v>18.91</v>
      </c>
      <c r="I1515" s="27">
        <v>4.79</v>
      </c>
      <c r="J1515" s="27"/>
      <c r="K1515" s="27"/>
      <c r="L1515" s="27">
        <v>7</v>
      </c>
      <c r="M1515" s="27" t="s">
        <v>144</v>
      </c>
      <c r="N1515" s="27">
        <v>6</v>
      </c>
      <c r="O1515" s="27">
        <v>1.3</v>
      </c>
      <c r="P1515" s="27"/>
      <c r="Q1515" s="27"/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</row>
    <row r="1516" spans="1:35">
      <c r="A1516" s="17">
        <v>7</v>
      </c>
      <c r="B1516" s="17" t="s">
        <v>115</v>
      </c>
      <c r="C1516" s="327">
        <v>0.21527777777777779</v>
      </c>
      <c r="D1516" s="172">
        <f t="shared" si="74"/>
        <v>40032.215277777781</v>
      </c>
      <c r="E1516" s="17" t="s">
        <v>56</v>
      </c>
      <c r="F1516" s="17"/>
      <c r="G1516" s="17">
        <v>159</v>
      </c>
      <c r="H1516" s="17">
        <v>12.78</v>
      </c>
      <c r="I1516" s="17">
        <v>3.37</v>
      </c>
      <c r="J1516" s="17"/>
      <c r="K1516" s="17"/>
      <c r="L1516" s="17">
        <v>7</v>
      </c>
      <c r="M1516" s="17" t="s">
        <v>144</v>
      </c>
      <c r="N1516" s="17">
        <v>6</v>
      </c>
      <c r="O1516" s="17">
        <v>1.3</v>
      </c>
      <c r="P1516" s="17"/>
      <c r="Q1516" s="17"/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</row>
    <row r="1517" spans="1:35">
      <c r="A1517" s="13"/>
      <c r="B1517" s="13"/>
      <c r="C1517" s="328">
        <v>0.30694444444444441</v>
      </c>
      <c r="D1517" s="164">
        <f t="shared" si="74"/>
        <v>40032.306944444441</v>
      </c>
      <c r="E1517" s="13" t="s">
        <v>56</v>
      </c>
      <c r="F1517" s="13"/>
      <c r="G1517" s="13">
        <v>159</v>
      </c>
      <c r="H1517" s="13">
        <v>12.91</v>
      </c>
      <c r="I1517" s="13">
        <v>3.68</v>
      </c>
      <c r="J1517" s="13"/>
      <c r="K1517" s="13"/>
      <c r="L1517" s="13">
        <v>7</v>
      </c>
      <c r="M1517" s="13" t="s">
        <v>144</v>
      </c>
      <c r="N1517" s="13">
        <v>6</v>
      </c>
      <c r="O1517" s="13">
        <v>1.3</v>
      </c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</row>
    <row r="1518" spans="1:35">
      <c r="A1518" s="13"/>
      <c r="B1518" s="13"/>
      <c r="C1518" s="328">
        <v>0.39097222222222222</v>
      </c>
      <c r="D1518" s="164">
        <f t="shared" si="74"/>
        <v>40032.390972222223</v>
      </c>
      <c r="E1518" s="13" t="s">
        <v>56</v>
      </c>
      <c r="F1518" s="13"/>
      <c r="G1518" s="13">
        <v>159</v>
      </c>
      <c r="H1518" s="13">
        <v>12.83</v>
      </c>
      <c r="I1518" s="13">
        <v>3.11</v>
      </c>
      <c r="J1518" s="13"/>
      <c r="K1518" s="13"/>
      <c r="L1518" s="13">
        <v>7</v>
      </c>
      <c r="M1518" s="13" t="s">
        <v>144</v>
      </c>
      <c r="N1518" s="13">
        <v>6</v>
      </c>
      <c r="O1518" s="13">
        <v>1.3</v>
      </c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</row>
    <row r="1519" spans="1:35">
      <c r="A1519" s="13"/>
      <c r="B1519" s="13"/>
      <c r="C1519" s="328">
        <v>0.46875</v>
      </c>
      <c r="D1519" s="164">
        <f t="shared" si="74"/>
        <v>40032.46875</v>
      </c>
      <c r="E1519" s="13" t="s">
        <v>56</v>
      </c>
      <c r="F1519" s="13"/>
      <c r="G1519" s="13">
        <v>159</v>
      </c>
      <c r="H1519" s="13">
        <v>12.18</v>
      </c>
      <c r="I1519" s="13">
        <v>3.21</v>
      </c>
      <c r="J1519" s="13"/>
      <c r="K1519" s="13"/>
      <c r="L1519" s="13">
        <v>7</v>
      </c>
      <c r="M1519" s="13" t="s">
        <v>144</v>
      </c>
      <c r="N1519" s="13">
        <v>6</v>
      </c>
      <c r="O1519" s="13">
        <v>1.3</v>
      </c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</row>
    <row r="1520" spans="1:35">
      <c r="A1520" s="13"/>
      <c r="B1520" s="13"/>
      <c r="C1520" s="328">
        <v>0.60277777777777775</v>
      </c>
      <c r="D1520" s="164">
        <f t="shared" si="74"/>
        <v>40032.602777777778</v>
      </c>
      <c r="E1520" s="13" t="s">
        <v>56</v>
      </c>
      <c r="F1520" s="13"/>
      <c r="G1520" s="13">
        <v>159</v>
      </c>
      <c r="H1520" s="13">
        <v>14.21</v>
      </c>
      <c r="I1520" s="13">
        <v>2.1</v>
      </c>
      <c r="J1520" s="13"/>
      <c r="K1520" s="13"/>
      <c r="L1520" s="13">
        <v>7</v>
      </c>
      <c r="M1520" s="13" t="s">
        <v>144</v>
      </c>
      <c r="N1520" s="13">
        <v>6</v>
      </c>
      <c r="O1520" s="13">
        <v>1.3</v>
      </c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  <c r="AI1520" s="13"/>
    </row>
    <row r="1521" spans="1:35">
      <c r="A1521" s="13"/>
      <c r="B1521" s="13"/>
      <c r="C1521" s="328">
        <v>0.66666666666666663</v>
      </c>
      <c r="D1521" s="164">
        <f t="shared" si="74"/>
        <v>40032.666666666664</v>
      </c>
      <c r="E1521" s="13" t="s">
        <v>56</v>
      </c>
      <c r="F1521" s="13"/>
      <c r="G1521" s="13">
        <v>159</v>
      </c>
      <c r="H1521" s="13">
        <v>15.83</v>
      </c>
      <c r="I1521" s="13">
        <v>2.91</v>
      </c>
      <c r="J1521" s="13"/>
      <c r="K1521" s="13"/>
      <c r="L1521" s="13">
        <v>7</v>
      </c>
      <c r="M1521" s="13" t="s">
        <v>144</v>
      </c>
      <c r="N1521" s="13">
        <v>6</v>
      </c>
      <c r="O1521" s="13">
        <v>1.3</v>
      </c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  <c r="AI1521" s="13"/>
    </row>
    <row r="1522" spans="1:35">
      <c r="A1522" s="13"/>
      <c r="B1522" s="13"/>
      <c r="C1522" s="328">
        <v>0.80555555555555547</v>
      </c>
      <c r="D1522" s="164">
        <f t="shared" si="74"/>
        <v>40032.805555555555</v>
      </c>
      <c r="E1522" s="13" t="s">
        <v>56</v>
      </c>
      <c r="F1522" s="13"/>
      <c r="G1522" s="13">
        <v>159</v>
      </c>
      <c r="H1522" s="13">
        <v>14.23</v>
      </c>
      <c r="I1522" s="13">
        <v>2.66</v>
      </c>
      <c r="J1522" s="13"/>
      <c r="K1522" s="13"/>
      <c r="L1522" s="13">
        <v>7</v>
      </c>
      <c r="M1522" s="13" t="s">
        <v>144</v>
      </c>
      <c r="N1522" s="13">
        <v>6</v>
      </c>
      <c r="O1522" s="13">
        <v>1.3</v>
      </c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  <c r="AI1522" s="13"/>
    </row>
    <row r="1523" spans="1:35" ht="13.5" thickBot="1">
      <c r="A1523" s="27"/>
      <c r="B1523" s="27"/>
      <c r="C1523" s="329">
        <v>0.93402777777777779</v>
      </c>
      <c r="D1523" s="167">
        <f t="shared" si="74"/>
        <v>40032.934027777781</v>
      </c>
      <c r="E1523" s="27" t="s">
        <v>56</v>
      </c>
      <c r="F1523" s="27"/>
      <c r="G1523" s="27">
        <v>159</v>
      </c>
      <c r="H1523" s="27">
        <v>14.8</v>
      </c>
      <c r="I1523" s="27">
        <v>2.73</v>
      </c>
      <c r="J1523" s="27"/>
      <c r="K1523" s="27"/>
      <c r="L1523" s="27">
        <v>7</v>
      </c>
      <c r="M1523" s="27" t="s">
        <v>144</v>
      </c>
      <c r="N1523" s="27">
        <v>6</v>
      </c>
      <c r="O1523" s="27">
        <v>1.3</v>
      </c>
      <c r="P1523" s="27"/>
      <c r="Q1523" s="13"/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  <c r="AI1523" s="13"/>
    </row>
    <row r="1524" spans="1:35">
      <c r="A1524" s="17">
        <v>8</v>
      </c>
      <c r="B1524" s="17" t="s">
        <v>29</v>
      </c>
      <c r="C1524" s="327">
        <v>0.2638888888888889</v>
      </c>
      <c r="D1524" s="172">
        <f t="shared" si="74"/>
        <v>40033.263888888891</v>
      </c>
      <c r="E1524" s="17" t="s">
        <v>56</v>
      </c>
      <c r="F1524" s="17"/>
      <c r="G1524" s="17">
        <v>159</v>
      </c>
      <c r="H1524" s="17">
        <v>12.73</v>
      </c>
      <c r="I1524" s="17">
        <v>9.43</v>
      </c>
      <c r="J1524" s="17"/>
      <c r="K1524" s="17"/>
      <c r="L1524" s="17">
        <v>7</v>
      </c>
      <c r="M1524" s="17" t="s">
        <v>144</v>
      </c>
      <c r="N1524" s="17">
        <v>6</v>
      </c>
      <c r="O1524" s="17">
        <v>1.3</v>
      </c>
      <c r="P1524" s="17"/>
      <c r="Q1524" s="13"/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  <c r="AI1524" s="13"/>
    </row>
    <row r="1525" spans="1:35">
      <c r="A1525" s="13"/>
      <c r="B1525" s="13"/>
      <c r="C1525" s="328">
        <v>0.34097222222222223</v>
      </c>
      <c r="D1525" s="164">
        <f t="shared" si="74"/>
        <v>40033.34097222222</v>
      </c>
      <c r="E1525" s="13" t="s">
        <v>56</v>
      </c>
      <c r="F1525" s="13"/>
      <c r="G1525" s="13">
        <v>159</v>
      </c>
      <c r="H1525" s="13">
        <v>12.83</v>
      </c>
      <c r="I1525" s="13">
        <v>5.0999999999999996</v>
      </c>
      <c r="J1525" s="13"/>
      <c r="K1525" s="13"/>
      <c r="L1525" s="13">
        <v>7</v>
      </c>
      <c r="M1525" s="13" t="s">
        <v>144</v>
      </c>
      <c r="N1525" s="13">
        <v>6</v>
      </c>
      <c r="O1525" s="13">
        <v>1.3</v>
      </c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</row>
    <row r="1526" spans="1:35">
      <c r="A1526" s="13"/>
      <c r="B1526" s="13"/>
      <c r="C1526" s="328">
        <v>0.43194444444444446</v>
      </c>
      <c r="D1526" s="164">
        <f t="shared" si="74"/>
        <v>40033.431944444441</v>
      </c>
      <c r="E1526" s="13" t="s">
        <v>56</v>
      </c>
      <c r="F1526" s="13"/>
      <c r="G1526" s="13">
        <v>159</v>
      </c>
      <c r="H1526" s="13">
        <v>15.89</v>
      </c>
      <c r="I1526" s="13">
        <v>4.47</v>
      </c>
      <c r="J1526" s="13"/>
      <c r="K1526" s="13"/>
      <c r="L1526" s="13">
        <v>7</v>
      </c>
      <c r="M1526" s="13" t="s">
        <v>144</v>
      </c>
      <c r="N1526" s="13">
        <v>6</v>
      </c>
      <c r="O1526" s="13">
        <v>1.3</v>
      </c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  <c r="AI1526" s="13"/>
    </row>
    <row r="1527" spans="1:35">
      <c r="A1527" s="13"/>
      <c r="B1527" s="13"/>
      <c r="C1527" s="328">
        <v>0.52777777777777779</v>
      </c>
      <c r="D1527" s="164">
        <f t="shared" si="74"/>
        <v>40033.527777777781</v>
      </c>
      <c r="E1527" s="13" t="s">
        <v>56</v>
      </c>
      <c r="F1527" s="13"/>
      <c r="G1527" s="13">
        <v>159</v>
      </c>
      <c r="H1527" s="13">
        <v>15.99</v>
      </c>
      <c r="I1527" s="13">
        <v>3.1</v>
      </c>
      <c r="J1527" s="13"/>
      <c r="K1527" s="13"/>
      <c r="L1527" s="13">
        <v>7</v>
      </c>
      <c r="M1527" s="13" t="s">
        <v>144</v>
      </c>
      <c r="N1527" s="13">
        <v>6</v>
      </c>
      <c r="O1527" s="13">
        <v>1.3</v>
      </c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</row>
    <row r="1528" spans="1:35">
      <c r="A1528" s="13"/>
      <c r="B1528" s="13"/>
      <c r="C1528" s="328">
        <v>0.64236111111111105</v>
      </c>
      <c r="D1528" s="164">
        <f t="shared" si="74"/>
        <v>40033.642361111109</v>
      </c>
      <c r="E1528" s="13" t="s">
        <v>56</v>
      </c>
      <c r="F1528" s="13"/>
      <c r="G1528" s="13">
        <v>159</v>
      </c>
      <c r="H1528" s="13">
        <v>15.83</v>
      </c>
      <c r="I1528" s="13">
        <v>3.1</v>
      </c>
      <c r="J1528" s="13"/>
      <c r="K1528" s="13"/>
      <c r="L1528" s="13">
        <v>7</v>
      </c>
      <c r="M1528" s="13" t="s">
        <v>144</v>
      </c>
      <c r="N1528" s="13">
        <v>6</v>
      </c>
      <c r="O1528" s="13">
        <v>1.3</v>
      </c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</row>
    <row r="1529" spans="1:35">
      <c r="A1529" s="13"/>
      <c r="B1529" s="13"/>
      <c r="C1529" s="328">
        <v>0.75902777777777775</v>
      </c>
      <c r="D1529" s="164">
        <f t="shared" si="74"/>
        <v>40033.759027777778</v>
      </c>
      <c r="E1529" s="13" t="s">
        <v>56</v>
      </c>
      <c r="F1529" s="13"/>
      <c r="G1529" s="13">
        <v>159</v>
      </c>
      <c r="H1529" s="13">
        <v>12.91</v>
      </c>
      <c r="I1529" s="13">
        <v>3.18</v>
      </c>
      <c r="J1529" s="13"/>
      <c r="K1529" s="13"/>
      <c r="L1529" s="13">
        <v>7</v>
      </c>
      <c r="M1529" s="13" t="s">
        <v>144</v>
      </c>
      <c r="N1529" s="13">
        <v>6</v>
      </c>
      <c r="O1529" s="13">
        <v>1.3</v>
      </c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</row>
    <row r="1530" spans="1:35" ht="13.5" thickBot="1">
      <c r="A1530" s="27"/>
      <c r="B1530" s="27"/>
      <c r="C1530" s="329">
        <v>0.90277777777777779</v>
      </c>
      <c r="D1530" s="167">
        <f t="shared" si="74"/>
        <v>40033.902777777781</v>
      </c>
      <c r="E1530" s="27" t="s">
        <v>56</v>
      </c>
      <c r="F1530" s="27"/>
      <c r="G1530" s="27">
        <v>159</v>
      </c>
      <c r="H1530" s="27">
        <v>12.99</v>
      </c>
      <c r="I1530" s="27">
        <v>2.2999999999999998</v>
      </c>
      <c r="J1530" s="27"/>
      <c r="K1530" s="27"/>
      <c r="L1530" s="27">
        <v>7</v>
      </c>
      <c r="M1530" s="27" t="s">
        <v>144</v>
      </c>
      <c r="N1530" s="27">
        <v>6</v>
      </c>
      <c r="O1530" s="27">
        <v>1.3</v>
      </c>
      <c r="P1530" s="27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</row>
    <row r="1531" spans="1:35">
      <c r="A1531" s="17">
        <v>9</v>
      </c>
      <c r="B1531" s="17" t="s">
        <v>129</v>
      </c>
      <c r="C1531" s="327">
        <v>0.23958333333333334</v>
      </c>
      <c r="D1531" s="172">
        <f t="shared" si="74"/>
        <v>40034.239583333336</v>
      </c>
      <c r="E1531" s="104" t="s">
        <v>56</v>
      </c>
      <c r="F1531" s="104"/>
      <c r="G1531" s="8">
        <v>159</v>
      </c>
      <c r="H1531" s="8">
        <v>11.78</v>
      </c>
      <c r="I1531" s="104">
        <v>4.37</v>
      </c>
      <c r="J1531" s="104"/>
      <c r="K1531" s="104"/>
      <c r="L1531" s="8">
        <v>7</v>
      </c>
      <c r="M1531" s="104" t="s">
        <v>144</v>
      </c>
      <c r="N1531" s="104">
        <v>6</v>
      </c>
      <c r="O1531" s="8">
        <v>1.3</v>
      </c>
      <c r="P1531" s="17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</row>
    <row r="1532" spans="1:35">
      <c r="A1532" s="13"/>
      <c r="B1532" s="13"/>
      <c r="C1532" s="328">
        <v>0.34236111111111112</v>
      </c>
      <c r="D1532" s="164">
        <f t="shared" si="74"/>
        <v>40034.342361111114</v>
      </c>
      <c r="E1532" s="13" t="s">
        <v>56</v>
      </c>
      <c r="F1532" s="13"/>
      <c r="G1532" s="13">
        <v>159</v>
      </c>
      <c r="H1532" s="13">
        <v>11.91</v>
      </c>
      <c r="I1532" s="13">
        <v>4.3499999999999996</v>
      </c>
      <c r="J1532" s="13"/>
      <c r="K1532" s="13"/>
      <c r="L1532" s="13">
        <v>7</v>
      </c>
      <c r="M1532" s="13" t="s">
        <v>144</v>
      </c>
      <c r="N1532" s="13">
        <v>6</v>
      </c>
      <c r="O1532" s="13">
        <v>1.3</v>
      </c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  <c r="AI1532" s="13"/>
    </row>
    <row r="1533" spans="1:35">
      <c r="A1533" s="13"/>
      <c r="B1533" s="13"/>
      <c r="C1533" s="328">
        <v>0.41666666666666669</v>
      </c>
      <c r="D1533" s="164">
        <f t="shared" si="74"/>
        <v>40034.416666666664</v>
      </c>
      <c r="E1533" s="13" t="s">
        <v>56</v>
      </c>
      <c r="F1533" s="13"/>
      <c r="G1533" s="13">
        <v>159</v>
      </c>
      <c r="H1533" s="13">
        <v>11.83</v>
      </c>
      <c r="I1533" s="13">
        <v>5.52</v>
      </c>
      <c r="J1533" s="13"/>
      <c r="K1533" s="13"/>
      <c r="L1533" s="13">
        <v>7</v>
      </c>
      <c r="M1533" s="13" t="s">
        <v>144</v>
      </c>
      <c r="N1533" s="13">
        <v>6</v>
      </c>
      <c r="O1533" s="13">
        <v>1.3</v>
      </c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</row>
    <row r="1534" spans="1:35">
      <c r="A1534" s="13"/>
      <c r="B1534" s="13"/>
      <c r="C1534" s="328">
        <v>0.5</v>
      </c>
      <c r="D1534" s="164">
        <f t="shared" si="74"/>
        <v>40034.5</v>
      </c>
      <c r="E1534" s="13" t="s">
        <v>56</v>
      </c>
      <c r="F1534" s="13"/>
      <c r="G1534" s="13">
        <v>159</v>
      </c>
      <c r="H1534" s="13">
        <v>11.91</v>
      </c>
      <c r="I1534" s="13">
        <v>4.54</v>
      </c>
      <c r="J1534" s="13"/>
      <c r="K1534" s="13"/>
      <c r="L1534" s="13">
        <v>7</v>
      </c>
      <c r="M1534" s="13" t="s">
        <v>144</v>
      </c>
      <c r="N1534" s="13">
        <v>6</v>
      </c>
      <c r="O1534" s="13">
        <v>1.3</v>
      </c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</row>
    <row r="1535" spans="1:35">
      <c r="A1535" s="13"/>
      <c r="B1535" s="13"/>
      <c r="C1535" s="328">
        <v>0.13541666666666666</v>
      </c>
      <c r="D1535" s="164">
        <f t="shared" si="74"/>
        <v>40034.135416666664</v>
      </c>
      <c r="E1535" s="13" t="s">
        <v>56</v>
      </c>
      <c r="F1535" s="13"/>
      <c r="G1535" s="13">
        <v>159</v>
      </c>
      <c r="H1535" s="13">
        <v>14.66</v>
      </c>
      <c r="I1535" s="13">
        <v>3.85</v>
      </c>
      <c r="J1535" s="13"/>
      <c r="K1535" s="13"/>
      <c r="L1535" s="13">
        <v>7</v>
      </c>
      <c r="M1535" s="13" t="s">
        <v>144</v>
      </c>
      <c r="N1535" s="13">
        <v>6</v>
      </c>
      <c r="O1535" s="13">
        <v>1.3</v>
      </c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</row>
    <row r="1536" spans="1:35">
      <c r="A1536" s="13"/>
      <c r="B1536" s="13"/>
      <c r="C1536" s="328">
        <v>0.25624999999999998</v>
      </c>
      <c r="D1536" s="164">
        <f t="shared" si="74"/>
        <v>40034.256249999999</v>
      </c>
      <c r="E1536" s="13" t="s">
        <v>56</v>
      </c>
      <c r="F1536" s="13"/>
      <c r="G1536" s="13">
        <v>159</v>
      </c>
      <c r="H1536" s="13">
        <v>14.48</v>
      </c>
      <c r="I1536" s="13">
        <v>3.19</v>
      </c>
      <c r="J1536" s="13"/>
      <c r="K1536" s="13"/>
      <c r="L1536" s="13">
        <v>7</v>
      </c>
      <c r="M1536" s="13" t="s">
        <v>144</v>
      </c>
      <c r="N1536" s="13">
        <v>6</v>
      </c>
      <c r="O1536" s="13">
        <v>1.3</v>
      </c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</row>
    <row r="1537" spans="1:35">
      <c r="A1537" s="13"/>
      <c r="B1537" s="13"/>
      <c r="C1537" s="328">
        <v>0.37777777777777777</v>
      </c>
      <c r="D1537" s="164">
        <f t="shared" si="74"/>
        <v>40034.37777777778</v>
      </c>
      <c r="E1537" s="13" t="s">
        <v>56</v>
      </c>
      <c r="F1537" s="13"/>
      <c r="G1537" s="13">
        <v>159</v>
      </c>
      <c r="H1537" s="13">
        <v>14.99</v>
      </c>
      <c r="I1537" s="13">
        <v>3.88</v>
      </c>
      <c r="J1537" s="13"/>
      <c r="K1537" s="13"/>
      <c r="L1537" s="13">
        <v>7</v>
      </c>
      <c r="M1537" s="13" t="s">
        <v>144</v>
      </c>
      <c r="N1537" s="13">
        <v>6</v>
      </c>
      <c r="O1537" s="13">
        <v>1.3</v>
      </c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</row>
    <row r="1538" spans="1:35" ht="13.5" thickBot="1">
      <c r="A1538" s="27"/>
      <c r="B1538" s="27"/>
      <c r="C1538" s="329">
        <v>0.4993055555555555</v>
      </c>
      <c r="D1538" s="167">
        <f t="shared" si="74"/>
        <v>40034.499305555553</v>
      </c>
      <c r="E1538" s="27" t="s">
        <v>56</v>
      </c>
      <c r="F1538" s="27"/>
      <c r="G1538" s="27">
        <v>159</v>
      </c>
      <c r="H1538" s="27">
        <v>14.87</v>
      </c>
      <c r="I1538" s="27">
        <v>3.25</v>
      </c>
      <c r="J1538" s="27"/>
      <c r="K1538" s="27"/>
      <c r="L1538" s="27">
        <v>7</v>
      </c>
      <c r="M1538" s="27" t="s">
        <v>144</v>
      </c>
      <c r="N1538" s="27">
        <v>6</v>
      </c>
      <c r="O1538" s="27">
        <v>1.3</v>
      </c>
      <c r="P1538" s="27"/>
      <c r="Q1538" s="13"/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  <c r="AI1538" s="13"/>
    </row>
    <row r="1539" spans="1:35">
      <c r="A1539" s="17">
        <v>10</v>
      </c>
      <c r="B1539" s="17" t="s">
        <v>111</v>
      </c>
      <c r="C1539" s="327">
        <v>0.25</v>
      </c>
      <c r="D1539" s="168">
        <f t="shared" ref="D1539:D1546" si="75">FLOOR(D1538,1)+C1539+IF(A1539&gt;0,1,0)</f>
        <v>40035.25</v>
      </c>
      <c r="E1539" s="17" t="s">
        <v>56</v>
      </c>
      <c r="F1539" s="17"/>
      <c r="G1539" s="17">
        <v>159</v>
      </c>
      <c r="H1539" s="17">
        <v>11.92</v>
      </c>
      <c r="I1539" s="17">
        <v>3.09</v>
      </c>
      <c r="J1539" s="17"/>
      <c r="K1539" s="17"/>
      <c r="L1539" s="17">
        <v>7</v>
      </c>
      <c r="M1539" s="17" t="s">
        <v>144</v>
      </c>
      <c r="N1539" s="17">
        <v>6</v>
      </c>
      <c r="O1539" s="17">
        <v>1.3</v>
      </c>
      <c r="P1539" s="17"/>
      <c r="Q1539" s="13"/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  <c r="AI1539" s="13"/>
    </row>
    <row r="1540" spans="1:35">
      <c r="A1540" s="13"/>
      <c r="B1540" s="13"/>
      <c r="C1540" s="328">
        <v>0.34027777777777773</v>
      </c>
      <c r="D1540" s="164">
        <f t="shared" si="75"/>
        <v>40035.340277777781</v>
      </c>
      <c r="E1540" s="13" t="s">
        <v>56</v>
      </c>
      <c r="F1540" s="13"/>
      <c r="G1540" s="13">
        <v>159</v>
      </c>
      <c r="H1540" s="13">
        <v>11.84</v>
      </c>
      <c r="I1540" s="13">
        <v>3.1</v>
      </c>
      <c r="J1540" s="13"/>
      <c r="K1540" s="13"/>
      <c r="L1540" s="13">
        <v>7</v>
      </c>
      <c r="M1540" s="13" t="s">
        <v>144</v>
      </c>
      <c r="N1540" s="13">
        <v>6</v>
      </c>
      <c r="O1540" s="13">
        <v>1.3</v>
      </c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  <c r="AI1540" s="13"/>
    </row>
    <row r="1541" spans="1:35">
      <c r="A1541" s="13"/>
      <c r="B1541" s="13"/>
      <c r="C1541" s="328">
        <v>0.42638888888888887</v>
      </c>
      <c r="D1541" s="164">
        <f t="shared" si="75"/>
        <v>40035.426388888889</v>
      </c>
      <c r="E1541" s="13" t="s">
        <v>56</v>
      </c>
      <c r="F1541" s="13"/>
      <c r="G1541" s="13">
        <v>159</v>
      </c>
      <c r="H1541" s="13">
        <v>11.68</v>
      </c>
      <c r="I1541" s="13">
        <v>3.11</v>
      </c>
      <c r="J1541" s="13"/>
      <c r="K1541" s="13"/>
      <c r="L1541" s="13">
        <v>7</v>
      </c>
      <c r="M1541" s="13" t="s">
        <v>144</v>
      </c>
      <c r="N1541" s="13">
        <v>6</v>
      </c>
      <c r="O1541" s="13">
        <v>1.3</v>
      </c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</row>
    <row r="1542" spans="1:35">
      <c r="A1542" s="13"/>
      <c r="B1542" s="13"/>
      <c r="C1542" s="328">
        <v>0.57638888888888895</v>
      </c>
      <c r="D1542" s="164">
        <f t="shared" si="75"/>
        <v>40035.576388888891</v>
      </c>
      <c r="E1542" s="13" t="s">
        <v>56</v>
      </c>
      <c r="F1542" s="13"/>
      <c r="G1542" s="13">
        <v>159</v>
      </c>
      <c r="H1542" s="13">
        <v>15.18</v>
      </c>
      <c r="I1542" s="13">
        <v>3.21</v>
      </c>
      <c r="J1542" s="13"/>
      <c r="K1542" s="13"/>
      <c r="L1542" s="13">
        <v>7</v>
      </c>
      <c r="M1542" s="13" t="s">
        <v>144</v>
      </c>
      <c r="N1542" s="13">
        <v>6</v>
      </c>
      <c r="O1542" s="13">
        <v>1.3</v>
      </c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  <c r="AI1542" s="13"/>
    </row>
    <row r="1543" spans="1:35">
      <c r="A1543" s="13"/>
      <c r="B1543" s="13"/>
      <c r="C1543" s="328">
        <v>0.68611111111111101</v>
      </c>
      <c r="D1543" s="164">
        <f t="shared" si="75"/>
        <v>40035.686111111114</v>
      </c>
      <c r="E1543" s="13" t="s">
        <v>56</v>
      </c>
      <c r="F1543" s="13"/>
      <c r="G1543" s="13">
        <v>159</v>
      </c>
      <c r="H1543" s="13">
        <v>14.22</v>
      </c>
      <c r="I1543" s="13">
        <v>4.7</v>
      </c>
      <c r="J1543" s="13"/>
      <c r="K1543" s="13"/>
      <c r="L1543" s="13">
        <v>7</v>
      </c>
      <c r="M1543" s="13" t="s">
        <v>144</v>
      </c>
      <c r="N1543" s="13">
        <v>6</v>
      </c>
      <c r="O1543" s="13">
        <v>1.3</v>
      </c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</row>
    <row r="1544" spans="1:35">
      <c r="A1544" s="13"/>
      <c r="B1544" s="13"/>
      <c r="C1544" s="328">
        <v>0.8041666666666667</v>
      </c>
      <c r="D1544" s="164">
        <f t="shared" si="75"/>
        <v>40035.804166666669</v>
      </c>
      <c r="E1544" s="13" t="s">
        <v>56</v>
      </c>
      <c r="F1544" s="13"/>
      <c r="G1544" s="13">
        <v>159</v>
      </c>
      <c r="H1544" s="13">
        <v>15.69</v>
      </c>
      <c r="I1544" s="13">
        <v>4.83</v>
      </c>
      <c r="J1544" s="13"/>
      <c r="K1544" s="13"/>
      <c r="L1544" s="13">
        <v>7</v>
      </c>
      <c r="M1544" s="13" t="s">
        <v>144</v>
      </c>
      <c r="N1544" s="13">
        <v>6</v>
      </c>
      <c r="O1544" s="13">
        <v>1.3</v>
      </c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  <c r="AI1544" s="13"/>
    </row>
    <row r="1545" spans="1:35">
      <c r="A1545" s="13"/>
      <c r="B1545" s="13"/>
      <c r="C1545" s="328">
        <v>0.90277777777777779</v>
      </c>
      <c r="D1545" s="164">
        <f t="shared" si="75"/>
        <v>40035.902777777781</v>
      </c>
      <c r="E1545" s="13" t="s">
        <v>56</v>
      </c>
      <c r="F1545" s="13"/>
      <c r="G1545" s="13">
        <v>159</v>
      </c>
      <c r="H1545" s="13">
        <v>15.71</v>
      </c>
      <c r="I1545" s="13">
        <v>4.88</v>
      </c>
      <c r="J1545" s="13"/>
      <c r="K1545" s="13"/>
      <c r="L1545" s="13">
        <v>7</v>
      </c>
      <c r="M1545" s="13" t="s">
        <v>144</v>
      </c>
      <c r="N1545" s="13">
        <v>6</v>
      </c>
      <c r="O1545" s="13">
        <v>1.3</v>
      </c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</row>
    <row r="1546" spans="1:35" ht="13.5" thickBot="1">
      <c r="A1546" s="27"/>
      <c r="B1546" s="27"/>
      <c r="C1546" s="329">
        <v>0.95833333333333337</v>
      </c>
      <c r="D1546" s="167">
        <f t="shared" si="75"/>
        <v>40035.958333333336</v>
      </c>
      <c r="E1546" s="27" t="s">
        <v>56</v>
      </c>
      <c r="F1546" s="27"/>
      <c r="G1546" s="27">
        <v>159</v>
      </c>
      <c r="H1546" s="27">
        <v>15.7</v>
      </c>
      <c r="I1546" s="27">
        <v>4.09</v>
      </c>
      <c r="J1546" s="27"/>
      <c r="K1546" s="27"/>
      <c r="L1546" s="27">
        <v>7</v>
      </c>
      <c r="M1546" s="27" t="s">
        <v>144</v>
      </c>
      <c r="N1546" s="27">
        <v>6</v>
      </c>
      <c r="O1546" s="27">
        <v>1.3</v>
      </c>
      <c r="P1546" s="27"/>
      <c r="Q1546" s="13"/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</row>
    <row r="1547" spans="1:35">
      <c r="A1547" s="17">
        <v>11</v>
      </c>
      <c r="B1547" s="17" t="s">
        <v>112</v>
      </c>
      <c r="C1547" s="327">
        <v>0.25</v>
      </c>
      <c r="D1547" s="172">
        <f t="shared" ref="D1547:D1554" si="76">FLOOR(D1546,1)+C1547+IF(A1547&gt;0,1,0)</f>
        <v>40036.25</v>
      </c>
      <c r="E1547" s="8" t="s">
        <v>56</v>
      </c>
      <c r="F1547" s="8"/>
      <c r="G1547" s="8">
        <v>159</v>
      </c>
      <c r="H1547" s="17">
        <v>11.27</v>
      </c>
      <c r="I1547" s="17">
        <v>9.59</v>
      </c>
      <c r="J1547" s="17"/>
      <c r="K1547" s="17"/>
      <c r="L1547" s="17">
        <v>7</v>
      </c>
      <c r="M1547" s="17" t="s">
        <v>144</v>
      </c>
      <c r="N1547" s="17">
        <v>6</v>
      </c>
      <c r="O1547" s="17">
        <v>1.3</v>
      </c>
      <c r="P1547" s="17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</row>
    <row r="1548" spans="1:35">
      <c r="A1548" s="13"/>
      <c r="B1548" s="13"/>
      <c r="C1548" s="328">
        <v>0.34027777777777773</v>
      </c>
      <c r="D1548" s="164">
        <f t="shared" si="76"/>
        <v>40036.340277777781</v>
      </c>
      <c r="E1548" s="13" t="s">
        <v>56</v>
      </c>
      <c r="F1548" s="13"/>
      <c r="G1548" s="13">
        <v>159</v>
      </c>
      <c r="H1548" s="13">
        <v>11.48</v>
      </c>
      <c r="I1548" s="13">
        <v>6.63</v>
      </c>
      <c r="J1548" s="13"/>
      <c r="K1548" s="13"/>
      <c r="L1548" s="13">
        <v>7</v>
      </c>
      <c r="M1548" s="13" t="s">
        <v>144</v>
      </c>
      <c r="N1548" s="13">
        <v>6</v>
      </c>
      <c r="O1548" s="13">
        <v>1.3</v>
      </c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  <c r="AI1548" s="13"/>
    </row>
    <row r="1549" spans="1:35">
      <c r="A1549" s="13"/>
      <c r="B1549" s="13"/>
      <c r="C1549" s="328">
        <v>0.42638888888888887</v>
      </c>
      <c r="D1549" s="164">
        <f t="shared" si="76"/>
        <v>40036.426388888889</v>
      </c>
      <c r="E1549" s="13" t="s">
        <v>56</v>
      </c>
      <c r="F1549" s="13"/>
      <c r="G1549" s="13">
        <v>159</v>
      </c>
      <c r="H1549" s="13">
        <v>12.91</v>
      </c>
      <c r="I1549" s="13">
        <v>5.42</v>
      </c>
      <c r="J1549" s="13"/>
      <c r="K1549" s="13"/>
      <c r="L1549" s="13">
        <v>9</v>
      </c>
      <c r="M1549" s="13" t="s">
        <v>144</v>
      </c>
      <c r="N1549" s="13">
        <v>6</v>
      </c>
      <c r="O1549" s="13">
        <v>1.3</v>
      </c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  <c r="AI1549" s="13"/>
    </row>
    <row r="1550" spans="1:35">
      <c r="A1550" s="13"/>
      <c r="B1550" s="13"/>
      <c r="C1550" s="328">
        <v>0.53472222222222221</v>
      </c>
      <c r="D1550" s="164">
        <f t="shared" si="76"/>
        <v>40036.534722222219</v>
      </c>
      <c r="E1550" s="13" t="s">
        <v>56</v>
      </c>
      <c r="F1550" s="13"/>
      <c r="G1550" s="13">
        <v>159</v>
      </c>
      <c r="H1550" s="13">
        <v>13.98</v>
      </c>
      <c r="I1550" s="13">
        <v>5.72</v>
      </c>
      <c r="J1550" s="13"/>
      <c r="K1550" s="13"/>
      <c r="L1550" s="13">
        <v>9</v>
      </c>
      <c r="M1550" s="13" t="s">
        <v>144</v>
      </c>
      <c r="N1550" s="13">
        <v>6</v>
      </c>
      <c r="O1550" s="13">
        <v>1.3</v>
      </c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  <c r="AI1550" s="13"/>
    </row>
    <row r="1551" spans="1:35">
      <c r="A1551" s="13"/>
      <c r="B1551" s="13"/>
      <c r="C1551" s="328">
        <v>0.64583333333333337</v>
      </c>
      <c r="D1551" s="164">
        <f t="shared" si="76"/>
        <v>40036.645833333336</v>
      </c>
      <c r="E1551" s="13" t="s">
        <v>56</v>
      </c>
      <c r="F1551" s="13"/>
      <c r="G1551" s="13">
        <v>159</v>
      </c>
      <c r="H1551" s="13">
        <v>14</v>
      </c>
      <c r="I1551" s="13">
        <v>4.38</v>
      </c>
      <c r="J1551" s="13"/>
      <c r="K1551" s="13"/>
      <c r="L1551" s="13">
        <v>9</v>
      </c>
      <c r="M1551" s="13" t="s">
        <v>144</v>
      </c>
      <c r="N1551" s="13">
        <v>6</v>
      </c>
      <c r="O1551" s="13">
        <v>1.3</v>
      </c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</row>
    <row r="1552" spans="1:35">
      <c r="A1552" s="13"/>
      <c r="B1552" s="13"/>
      <c r="C1552" s="328">
        <v>0.79513888888888884</v>
      </c>
      <c r="D1552" s="164">
        <f t="shared" si="76"/>
        <v>40036.795138888891</v>
      </c>
      <c r="E1552" s="13" t="s">
        <v>56</v>
      </c>
      <c r="F1552" s="13"/>
      <c r="G1552" s="13">
        <v>159</v>
      </c>
      <c r="H1552" s="13">
        <v>14.83</v>
      </c>
      <c r="I1552" s="13">
        <v>4.7699999999999996</v>
      </c>
      <c r="J1552" s="13"/>
      <c r="K1552" s="13"/>
      <c r="L1552" s="13">
        <v>9</v>
      </c>
      <c r="M1552" s="13" t="s">
        <v>144</v>
      </c>
      <c r="N1552" s="13">
        <v>6</v>
      </c>
      <c r="O1552" s="13">
        <v>1.3</v>
      </c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  <c r="AI1552" s="13"/>
    </row>
    <row r="1553" spans="1:35">
      <c r="A1553" s="13"/>
      <c r="B1553" s="13"/>
      <c r="C1553" s="328">
        <v>0.89027777777777783</v>
      </c>
      <c r="D1553" s="164">
        <f t="shared" si="76"/>
        <v>40036.890277777777</v>
      </c>
      <c r="E1553" s="13" t="s">
        <v>56</v>
      </c>
      <c r="F1553" s="13"/>
      <c r="G1553" s="13">
        <v>159</v>
      </c>
      <c r="H1553" s="13">
        <v>14</v>
      </c>
      <c r="I1553" s="13">
        <v>4.1100000000000003</v>
      </c>
      <c r="J1553" s="13"/>
      <c r="K1553" s="13"/>
      <c r="L1553" s="13">
        <v>9</v>
      </c>
      <c r="M1553" s="13" t="s">
        <v>144</v>
      </c>
      <c r="N1553" s="13">
        <v>6</v>
      </c>
      <c r="O1553" s="13">
        <v>1.3</v>
      </c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</row>
    <row r="1554" spans="1:35" ht="13.5" thickBot="1">
      <c r="A1554" s="27"/>
      <c r="B1554" s="27"/>
      <c r="C1554" s="329">
        <v>0.99722222222222223</v>
      </c>
      <c r="D1554" s="167">
        <f t="shared" si="76"/>
        <v>40036.99722222222</v>
      </c>
      <c r="E1554" s="27" t="s">
        <v>56</v>
      </c>
      <c r="F1554" s="27"/>
      <c r="G1554" s="27">
        <v>159</v>
      </c>
      <c r="H1554" s="27">
        <v>14.78</v>
      </c>
      <c r="I1554" s="27">
        <v>4.78</v>
      </c>
      <c r="J1554" s="27"/>
      <c r="K1554" s="27"/>
      <c r="L1554" s="27">
        <v>9</v>
      </c>
      <c r="M1554" s="27" t="s">
        <v>144</v>
      </c>
      <c r="N1554" s="27">
        <v>6</v>
      </c>
      <c r="O1554" s="27">
        <v>1.3</v>
      </c>
      <c r="P1554" s="27"/>
      <c r="Q1554" s="13"/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  <c r="AI1554" s="13"/>
    </row>
    <row r="1555" spans="1:35">
      <c r="A1555" s="17">
        <v>12</v>
      </c>
      <c r="B1555" s="17" t="s">
        <v>113</v>
      </c>
      <c r="C1555" s="327">
        <v>0.20833333333333334</v>
      </c>
      <c r="D1555" s="172">
        <f t="shared" ref="D1555:D1562" si="77">FLOOR(D1554,1)+C1555+IF(A1555&gt;0,1,0)</f>
        <v>40037.208333333336</v>
      </c>
      <c r="E1555" s="8" t="s">
        <v>56</v>
      </c>
      <c r="F1555" s="17"/>
      <c r="G1555" s="17">
        <v>159</v>
      </c>
      <c r="H1555" s="17">
        <v>11.61</v>
      </c>
      <c r="I1555" s="17">
        <v>6.69</v>
      </c>
      <c r="J1555" s="17"/>
      <c r="K1555" s="17"/>
      <c r="L1555" s="17">
        <v>7</v>
      </c>
      <c r="M1555" s="17" t="s">
        <v>144</v>
      </c>
      <c r="N1555" s="17">
        <v>5</v>
      </c>
      <c r="O1555" s="17">
        <v>1.3</v>
      </c>
      <c r="P1555" s="17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</row>
    <row r="1556" spans="1:35">
      <c r="A1556" s="13"/>
      <c r="B1556" s="13"/>
      <c r="C1556" s="328">
        <v>0.3576388888888889</v>
      </c>
      <c r="D1556" s="164">
        <f t="shared" si="77"/>
        <v>40037.357638888891</v>
      </c>
      <c r="E1556" s="13" t="s">
        <v>56</v>
      </c>
      <c r="F1556" s="13"/>
      <c r="G1556" s="13">
        <v>159</v>
      </c>
      <c r="H1556" s="13">
        <v>11.12</v>
      </c>
      <c r="I1556" s="13">
        <v>5.14</v>
      </c>
      <c r="J1556" s="13"/>
      <c r="K1556" s="13"/>
      <c r="L1556" s="17">
        <v>7</v>
      </c>
      <c r="M1556" s="13" t="s">
        <v>144</v>
      </c>
      <c r="N1556" s="17">
        <v>5</v>
      </c>
      <c r="O1556" s="17">
        <v>1.3</v>
      </c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</row>
    <row r="1557" spans="1:35">
      <c r="A1557" s="13"/>
      <c r="B1557" s="13"/>
      <c r="C1557" s="328">
        <v>0.46458333333333335</v>
      </c>
      <c r="D1557" s="164">
        <f t="shared" si="77"/>
        <v>40037.464583333334</v>
      </c>
      <c r="E1557" s="13" t="s">
        <v>56</v>
      </c>
      <c r="F1557" s="13"/>
      <c r="G1557" s="13">
        <v>159</v>
      </c>
      <c r="H1557" s="13">
        <v>11.67</v>
      </c>
      <c r="I1557" s="13">
        <v>4.3</v>
      </c>
      <c r="J1557" s="13"/>
      <c r="K1557" s="13"/>
      <c r="L1557" s="17">
        <v>7</v>
      </c>
      <c r="M1557" s="13" t="s">
        <v>144</v>
      </c>
      <c r="N1557" s="17">
        <v>5</v>
      </c>
      <c r="O1557" s="17">
        <v>1.3</v>
      </c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</row>
    <row r="1558" spans="1:35">
      <c r="A1558" s="13"/>
      <c r="B1558" s="13"/>
      <c r="C1558" s="328">
        <v>0.5805555555555556</v>
      </c>
      <c r="D1558" s="164">
        <f t="shared" si="77"/>
        <v>40037.580555555556</v>
      </c>
      <c r="E1558" s="13" t="s">
        <v>56</v>
      </c>
      <c r="F1558" s="13"/>
      <c r="G1558" s="13">
        <v>159</v>
      </c>
      <c r="H1558" s="13">
        <v>14.91</v>
      </c>
      <c r="I1558" s="13">
        <v>3.19</v>
      </c>
      <c r="J1558" s="13"/>
      <c r="K1558" s="13"/>
      <c r="L1558" s="17">
        <v>7</v>
      </c>
      <c r="M1558" s="13" t="s">
        <v>144</v>
      </c>
      <c r="N1558" s="13">
        <v>6</v>
      </c>
      <c r="O1558" s="13">
        <v>1.5</v>
      </c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</row>
    <row r="1559" spans="1:35">
      <c r="A1559" s="13"/>
      <c r="B1559" s="13"/>
      <c r="C1559" s="328">
        <v>0.66666666666666663</v>
      </c>
      <c r="D1559" s="164">
        <f t="shared" si="77"/>
        <v>40037.666666666664</v>
      </c>
      <c r="E1559" s="13" t="s">
        <v>56</v>
      </c>
      <c r="F1559" s="13"/>
      <c r="G1559" s="13">
        <v>169</v>
      </c>
      <c r="H1559" s="13">
        <v>15.92</v>
      </c>
      <c r="I1559" s="13">
        <v>3.66</v>
      </c>
      <c r="J1559" s="13"/>
      <c r="K1559" s="13"/>
      <c r="L1559" s="17">
        <v>7</v>
      </c>
      <c r="M1559" s="13" t="s">
        <v>144</v>
      </c>
      <c r="N1559" s="13">
        <v>6</v>
      </c>
      <c r="O1559" s="13">
        <v>1.5</v>
      </c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</row>
    <row r="1560" spans="1:35">
      <c r="A1560" s="13"/>
      <c r="B1560" s="13"/>
      <c r="C1560" s="328">
        <v>0.7993055555555556</v>
      </c>
      <c r="D1560" s="164">
        <f t="shared" si="77"/>
        <v>40037.799305555556</v>
      </c>
      <c r="E1560" s="13" t="s">
        <v>56</v>
      </c>
      <c r="F1560" s="13"/>
      <c r="G1560" s="13">
        <v>169</v>
      </c>
      <c r="H1560" s="13">
        <v>15.38</v>
      </c>
      <c r="I1560" s="13">
        <v>3.8</v>
      </c>
      <c r="J1560" s="13"/>
      <c r="K1560" s="13"/>
      <c r="L1560" s="17">
        <v>9</v>
      </c>
      <c r="M1560" s="13" t="s">
        <v>144</v>
      </c>
      <c r="N1560" s="13">
        <v>6</v>
      </c>
      <c r="O1560" s="13">
        <v>1.5</v>
      </c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</row>
    <row r="1561" spans="1:35">
      <c r="A1561" s="13"/>
      <c r="B1561" s="13"/>
      <c r="C1561" s="328">
        <v>0.8979166666666667</v>
      </c>
      <c r="D1561" s="164">
        <f t="shared" si="77"/>
        <v>40037.897916666669</v>
      </c>
      <c r="E1561" s="13" t="s">
        <v>56</v>
      </c>
      <c r="F1561" s="13"/>
      <c r="G1561" s="13">
        <v>169</v>
      </c>
      <c r="H1561" s="13">
        <v>15.42</v>
      </c>
      <c r="I1561" s="13">
        <v>3.06</v>
      </c>
      <c r="J1561" s="13"/>
      <c r="K1561" s="13"/>
      <c r="L1561" s="17">
        <v>9</v>
      </c>
      <c r="M1561" s="13" t="s">
        <v>144</v>
      </c>
      <c r="N1561" s="13">
        <v>6</v>
      </c>
      <c r="O1561" s="13">
        <v>1.5</v>
      </c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</row>
    <row r="1562" spans="1:35" ht="13.5" thickBot="1">
      <c r="A1562" s="27"/>
      <c r="B1562" s="27"/>
      <c r="C1562" s="329">
        <v>0.97916666666666663</v>
      </c>
      <c r="D1562" s="167">
        <f t="shared" si="77"/>
        <v>40037.979166666664</v>
      </c>
      <c r="E1562" s="27" t="s">
        <v>56</v>
      </c>
      <c r="F1562" s="27"/>
      <c r="G1562" s="27">
        <v>169</v>
      </c>
      <c r="H1562" s="27">
        <v>15.78</v>
      </c>
      <c r="I1562" s="27">
        <v>3.11</v>
      </c>
      <c r="J1562" s="27"/>
      <c r="K1562" s="27"/>
      <c r="L1562" s="27">
        <v>9</v>
      </c>
      <c r="M1562" s="27" t="s">
        <v>144</v>
      </c>
      <c r="N1562" s="27">
        <v>6</v>
      </c>
      <c r="O1562" s="27">
        <v>1.5</v>
      </c>
      <c r="P1562" s="27"/>
      <c r="Q1562" s="13"/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  <c r="AI1562" s="13"/>
    </row>
    <row r="1563" spans="1:35">
      <c r="A1563" s="17">
        <v>13</v>
      </c>
      <c r="B1563" s="17" t="s">
        <v>114</v>
      </c>
      <c r="C1563" s="327">
        <v>0.27777777777777779</v>
      </c>
      <c r="D1563" s="172">
        <f t="shared" ref="D1563:D1570" si="78">FLOOR(D1562,1)+C1563+IF(A1563&gt;0,1,0)</f>
        <v>40038.277777777781</v>
      </c>
      <c r="E1563" s="8" t="s">
        <v>56</v>
      </c>
      <c r="F1563" s="8"/>
      <c r="G1563" s="8">
        <v>169</v>
      </c>
      <c r="H1563" s="17">
        <v>13.17</v>
      </c>
      <c r="I1563" s="17">
        <v>3.61</v>
      </c>
      <c r="J1563" s="17"/>
      <c r="K1563" s="17"/>
      <c r="L1563" s="17">
        <v>9</v>
      </c>
      <c r="M1563" s="17" t="s">
        <v>144</v>
      </c>
      <c r="N1563" s="17">
        <v>6</v>
      </c>
      <c r="O1563" s="17">
        <v>1.5</v>
      </c>
      <c r="P1563" s="17"/>
      <c r="Q1563" s="13"/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  <c r="AI1563" s="13"/>
    </row>
    <row r="1564" spans="1:35">
      <c r="A1564" s="13"/>
      <c r="B1564" s="13"/>
      <c r="C1564" s="328">
        <v>0.38263888888888892</v>
      </c>
      <c r="D1564" s="164">
        <f t="shared" si="78"/>
        <v>40038.382638888892</v>
      </c>
      <c r="E1564" s="13" t="s">
        <v>56</v>
      </c>
      <c r="F1564" s="13"/>
      <c r="G1564" s="13">
        <v>169</v>
      </c>
      <c r="H1564" s="13">
        <v>13.17</v>
      </c>
      <c r="I1564" s="13">
        <v>3.71</v>
      </c>
      <c r="J1564" s="13"/>
      <c r="K1564" s="13"/>
      <c r="L1564" s="13">
        <v>9</v>
      </c>
      <c r="M1564" s="13" t="s">
        <v>144</v>
      </c>
      <c r="N1564" s="17">
        <v>6</v>
      </c>
      <c r="O1564" s="13">
        <v>1.5</v>
      </c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  <c r="AI1564" s="13"/>
    </row>
    <row r="1565" spans="1:35">
      <c r="A1565" s="13"/>
      <c r="B1565" s="13"/>
      <c r="C1565" s="328">
        <v>0.5</v>
      </c>
      <c r="D1565" s="164">
        <f t="shared" si="78"/>
        <v>40038.5</v>
      </c>
      <c r="E1565" s="13" t="s">
        <v>56</v>
      </c>
      <c r="F1565" s="13"/>
      <c r="G1565" s="13">
        <v>169</v>
      </c>
      <c r="H1565" s="13">
        <v>15.91</v>
      </c>
      <c r="I1565" s="13">
        <v>2.13</v>
      </c>
      <c r="J1565" s="13"/>
      <c r="K1565" s="13"/>
      <c r="L1565" s="13">
        <v>9</v>
      </c>
      <c r="M1565" s="13" t="s">
        <v>144</v>
      </c>
      <c r="N1565" s="17">
        <v>6</v>
      </c>
      <c r="O1565" s="13">
        <v>1.5</v>
      </c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  <c r="AI1565" s="13"/>
    </row>
    <row r="1566" spans="1:35">
      <c r="A1566" s="13"/>
      <c r="B1566" s="13"/>
      <c r="C1566" s="328">
        <v>0.63888888888888895</v>
      </c>
      <c r="D1566" s="164">
        <f t="shared" si="78"/>
        <v>40038.638888888891</v>
      </c>
      <c r="E1566" s="13" t="s">
        <v>56</v>
      </c>
      <c r="F1566" s="13"/>
      <c r="G1566" s="13">
        <v>169</v>
      </c>
      <c r="H1566" s="13">
        <v>15.88</v>
      </c>
      <c r="I1566" s="13">
        <v>2.5</v>
      </c>
      <c r="J1566" s="13"/>
      <c r="K1566" s="13"/>
      <c r="L1566" s="13">
        <v>9</v>
      </c>
      <c r="M1566" s="13" t="s">
        <v>144</v>
      </c>
      <c r="N1566" s="17">
        <v>6</v>
      </c>
      <c r="O1566" s="13">
        <v>1.5</v>
      </c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  <c r="AI1566" s="13"/>
    </row>
    <row r="1567" spans="1:35">
      <c r="A1567" s="13"/>
      <c r="B1567" s="13"/>
      <c r="C1567" s="328">
        <v>0.71666666666666667</v>
      </c>
      <c r="D1567" s="164">
        <f t="shared" si="78"/>
        <v>40038.716666666667</v>
      </c>
      <c r="E1567" s="13" t="s">
        <v>56</v>
      </c>
      <c r="F1567" s="13"/>
      <c r="G1567" s="13">
        <v>169</v>
      </c>
      <c r="H1567" s="13">
        <v>13.72</v>
      </c>
      <c r="I1567" s="13">
        <v>2.1800000000000002</v>
      </c>
      <c r="J1567" s="13"/>
      <c r="K1567" s="13"/>
      <c r="L1567" s="13">
        <v>9</v>
      </c>
      <c r="M1567" s="13" t="s">
        <v>144</v>
      </c>
      <c r="N1567" s="17">
        <v>6</v>
      </c>
      <c r="O1567" s="13">
        <v>1.5</v>
      </c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  <c r="AI1567" s="13"/>
    </row>
    <row r="1568" spans="1:35">
      <c r="A1568" s="13"/>
      <c r="B1568" s="13"/>
      <c r="C1568" s="328">
        <v>0.76666666666666661</v>
      </c>
      <c r="D1568" s="164">
        <f t="shared" si="78"/>
        <v>40038.76666666667</v>
      </c>
      <c r="E1568" s="13" t="s">
        <v>56</v>
      </c>
      <c r="F1568" s="13"/>
      <c r="G1568" s="13">
        <v>169</v>
      </c>
      <c r="H1568" s="13">
        <v>16.350000000000001</v>
      </c>
      <c r="I1568" s="13">
        <v>4.49</v>
      </c>
      <c r="J1568" s="13"/>
      <c r="K1568" s="13"/>
      <c r="L1568" s="13">
        <v>9</v>
      </c>
      <c r="M1568" s="13" t="s">
        <v>144</v>
      </c>
      <c r="N1568" s="17">
        <v>6</v>
      </c>
      <c r="O1568" s="13">
        <v>1.5</v>
      </c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  <c r="AI1568" s="13"/>
    </row>
    <row r="1569" spans="1:35">
      <c r="A1569" s="13"/>
      <c r="B1569" s="13"/>
      <c r="C1569" s="328">
        <v>0.89236111111111116</v>
      </c>
      <c r="D1569" s="164">
        <f t="shared" si="78"/>
        <v>40038.892361111109</v>
      </c>
      <c r="E1569" s="13" t="s">
        <v>56</v>
      </c>
      <c r="F1569" s="13"/>
      <c r="G1569" s="13">
        <v>169</v>
      </c>
      <c r="H1569" s="13">
        <v>16.420000000000002</v>
      </c>
      <c r="I1569" s="13">
        <v>2.83</v>
      </c>
      <c r="J1569" s="13"/>
      <c r="K1569" s="13"/>
      <c r="L1569" s="13">
        <v>9</v>
      </c>
      <c r="M1569" s="13" t="s">
        <v>144</v>
      </c>
      <c r="N1569" s="17">
        <v>6</v>
      </c>
      <c r="O1569" s="13">
        <v>1.5</v>
      </c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</row>
    <row r="1570" spans="1:35" ht="13.5" thickBot="1">
      <c r="A1570" s="27"/>
      <c r="B1570" s="27"/>
      <c r="C1570" s="329">
        <v>0.9916666666666667</v>
      </c>
      <c r="D1570" s="167">
        <f t="shared" si="78"/>
        <v>40038.991666666669</v>
      </c>
      <c r="E1570" s="27" t="s">
        <v>56</v>
      </c>
      <c r="F1570" s="27"/>
      <c r="G1570" s="27">
        <v>169</v>
      </c>
      <c r="H1570" s="27">
        <v>16.72</v>
      </c>
      <c r="I1570" s="27">
        <v>2.9</v>
      </c>
      <c r="J1570" s="27"/>
      <c r="K1570" s="27"/>
      <c r="L1570" s="27">
        <v>9</v>
      </c>
      <c r="M1570" s="27" t="s">
        <v>144</v>
      </c>
      <c r="N1570" s="27">
        <v>6</v>
      </c>
      <c r="O1570" s="27">
        <v>1.5</v>
      </c>
      <c r="P1570" s="27"/>
      <c r="Q1570" s="13"/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  <c r="AI1570" s="13"/>
    </row>
    <row r="1571" spans="1:35">
      <c r="A1571" s="17">
        <v>14</v>
      </c>
      <c r="B1571" s="17" t="s">
        <v>115</v>
      </c>
      <c r="C1571" s="327">
        <v>0.2590277777777778</v>
      </c>
      <c r="D1571" s="172">
        <f t="shared" ref="D1571:D1578" si="79">FLOOR(D1570,1)+C1571+IF(A1571&gt;0,1,0)</f>
        <v>40039.259027777778</v>
      </c>
      <c r="E1571" s="8" t="s">
        <v>56</v>
      </c>
      <c r="F1571" s="17"/>
      <c r="G1571" s="17">
        <v>180</v>
      </c>
      <c r="H1571" s="17">
        <v>12.09</v>
      </c>
      <c r="I1571" s="17">
        <v>4.63</v>
      </c>
      <c r="J1571" s="17"/>
      <c r="K1571" s="17"/>
      <c r="L1571" s="17">
        <v>9</v>
      </c>
      <c r="M1571" s="17" t="s">
        <v>144</v>
      </c>
      <c r="N1571" s="17">
        <v>6</v>
      </c>
      <c r="O1571" s="17">
        <v>1.4</v>
      </c>
      <c r="P1571" s="17"/>
      <c r="Q1571" s="13"/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  <c r="AI1571" s="13"/>
    </row>
    <row r="1572" spans="1:35">
      <c r="A1572" s="13"/>
      <c r="B1572" s="13"/>
      <c r="C1572" s="328">
        <v>0.35347222222222219</v>
      </c>
      <c r="D1572" s="164">
        <f t="shared" si="79"/>
        <v>40039.353472222225</v>
      </c>
      <c r="E1572" s="13" t="s">
        <v>56</v>
      </c>
      <c r="F1572" s="13"/>
      <c r="G1572" s="17">
        <v>180</v>
      </c>
      <c r="H1572" s="13">
        <v>12.39</v>
      </c>
      <c r="I1572" s="13">
        <v>4.59</v>
      </c>
      <c r="J1572" s="13"/>
      <c r="K1572" s="13"/>
      <c r="L1572" s="13">
        <v>9</v>
      </c>
      <c r="M1572" s="13" t="s">
        <v>144</v>
      </c>
      <c r="N1572" s="13">
        <v>6</v>
      </c>
      <c r="O1572" s="17">
        <v>1.4</v>
      </c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  <c r="AI1572" s="13"/>
    </row>
    <row r="1573" spans="1:35">
      <c r="A1573" s="13"/>
      <c r="B1573" s="13"/>
      <c r="C1573" s="328">
        <v>0.49305555555555558</v>
      </c>
      <c r="D1573" s="164">
        <f t="shared" si="79"/>
        <v>40039.493055555555</v>
      </c>
      <c r="E1573" s="13" t="s">
        <v>56</v>
      </c>
      <c r="F1573" s="13"/>
      <c r="G1573" s="17">
        <v>180</v>
      </c>
      <c r="H1573" s="13">
        <v>10.72</v>
      </c>
      <c r="I1573" s="13">
        <v>2.8</v>
      </c>
      <c r="J1573" s="13"/>
      <c r="K1573" s="13"/>
      <c r="L1573" s="13">
        <v>9</v>
      </c>
      <c r="M1573" s="13" t="s">
        <v>144</v>
      </c>
      <c r="N1573" s="13">
        <v>6</v>
      </c>
      <c r="O1573" s="17">
        <v>1.4</v>
      </c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  <c r="AI1573" s="13"/>
    </row>
    <row r="1574" spans="1:35">
      <c r="A1574" s="13"/>
      <c r="B1574" s="13"/>
      <c r="C1574" s="328">
        <v>0.56944444444444442</v>
      </c>
      <c r="D1574" s="164">
        <f t="shared" si="79"/>
        <v>40039.569444444445</v>
      </c>
      <c r="E1574" s="13" t="s">
        <v>56</v>
      </c>
      <c r="F1574" s="13"/>
      <c r="G1574" s="17">
        <v>180</v>
      </c>
      <c r="H1574" s="13">
        <v>10.67</v>
      </c>
      <c r="I1574" s="13">
        <v>2.84</v>
      </c>
      <c r="J1574" s="13"/>
      <c r="K1574" s="13"/>
      <c r="L1574" s="13">
        <v>9</v>
      </c>
      <c r="M1574" s="13" t="s">
        <v>144</v>
      </c>
      <c r="N1574" s="13">
        <v>6</v>
      </c>
      <c r="O1574" s="17">
        <v>1.4</v>
      </c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  <c r="AI1574" s="13"/>
    </row>
    <row r="1575" spans="1:35">
      <c r="A1575" s="13"/>
      <c r="B1575" s="13"/>
      <c r="C1575" s="328">
        <v>0.68055555555555547</v>
      </c>
      <c r="D1575" s="164">
        <f t="shared" si="79"/>
        <v>40039.680555555555</v>
      </c>
      <c r="E1575" s="13" t="s">
        <v>56</v>
      </c>
      <c r="F1575" s="13"/>
      <c r="G1575" s="17">
        <v>180</v>
      </c>
      <c r="H1575" s="13">
        <v>10.27</v>
      </c>
      <c r="I1575" s="13">
        <v>2.36</v>
      </c>
      <c r="J1575" s="13"/>
      <c r="K1575" s="13"/>
      <c r="L1575" s="13">
        <v>9</v>
      </c>
      <c r="M1575" s="13" t="s">
        <v>144</v>
      </c>
      <c r="N1575" s="13">
        <v>6</v>
      </c>
      <c r="O1575" s="17">
        <v>1.4</v>
      </c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  <c r="AI1575" s="13"/>
    </row>
    <row r="1576" spans="1:35">
      <c r="A1576" s="13"/>
      <c r="B1576" s="13"/>
      <c r="C1576" s="328">
        <v>0.82777777777777783</v>
      </c>
      <c r="D1576" s="164">
        <f t="shared" si="79"/>
        <v>40039.827777777777</v>
      </c>
      <c r="E1576" s="13" t="s">
        <v>56</v>
      </c>
      <c r="F1576" s="13"/>
      <c r="G1576" s="17">
        <v>180</v>
      </c>
      <c r="H1576" s="13">
        <v>10.32</v>
      </c>
      <c r="I1576" s="13">
        <v>2.48</v>
      </c>
      <c r="J1576" s="13"/>
      <c r="K1576" s="13"/>
      <c r="L1576" s="13">
        <v>9</v>
      </c>
      <c r="M1576" s="13" t="s">
        <v>144</v>
      </c>
      <c r="N1576" s="13">
        <v>6</v>
      </c>
      <c r="O1576" s="17">
        <v>1.4</v>
      </c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  <c r="AI1576" s="13"/>
    </row>
    <row r="1577" spans="1:35">
      <c r="A1577" s="13"/>
      <c r="B1577" s="13"/>
      <c r="C1577" s="328">
        <v>0.8847222222222223</v>
      </c>
      <c r="D1577" s="164">
        <f t="shared" si="79"/>
        <v>40039.884722222225</v>
      </c>
      <c r="E1577" s="13" t="s">
        <v>56</v>
      </c>
      <c r="F1577" s="13"/>
      <c r="G1577" s="17">
        <v>180</v>
      </c>
      <c r="H1577" s="13">
        <v>10.9</v>
      </c>
      <c r="I1577" s="13">
        <v>2.0699999999999998</v>
      </c>
      <c r="J1577" s="13"/>
      <c r="K1577" s="13"/>
      <c r="L1577" s="13">
        <v>9</v>
      </c>
      <c r="M1577" s="13" t="s">
        <v>144</v>
      </c>
      <c r="N1577" s="13">
        <v>6</v>
      </c>
      <c r="O1577" s="17">
        <v>1.4</v>
      </c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</row>
    <row r="1578" spans="1:35" ht="13.5" thickBot="1">
      <c r="A1578" s="27"/>
      <c r="B1578" s="27"/>
      <c r="C1578" s="329">
        <v>0.97916666666666663</v>
      </c>
      <c r="D1578" s="167">
        <f t="shared" si="79"/>
        <v>40039.979166666664</v>
      </c>
      <c r="E1578" s="27" t="s">
        <v>56</v>
      </c>
      <c r="F1578" s="27"/>
      <c r="G1578" s="27">
        <v>180</v>
      </c>
      <c r="H1578" s="27">
        <v>10.91</v>
      </c>
      <c r="I1578" s="27">
        <v>2.88</v>
      </c>
      <c r="J1578" s="27"/>
      <c r="K1578" s="27"/>
      <c r="L1578" s="27">
        <v>9</v>
      </c>
      <c r="M1578" s="27" t="s">
        <v>144</v>
      </c>
      <c r="N1578" s="27">
        <v>6</v>
      </c>
      <c r="O1578" s="27">
        <v>1.4</v>
      </c>
      <c r="P1578" s="27"/>
      <c r="Q1578" s="13"/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  <c r="AI1578" s="13"/>
    </row>
    <row r="1579" spans="1:35">
      <c r="A1579" s="17">
        <v>15</v>
      </c>
      <c r="B1579" s="17" t="s">
        <v>29</v>
      </c>
      <c r="C1579" s="327">
        <v>0.23611111111111113</v>
      </c>
      <c r="D1579" s="172">
        <f t="shared" ref="D1579:D1586" si="80">FLOOR(D1578,1)+C1579+IF(A1579&gt;0,1,0)</f>
        <v>40040.236111111109</v>
      </c>
      <c r="E1579" s="8" t="s">
        <v>56</v>
      </c>
      <c r="F1579" s="17"/>
      <c r="G1579" s="17">
        <v>169</v>
      </c>
      <c r="H1579" s="17">
        <v>9.27</v>
      </c>
      <c r="I1579" s="17">
        <v>2.4900000000000002</v>
      </c>
      <c r="J1579" s="17"/>
      <c r="K1579" s="17"/>
      <c r="L1579" s="17">
        <v>6</v>
      </c>
      <c r="M1579" s="17" t="s">
        <v>144</v>
      </c>
      <c r="N1579" s="17">
        <v>6</v>
      </c>
      <c r="O1579" s="17">
        <v>1.5</v>
      </c>
      <c r="P1579" s="17"/>
      <c r="Q1579" s="13"/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  <c r="AI1579" s="13"/>
    </row>
    <row r="1580" spans="1:35">
      <c r="A1580" s="13"/>
      <c r="B1580" s="13"/>
      <c r="C1580" s="328">
        <v>0.29166666666666669</v>
      </c>
      <c r="D1580" s="164">
        <f t="shared" si="80"/>
        <v>40040.291666666664</v>
      </c>
      <c r="E1580" s="13" t="s">
        <v>56</v>
      </c>
      <c r="F1580" s="13"/>
      <c r="G1580" s="17">
        <v>169</v>
      </c>
      <c r="H1580" s="13">
        <v>9.48</v>
      </c>
      <c r="I1580" s="13">
        <v>2.19</v>
      </c>
      <c r="J1580" s="13"/>
      <c r="K1580" s="13"/>
      <c r="L1580" s="17">
        <v>6</v>
      </c>
      <c r="M1580" s="13" t="s">
        <v>144</v>
      </c>
      <c r="N1580" s="17">
        <v>6</v>
      </c>
      <c r="O1580" s="17">
        <v>1.5</v>
      </c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  <c r="AI1580" s="13"/>
    </row>
    <row r="1581" spans="1:35">
      <c r="A1581" s="13"/>
      <c r="B1581" s="13"/>
      <c r="C1581" s="328">
        <v>0.38055555555555554</v>
      </c>
      <c r="D1581" s="164">
        <f t="shared" si="80"/>
        <v>40040.380555555559</v>
      </c>
      <c r="E1581" s="13" t="s">
        <v>56</v>
      </c>
      <c r="F1581" s="13"/>
      <c r="G1581" s="17">
        <v>169</v>
      </c>
      <c r="H1581" s="13">
        <v>9.83</v>
      </c>
      <c r="I1581" s="13">
        <v>2.1</v>
      </c>
      <c r="J1581" s="13"/>
      <c r="K1581" s="13"/>
      <c r="L1581" s="17">
        <v>6</v>
      </c>
      <c r="M1581" s="13" t="s">
        <v>144</v>
      </c>
      <c r="N1581" s="17">
        <v>6</v>
      </c>
      <c r="O1581" s="17">
        <v>1.5</v>
      </c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</row>
    <row r="1582" spans="1:35">
      <c r="A1582" s="13"/>
      <c r="B1582" s="13"/>
      <c r="C1582" s="328">
        <v>0.51249999999999996</v>
      </c>
      <c r="D1582" s="164">
        <f t="shared" si="80"/>
        <v>40040.512499999997</v>
      </c>
      <c r="E1582" s="13" t="s">
        <v>56</v>
      </c>
      <c r="F1582" s="13"/>
      <c r="G1582" s="17">
        <v>169</v>
      </c>
      <c r="H1582" s="13">
        <v>9.98</v>
      </c>
      <c r="I1582" s="13">
        <v>3.56</v>
      </c>
      <c r="J1582" s="13"/>
      <c r="K1582" s="13"/>
      <c r="L1582" s="17">
        <v>6</v>
      </c>
      <c r="M1582" s="13" t="s">
        <v>144</v>
      </c>
      <c r="N1582" s="17">
        <v>6</v>
      </c>
      <c r="O1582" s="17">
        <v>1.5</v>
      </c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  <c r="AI1582" s="13"/>
    </row>
    <row r="1583" spans="1:35">
      <c r="A1583" s="13"/>
      <c r="B1583" s="13"/>
      <c r="C1583" s="328">
        <v>0.61805555555555558</v>
      </c>
      <c r="D1583" s="164">
        <f t="shared" si="80"/>
        <v>40040.618055555555</v>
      </c>
      <c r="E1583" s="13" t="s">
        <v>56</v>
      </c>
      <c r="F1583" s="13"/>
      <c r="G1583" s="17">
        <v>169</v>
      </c>
      <c r="H1583" s="13">
        <v>9.99</v>
      </c>
      <c r="I1583" s="13">
        <v>3.76</v>
      </c>
      <c r="J1583" s="13"/>
      <c r="K1583" s="13"/>
      <c r="L1583" s="17">
        <v>6</v>
      </c>
      <c r="M1583" s="13" t="s">
        <v>144</v>
      </c>
      <c r="N1583" s="17">
        <v>6</v>
      </c>
      <c r="O1583" s="17">
        <v>1.5</v>
      </c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</row>
    <row r="1584" spans="1:35">
      <c r="A1584" s="13"/>
      <c r="B1584" s="13"/>
      <c r="C1584" s="328">
        <v>0.71875</v>
      </c>
      <c r="D1584" s="164">
        <f t="shared" si="80"/>
        <v>40040.71875</v>
      </c>
      <c r="E1584" s="13" t="s">
        <v>56</v>
      </c>
      <c r="F1584" s="13"/>
      <c r="G1584" s="17">
        <v>169</v>
      </c>
      <c r="H1584" s="13">
        <v>9.68</v>
      </c>
      <c r="I1584" s="13">
        <v>3.77</v>
      </c>
      <c r="J1584" s="13"/>
      <c r="K1584" s="13"/>
      <c r="L1584" s="17">
        <v>6</v>
      </c>
      <c r="M1584" s="13" t="s">
        <v>144</v>
      </c>
      <c r="N1584" s="17">
        <v>6</v>
      </c>
      <c r="O1584" s="17">
        <v>1.5</v>
      </c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  <c r="AI1584" s="13"/>
    </row>
    <row r="1585" spans="1:35">
      <c r="A1585" s="13"/>
      <c r="B1585" s="13"/>
      <c r="C1585" s="328">
        <v>0.85416666666666663</v>
      </c>
      <c r="D1585" s="164">
        <f t="shared" si="80"/>
        <v>40040.854166666664</v>
      </c>
      <c r="E1585" s="13" t="s">
        <v>56</v>
      </c>
      <c r="F1585" s="13"/>
      <c r="G1585" s="17">
        <v>169</v>
      </c>
      <c r="H1585" s="13">
        <v>9.8800000000000008</v>
      </c>
      <c r="I1585" s="13">
        <v>2.8</v>
      </c>
      <c r="J1585" s="13"/>
      <c r="K1585" s="13"/>
      <c r="L1585" s="17">
        <v>6</v>
      </c>
      <c r="M1585" s="13" t="s">
        <v>144</v>
      </c>
      <c r="N1585" s="17">
        <v>6</v>
      </c>
      <c r="O1585" s="17">
        <v>1.5</v>
      </c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  <c r="AI1585" s="13"/>
    </row>
    <row r="1586" spans="1:35" ht="13.5" thickBot="1">
      <c r="A1586" s="27"/>
      <c r="B1586" s="27"/>
      <c r="C1586" s="329">
        <v>0.98611111111111116</v>
      </c>
      <c r="D1586" s="167">
        <f t="shared" si="80"/>
        <v>40040.986111111109</v>
      </c>
      <c r="E1586" s="27" t="s">
        <v>56</v>
      </c>
      <c r="F1586" s="27"/>
      <c r="G1586" s="27">
        <v>169</v>
      </c>
      <c r="H1586" s="27">
        <v>9.5399999999999991</v>
      </c>
      <c r="I1586" s="27">
        <v>2.11</v>
      </c>
      <c r="J1586" s="27"/>
      <c r="K1586" s="27"/>
      <c r="L1586" s="27">
        <v>6</v>
      </c>
      <c r="M1586" s="27" t="s">
        <v>144</v>
      </c>
      <c r="N1586" s="27">
        <v>6</v>
      </c>
      <c r="O1586" s="27">
        <v>1.5</v>
      </c>
      <c r="P1586" s="27"/>
      <c r="Q1586" s="13"/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  <c r="AI1586" s="13"/>
    </row>
    <row r="1587" spans="1:35">
      <c r="A1587" s="17">
        <v>16</v>
      </c>
      <c r="B1587" s="17" t="s">
        <v>129</v>
      </c>
      <c r="C1587" s="327">
        <v>0.25</v>
      </c>
      <c r="D1587" s="172">
        <f t="shared" ref="D1587:D1594" si="81">FLOOR(D1586,1)+C1587+IF(A1587&gt;0,1,0)</f>
        <v>40041.25</v>
      </c>
      <c r="E1587" s="8" t="s">
        <v>56</v>
      </c>
      <c r="F1587" s="17"/>
      <c r="G1587" s="17">
        <v>148</v>
      </c>
      <c r="H1587" s="17">
        <v>11</v>
      </c>
      <c r="I1587" s="17">
        <v>3.14</v>
      </c>
      <c r="J1587" s="17"/>
      <c r="K1587" s="17"/>
      <c r="L1587" s="17">
        <v>7</v>
      </c>
      <c r="M1587" s="17" t="s">
        <v>144</v>
      </c>
      <c r="N1587" s="17">
        <v>5</v>
      </c>
      <c r="O1587" s="17">
        <v>1.4</v>
      </c>
      <c r="P1587" s="17"/>
      <c r="Q1587" s="13"/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  <c r="AI1587" s="13"/>
    </row>
    <row r="1588" spans="1:35">
      <c r="A1588" s="13"/>
      <c r="B1588" s="13"/>
      <c r="C1588" s="328">
        <v>0.33958333333333335</v>
      </c>
      <c r="D1588" s="164">
        <f t="shared" si="81"/>
        <v>40041.339583333334</v>
      </c>
      <c r="E1588" s="13" t="s">
        <v>56</v>
      </c>
      <c r="F1588" s="13"/>
      <c r="G1588" s="17">
        <v>148</v>
      </c>
      <c r="H1588" s="13">
        <v>11</v>
      </c>
      <c r="I1588" s="13">
        <v>3.12</v>
      </c>
      <c r="J1588" s="13"/>
      <c r="K1588" s="13"/>
      <c r="L1588" s="17">
        <v>7</v>
      </c>
      <c r="M1588" s="17" t="s">
        <v>144</v>
      </c>
      <c r="N1588" s="17">
        <v>5</v>
      </c>
      <c r="O1588" s="17">
        <v>1.4</v>
      </c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</row>
    <row r="1589" spans="1:35">
      <c r="A1589" s="13"/>
      <c r="B1589" s="13"/>
      <c r="C1589" s="328">
        <v>0.42430555555555555</v>
      </c>
      <c r="D1589" s="164">
        <f t="shared" si="81"/>
        <v>40041.424305555556</v>
      </c>
      <c r="E1589" s="13" t="s">
        <v>56</v>
      </c>
      <c r="F1589" s="13"/>
      <c r="G1589" s="17">
        <v>148</v>
      </c>
      <c r="H1589" s="13">
        <v>10</v>
      </c>
      <c r="I1589" s="13">
        <v>2.4</v>
      </c>
      <c r="J1589" s="13"/>
      <c r="K1589" s="13"/>
      <c r="L1589" s="17">
        <v>7</v>
      </c>
      <c r="M1589" s="17" t="s">
        <v>144</v>
      </c>
      <c r="N1589" s="17">
        <v>5</v>
      </c>
      <c r="O1589" s="17">
        <v>1.4</v>
      </c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</row>
    <row r="1590" spans="1:35">
      <c r="A1590" s="13"/>
      <c r="B1590" s="13"/>
      <c r="C1590" s="328">
        <v>0.52777777777777779</v>
      </c>
      <c r="D1590" s="164">
        <f t="shared" si="81"/>
        <v>40041.527777777781</v>
      </c>
      <c r="E1590" s="13" t="s">
        <v>56</v>
      </c>
      <c r="F1590" s="13"/>
      <c r="G1590" s="13">
        <v>159</v>
      </c>
      <c r="H1590" s="13">
        <v>11</v>
      </c>
      <c r="I1590" s="13">
        <v>2.38</v>
      </c>
      <c r="J1590" s="13"/>
      <c r="K1590" s="13"/>
      <c r="L1590" s="17">
        <v>7</v>
      </c>
      <c r="M1590" s="17" t="s">
        <v>144</v>
      </c>
      <c r="N1590" s="13">
        <v>5</v>
      </c>
      <c r="O1590" s="13">
        <v>1.3</v>
      </c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  <c r="AI1590" s="13"/>
    </row>
    <row r="1591" spans="1:35">
      <c r="A1591" s="13"/>
      <c r="B1591" s="13"/>
      <c r="C1591" s="328">
        <v>0.64236111111111105</v>
      </c>
      <c r="D1591" s="164">
        <f t="shared" si="81"/>
        <v>40041.642361111109</v>
      </c>
      <c r="E1591" s="13" t="s">
        <v>56</v>
      </c>
      <c r="F1591" s="13"/>
      <c r="G1591" s="13">
        <v>159</v>
      </c>
      <c r="H1591" s="13">
        <v>10</v>
      </c>
      <c r="I1591" s="13">
        <v>2.2799999999999998</v>
      </c>
      <c r="J1591" s="13"/>
      <c r="K1591" s="13"/>
      <c r="L1591" s="17">
        <v>7</v>
      </c>
      <c r="M1591" s="17" t="s">
        <v>144</v>
      </c>
      <c r="N1591" s="13">
        <v>5</v>
      </c>
      <c r="O1591" s="13">
        <v>1.3</v>
      </c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</row>
    <row r="1592" spans="1:35">
      <c r="A1592" s="13"/>
      <c r="B1592" s="13"/>
      <c r="C1592" s="328">
        <v>0.75</v>
      </c>
      <c r="D1592" s="164">
        <f t="shared" si="81"/>
        <v>40041.75</v>
      </c>
      <c r="E1592" s="13" t="s">
        <v>56</v>
      </c>
      <c r="F1592" s="13"/>
      <c r="G1592" s="13">
        <v>159</v>
      </c>
      <c r="H1592" s="13">
        <v>10</v>
      </c>
      <c r="I1592" s="13">
        <v>2.11</v>
      </c>
      <c r="J1592" s="13"/>
      <c r="K1592" s="13"/>
      <c r="L1592" s="17">
        <v>7</v>
      </c>
      <c r="M1592" s="17" t="s">
        <v>144</v>
      </c>
      <c r="N1592" s="13">
        <v>5</v>
      </c>
      <c r="O1592" s="13">
        <v>1.3</v>
      </c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  <c r="AI1592" s="13"/>
    </row>
    <row r="1593" spans="1:35">
      <c r="A1593" s="13"/>
      <c r="B1593" s="13"/>
      <c r="C1593" s="328">
        <v>0.96805555555555556</v>
      </c>
      <c r="D1593" s="164">
        <f t="shared" si="81"/>
        <v>40041.968055555553</v>
      </c>
      <c r="E1593" s="13" t="s">
        <v>56</v>
      </c>
      <c r="F1593" s="13"/>
      <c r="G1593" s="13">
        <v>159</v>
      </c>
      <c r="H1593" s="13">
        <v>10</v>
      </c>
      <c r="I1593" s="13">
        <v>2.63</v>
      </c>
      <c r="J1593" s="13"/>
      <c r="K1593" s="13"/>
      <c r="L1593" s="17">
        <v>7</v>
      </c>
      <c r="M1593" s="17" t="s">
        <v>144</v>
      </c>
      <c r="N1593" s="13">
        <v>5</v>
      </c>
      <c r="O1593" s="13">
        <v>1.3</v>
      </c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  <c r="AI1593" s="13"/>
    </row>
    <row r="1594" spans="1:35" ht="13.5" thickBot="1">
      <c r="A1594" s="27"/>
      <c r="B1594" s="27"/>
      <c r="C1594" s="329">
        <v>0.99791666666666667</v>
      </c>
      <c r="D1594" s="167">
        <f t="shared" si="81"/>
        <v>40041.997916666667</v>
      </c>
      <c r="E1594" s="27" t="s">
        <v>56</v>
      </c>
      <c r="F1594" s="27"/>
      <c r="G1594" s="27">
        <v>159</v>
      </c>
      <c r="H1594" s="27">
        <v>10</v>
      </c>
      <c r="I1594" s="27">
        <v>2.12</v>
      </c>
      <c r="J1594" s="27"/>
      <c r="K1594" s="27"/>
      <c r="L1594" s="17">
        <v>7</v>
      </c>
      <c r="M1594" s="27" t="s">
        <v>144</v>
      </c>
      <c r="N1594" s="27">
        <v>5</v>
      </c>
      <c r="O1594" s="27">
        <v>1.3</v>
      </c>
      <c r="P1594" s="27"/>
      <c r="Q1594" s="13"/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  <c r="AI1594" s="13"/>
    </row>
    <row r="1595" spans="1:35">
      <c r="A1595" s="17">
        <v>17</v>
      </c>
      <c r="B1595" s="17" t="s">
        <v>111</v>
      </c>
      <c r="C1595" s="327">
        <v>0.25</v>
      </c>
      <c r="D1595" s="172">
        <f t="shared" ref="D1595:D1602" si="82">FLOOR(D1594,1)+C1595+IF(A1595&gt;0,1,0)</f>
        <v>40042.25</v>
      </c>
      <c r="E1595" s="8" t="s">
        <v>56</v>
      </c>
      <c r="F1595" s="17"/>
      <c r="G1595" s="17">
        <v>180</v>
      </c>
      <c r="H1595" s="17">
        <v>11.65</v>
      </c>
      <c r="I1595" s="17">
        <v>5.72</v>
      </c>
      <c r="J1595" s="17"/>
      <c r="K1595" s="17"/>
      <c r="L1595" s="17">
        <v>7</v>
      </c>
      <c r="M1595" s="8" t="s">
        <v>144</v>
      </c>
      <c r="N1595" s="17">
        <v>6</v>
      </c>
      <c r="O1595" s="17">
        <v>1.4</v>
      </c>
      <c r="P1595" s="17"/>
      <c r="Q1595" s="13"/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</row>
    <row r="1596" spans="1:35">
      <c r="A1596" s="13"/>
      <c r="B1596" s="13"/>
      <c r="C1596" s="328">
        <v>0.34722222222222227</v>
      </c>
      <c r="D1596" s="164">
        <f t="shared" si="82"/>
        <v>40042.347222222219</v>
      </c>
      <c r="E1596" s="13" t="s">
        <v>56</v>
      </c>
      <c r="F1596" s="13"/>
      <c r="G1596" s="17">
        <v>180</v>
      </c>
      <c r="H1596" s="13">
        <v>11.91</v>
      </c>
      <c r="I1596" s="13">
        <v>5.63</v>
      </c>
      <c r="J1596" s="13"/>
      <c r="K1596" s="13"/>
      <c r="L1596" s="17">
        <v>7</v>
      </c>
      <c r="M1596" s="13" t="s">
        <v>144</v>
      </c>
      <c r="N1596" s="17">
        <v>6</v>
      </c>
      <c r="O1596" s="17">
        <v>1.4</v>
      </c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  <c r="AI1596" s="13"/>
    </row>
    <row r="1597" spans="1:35">
      <c r="A1597" s="13"/>
      <c r="B1597" s="13"/>
      <c r="C1597" s="328">
        <v>0.42499999999999999</v>
      </c>
      <c r="D1597" s="164">
        <f t="shared" si="82"/>
        <v>40042.425000000003</v>
      </c>
      <c r="E1597" s="13" t="s">
        <v>56</v>
      </c>
      <c r="F1597" s="13"/>
      <c r="G1597" s="17">
        <v>180</v>
      </c>
      <c r="H1597" s="13">
        <v>11.81</v>
      </c>
      <c r="I1597" s="13">
        <v>5.1100000000000003</v>
      </c>
      <c r="J1597" s="13"/>
      <c r="K1597" s="13"/>
      <c r="L1597" s="17">
        <v>7</v>
      </c>
      <c r="M1597" s="13" t="s">
        <v>144</v>
      </c>
      <c r="N1597" s="17">
        <v>6</v>
      </c>
      <c r="O1597" s="17">
        <v>1.4</v>
      </c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</row>
    <row r="1598" spans="1:35">
      <c r="A1598" s="13"/>
      <c r="B1598" s="13"/>
      <c r="C1598" s="328">
        <v>0.51736111111111105</v>
      </c>
      <c r="D1598" s="164">
        <f t="shared" si="82"/>
        <v>40042.517361111109</v>
      </c>
      <c r="E1598" s="13" t="s">
        <v>56</v>
      </c>
      <c r="F1598" s="13"/>
      <c r="G1598" s="17">
        <v>180</v>
      </c>
      <c r="H1598" s="13">
        <v>10.14</v>
      </c>
      <c r="I1598" s="13">
        <v>6.83</v>
      </c>
      <c r="J1598" s="13"/>
      <c r="K1598" s="13"/>
      <c r="L1598" s="17">
        <v>7</v>
      </c>
      <c r="M1598" s="13" t="s">
        <v>144</v>
      </c>
      <c r="N1598" s="17">
        <v>6</v>
      </c>
      <c r="O1598" s="17">
        <v>1.4</v>
      </c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  <c r="AI1598" s="13"/>
    </row>
    <row r="1599" spans="1:35">
      <c r="A1599" s="13"/>
      <c r="B1599" s="13"/>
      <c r="C1599" s="328">
        <v>0.65625</v>
      </c>
      <c r="D1599" s="164">
        <f t="shared" si="82"/>
        <v>40042.65625</v>
      </c>
      <c r="E1599" s="13" t="s">
        <v>56</v>
      </c>
      <c r="F1599" s="13"/>
      <c r="G1599" s="17">
        <v>180</v>
      </c>
      <c r="H1599" s="13">
        <v>10.91</v>
      </c>
      <c r="I1599" s="13">
        <v>6.7</v>
      </c>
      <c r="J1599" s="13"/>
      <c r="K1599" s="13"/>
      <c r="L1599" s="17">
        <v>7</v>
      </c>
      <c r="M1599" s="13" t="s">
        <v>144</v>
      </c>
      <c r="N1599" s="17">
        <v>6</v>
      </c>
      <c r="O1599" s="17">
        <v>1.4</v>
      </c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  <c r="AI1599" s="13"/>
    </row>
    <row r="1600" spans="1:35">
      <c r="A1600" s="13"/>
      <c r="B1600" s="13"/>
      <c r="C1600" s="328">
        <v>0.77777777777777779</v>
      </c>
      <c r="D1600" s="164">
        <f t="shared" si="82"/>
        <v>40042.777777777781</v>
      </c>
      <c r="E1600" s="13" t="s">
        <v>56</v>
      </c>
      <c r="F1600" s="13"/>
      <c r="G1600" s="17">
        <v>180</v>
      </c>
      <c r="H1600" s="13">
        <v>13.68</v>
      </c>
      <c r="I1600" s="13">
        <v>4.3899999999999997</v>
      </c>
      <c r="J1600" s="13"/>
      <c r="K1600" s="13"/>
      <c r="L1600" s="17">
        <v>7</v>
      </c>
      <c r="M1600" s="13" t="s">
        <v>144</v>
      </c>
      <c r="N1600" s="17">
        <v>6</v>
      </c>
      <c r="O1600" s="17">
        <v>1.4</v>
      </c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  <c r="AI1600" s="13"/>
    </row>
    <row r="1601" spans="1:35">
      <c r="A1601" s="13"/>
      <c r="B1601" s="13"/>
      <c r="C1601" s="328">
        <v>0.88402777777777775</v>
      </c>
      <c r="D1601" s="164">
        <f t="shared" si="82"/>
        <v>40042.884027777778</v>
      </c>
      <c r="E1601" s="13" t="s">
        <v>56</v>
      </c>
      <c r="F1601" s="13"/>
      <c r="G1601" s="17">
        <v>180</v>
      </c>
      <c r="H1601" s="13">
        <v>13.91</v>
      </c>
      <c r="I1601" s="13">
        <v>4.72</v>
      </c>
      <c r="J1601" s="13"/>
      <c r="K1601" s="13"/>
      <c r="L1601" s="17">
        <v>7</v>
      </c>
      <c r="M1601" s="13" t="s">
        <v>144</v>
      </c>
      <c r="N1601" s="17">
        <v>6</v>
      </c>
      <c r="O1601" s="17">
        <v>1.4</v>
      </c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  <c r="AI1601" s="13"/>
    </row>
    <row r="1602" spans="1:35" ht="13.5" thickBot="1">
      <c r="A1602" s="27"/>
      <c r="B1602" s="27"/>
      <c r="C1602" s="329">
        <v>0.96458333333333324</v>
      </c>
      <c r="D1602" s="167">
        <f t="shared" si="82"/>
        <v>40042.964583333334</v>
      </c>
      <c r="E1602" s="27" t="s">
        <v>56</v>
      </c>
      <c r="F1602" s="27"/>
      <c r="G1602" s="27">
        <v>180</v>
      </c>
      <c r="H1602" s="27">
        <v>13.88</v>
      </c>
      <c r="I1602" s="27">
        <v>4.7699999999999996</v>
      </c>
      <c r="J1602" s="27"/>
      <c r="K1602" s="27"/>
      <c r="L1602" s="27">
        <v>7</v>
      </c>
      <c r="M1602" s="27" t="s">
        <v>144</v>
      </c>
      <c r="N1602" s="27">
        <v>6</v>
      </c>
      <c r="O1602" s="27">
        <v>1.4</v>
      </c>
      <c r="P1602" s="27"/>
      <c r="Q1602" s="13"/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</row>
    <row r="1603" spans="1:35">
      <c r="A1603" s="17">
        <v>18</v>
      </c>
      <c r="B1603" s="17" t="s">
        <v>112</v>
      </c>
      <c r="C1603" s="327">
        <v>0.22916666666666666</v>
      </c>
      <c r="D1603" s="172">
        <f t="shared" ref="D1603:D1610" si="83">FLOOR(D1602,1)+C1603+IF(A1603&gt;0,1,0)</f>
        <v>40043.229166666664</v>
      </c>
      <c r="E1603" s="8" t="s">
        <v>56</v>
      </c>
      <c r="F1603" s="17"/>
      <c r="G1603" s="17">
        <v>180</v>
      </c>
      <c r="H1603" s="17">
        <v>99.44</v>
      </c>
      <c r="I1603" s="17">
        <v>10.88</v>
      </c>
      <c r="J1603" s="17"/>
      <c r="K1603" s="17"/>
      <c r="L1603" s="17">
        <v>15</v>
      </c>
      <c r="M1603" s="17" t="s">
        <v>144</v>
      </c>
      <c r="N1603" s="17">
        <v>6</v>
      </c>
      <c r="O1603" s="17">
        <v>1.4</v>
      </c>
      <c r="P1603" s="17"/>
      <c r="Q1603" s="13"/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</row>
    <row r="1604" spans="1:35">
      <c r="A1604" s="13"/>
      <c r="B1604" s="13"/>
      <c r="C1604" s="328">
        <v>0.29166666666666669</v>
      </c>
      <c r="D1604" s="164">
        <f t="shared" si="83"/>
        <v>40043.291666666664</v>
      </c>
      <c r="E1604" s="13" t="s">
        <v>56</v>
      </c>
      <c r="F1604" s="13"/>
      <c r="G1604" s="17">
        <v>180</v>
      </c>
      <c r="H1604" s="13">
        <v>75.680000000000007</v>
      </c>
      <c r="I1604" s="13">
        <v>9.83</v>
      </c>
      <c r="J1604" s="13"/>
      <c r="K1604" s="13"/>
      <c r="L1604" s="13">
        <v>15</v>
      </c>
      <c r="M1604" s="17" t="s">
        <v>144</v>
      </c>
      <c r="N1604" s="17">
        <v>6</v>
      </c>
      <c r="O1604" s="17">
        <v>1.4</v>
      </c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  <c r="AI1604" s="13"/>
    </row>
    <row r="1605" spans="1:35">
      <c r="A1605" s="13"/>
      <c r="B1605" s="13"/>
      <c r="C1605" s="328">
        <v>0.36527777777777781</v>
      </c>
      <c r="D1605" s="164">
        <f t="shared" si="83"/>
        <v>40043.365277777775</v>
      </c>
      <c r="E1605" s="13" t="s">
        <v>56</v>
      </c>
      <c r="F1605" s="13"/>
      <c r="G1605" s="17">
        <v>159</v>
      </c>
      <c r="H1605" s="13">
        <v>10.130000000000001</v>
      </c>
      <c r="I1605" s="13">
        <v>9.5299999999999994</v>
      </c>
      <c r="J1605" s="13"/>
      <c r="K1605" s="13"/>
      <c r="L1605" s="13">
        <v>9</v>
      </c>
      <c r="M1605" s="17" t="s">
        <v>144</v>
      </c>
      <c r="N1605" s="17">
        <v>6</v>
      </c>
      <c r="O1605" s="13">
        <v>1.5</v>
      </c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</row>
    <row r="1606" spans="1:35">
      <c r="A1606" s="13"/>
      <c r="B1606" s="13"/>
      <c r="C1606" s="328">
        <v>0.47916666666666669</v>
      </c>
      <c r="D1606" s="164">
        <f t="shared" si="83"/>
        <v>40043.479166666664</v>
      </c>
      <c r="E1606" s="13" t="s">
        <v>56</v>
      </c>
      <c r="F1606" s="13"/>
      <c r="G1606" s="17">
        <v>159</v>
      </c>
      <c r="H1606" s="13">
        <v>15.79</v>
      </c>
      <c r="I1606" s="13">
        <v>5.1100000000000003</v>
      </c>
      <c r="J1606" s="13"/>
      <c r="K1606" s="13"/>
      <c r="L1606" s="13">
        <v>9</v>
      </c>
      <c r="M1606" s="17" t="s">
        <v>144</v>
      </c>
      <c r="N1606" s="17">
        <v>6</v>
      </c>
      <c r="O1606" s="13">
        <v>1.5</v>
      </c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  <c r="AI1606" s="13"/>
    </row>
    <row r="1607" spans="1:35">
      <c r="A1607" s="13"/>
      <c r="B1607" s="13"/>
      <c r="C1607" s="328">
        <v>0.57638888888888895</v>
      </c>
      <c r="D1607" s="164">
        <f t="shared" si="83"/>
        <v>40043.576388888891</v>
      </c>
      <c r="E1607" s="13" t="s">
        <v>56</v>
      </c>
      <c r="F1607" s="13"/>
      <c r="G1607" s="17">
        <v>159</v>
      </c>
      <c r="H1607" s="13">
        <v>15.82</v>
      </c>
      <c r="I1607" s="13">
        <v>5.73</v>
      </c>
      <c r="J1607" s="13"/>
      <c r="K1607" s="13"/>
      <c r="L1607" s="13">
        <v>9</v>
      </c>
      <c r="M1607" s="17" t="s">
        <v>144</v>
      </c>
      <c r="N1607" s="17">
        <v>6</v>
      </c>
      <c r="O1607" s="13">
        <v>1.5</v>
      </c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</row>
    <row r="1608" spans="1:35">
      <c r="A1608" s="13"/>
      <c r="B1608" s="13"/>
      <c r="C1608" s="328">
        <v>0.58333333333333337</v>
      </c>
      <c r="D1608" s="164">
        <f t="shared" si="83"/>
        <v>40043.583333333336</v>
      </c>
      <c r="E1608" s="13" t="s">
        <v>56</v>
      </c>
      <c r="F1608" s="13"/>
      <c r="G1608" s="17">
        <v>159</v>
      </c>
      <c r="H1608" s="13">
        <v>17.7</v>
      </c>
      <c r="I1608" s="13">
        <v>6.82</v>
      </c>
      <c r="J1608" s="13"/>
      <c r="K1608" s="13"/>
      <c r="L1608" s="13">
        <v>9</v>
      </c>
      <c r="M1608" s="17" t="s">
        <v>144</v>
      </c>
      <c r="N1608" s="17">
        <v>6</v>
      </c>
      <c r="O1608" s="13">
        <v>1.5</v>
      </c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  <c r="AI1608" s="13"/>
    </row>
    <row r="1609" spans="1:35">
      <c r="A1609" s="13"/>
      <c r="B1609" s="13"/>
      <c r="C1609" s="328">
        <v>0.67222222222222217</v>
      </c>
      <c r="D1609" s="164">
        <f t="shared" si="83"/>
        <v>40043.672222222223</v>
      </c>
      <c r="E1609" s="13" t="s">
        <v>56</v>
      </c>
      <c r="F1609" s="13"/>
      <c r="G1609" s="17">
        <v>159</v>
      </c>
      <c r="H1609" s="13">
        <v>15.91</v>
      </c>
      <c r="I1609" s="13">
        <v>4.3499999999999996</v>
      </c>
      <c r="J1609" s="13"/>
      <c r="K1609" s="13"/>
      <c r="L1609" s="13">
        <v>9</v>
      </c>
      <c r="M1609" s="17" t="s">
        <v>144</v>
      </c>
      <c r="N1609" s="17">
        <v>6</v>
      </c>
      <c r="O1609" s="13">
        <v>1.5</v>
      </c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</row>
    <row r="1610" spans="1:35" ht="13.5" thickBot="1">
      <c r="A1610" s="27"/>
      <c r="B1610" s="27"/>
      <c r="C1610" s="329">
        <v>0.81111111111111101</v>
      </c>
      <c r="D1610" s="167">
        <f t="shared" si="83"/>
        <v>40043.811111111114</v>
      </c>
      <c r="E1610" s="27" t="s">
        <v>56</v>
      </c>
      <c r="F1610" s="27"/>
      <c r="G1610" s="27">
        <v>159</v>
      </c>
      <c r="H1610" s="27">
        <v>15.99</v>
      </c>
      <c r="I1610" s="27">
        <v>4.8499999999999996</v>
      </c>
      <c r="J1610" s="27"/>
      <c r="K1610" s="27"/>
      <c r="L1610" s="27">
        <v>9</v>
      </c>
      <c r="M1610" s="27" t="s">
        <v>144</v>
      </c>
      <c r="N1610" s="27">
        <v>6</v>
      </c>
      <c r="O1610" s="27">
        <v>1.5</v>
      </c>
      <c r="P1610" s="27"/>
      <c r="Q1610" s="13"/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  <c r="AI1610" s="13"/>
    </row>
    <row r="1611" spans="1:35">
      <c r="A1611" s="17">
        <v>19</v>
      </c>
      <c r="B1611" s="17" t="s">
        <v>113</v>
      </c>
      <c r="C1611" s="327">
        <v>0.23611111111111113</v>
      </c>
      <c r="D1611" s="172">
        <f t="shared" ref="D1611:D1618" si="84">FLOOR(D1610,1)+C1611+IF(A1611&gt;0,1,0)</f>
        <v>40044.236111111109</v>
      </c>
      <c r="E1611" s="8" t="s">
        <v>56</v>
      </c>
      <c r="F1611" s="17"/>
      <c r="G1611" s="17">
        <v>169</v>
      </c>
      <c r="H1611" s="17">
        <v>10.67</v>
      </c>
      <c r="I1611" s="17">
        <v>4.53</v>
      </c>
      <c r="J1611" s="17"/>
      <c r="K1611" s="17"/>
      <c r="L1611" s="17">
        <v>7</v>
      </c>
      <c r="M1611" s="17" t="s">
        <v>144</v>
      </c>
      <c r="N1611" s="17">
        <v>6</v>
      </c>
      <c r="O1611" s="17">
        <v>1.5</v>
      </c>
      <c r="P1611" s="17"/>
      <c r="Q1611" s="13"/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</row>
    <row r="1612" spans="1:35">
      <c r="A1612" s="13"/>
      <c r="B1612" s="13"/>
      <c r="C1612" s="328">
        <v>0.29166666666666669</v>
      </c>
      <c r="D1612" s="164">
        <f t="shared" si="84"/>
        <v>40044.291666666664</v>
      </c>
      <c r="E1612" s="13" t="s">
        <v>56</v>
      </c>
      <c r="F1612" s="13"/>
      <c r="G1612" s="17">
        <v>169</v>
      </c>
      <c r="H1612" s="13">
        <v>10</v>
      </c>
      <c r="I1612" s="13">
        <v>3.81</v>
      </c>
      <c r="J1612" s="13"/>
      <c r="K1612" s="13"/>
      <c r="L1612" s="17">
        <v>7</v>
      </c>
      <c r="M1612" s="17" t="s">
        <v>144</v>
      </c>
      <c r="N1612" s="13">
        <v>6</v>
      </c>
      <c r="O1612" s="13">
        <v>1.5</v>
      </c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  <c r="AI1612" s="13"/>
    </row>
    <row r="1613" spans="1:35">
      <c r="A1613" s="13"/>
      <c r="B1613" s="13"/>
      <c r="C1613" s="328">
        <v>0.375</v>
      </c>
      <c r="D1613" s="164">
        <f t="shared" si="84"/>
        <v>40044.375</v>
      </c>
      <c r="E1613" s="13" t="s">
        <v>56</v>
      </c>
      <c r="F1613" s="13"/>
      <c r="G1613" s="17">
        <v>169</v>
      </c>
      <c r="H1613" s="13">
        <v>10.73</v>
      </c>
      <c r="I1613" s="13">
        <v>2.83</v>
      </c>
      <c r="J1613" s="13"/>
      <c r="K1613" s="13"/>
      <c r="L1613" s="17">
        <v>7</v>
      </c>
      <c r="M1613" s="17" t="s">
        <v>144</v>
      </c>
      <c r="N1613" s="13">
        <v>6</v>
      </c>
      <c r="O1613" s="13">
        <v>1.5</v>
      </c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  <c r="AI1613" s="13"/>
    </row>
    <row r="1614" spans="1:35">
      <c r="A1614" s="13"/>
      <c r="B1614" s="13"/>
      <c r="C1614" s="328">
        <v>0.47569444444444442</v>
      </c>
      <c r="D1614" s="164">
        <f t="shared" si="84"/>
        <v>40044.475694444445</v>
      </c>
      <c r="E1614" s="13" t="s">
        <v>56</v>
      </c>
      <c r="F1614" s="13"/>
      <c r="G1614" s="17">
        <v>169</v>
      </c>
      <c r="H1614" s="13">
        <v>11.13</v>
      </c>
      <c r="I1614" s="13">
        <v>3.62</v>
      </c>
      <c r="J1614" s="13"/>
      <c r="K1614" s="13"/>
      <c r="L1614" s="17">
        <v>7</v>
      </c>
      <c r="M1614" s="17" t="s">
        <v>144</v>
      </c>
      <c r="N1614" s="13">
        <v>6</v>
      </c>
      <c r="O1614" s="13">
        <v>1.5</v>
      </c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  <c r="AI1614" s="13"/>
    </row>
    <row r="1615" spans="1:35">
      <c r="A1615" s="13"/>
      <c r="B1615" s="13"/>
      <c r="C1615" s="328">
        <v>5.4166666666666669E-2</v>
      </c>
      <c r="D1615" s="164">
        <f t="shared" si="84"/>
        <v>40044.054166666669</v>
      </c>
      <c r="E1615" s="13" t="s">
        <v>56</v>
      </c>
      <c r="F1615" s="13"/>
      <c r="G1615" s="17">
        <v>169</v>
      </c>
      <c r="H1615" s="13">
        <v>11.74</v>
      </c>
      <c r="I1615" s="13">
        <v>3.88</v>
      </c>
      <c r="J1615" s="13"/>
      <c r="K1615" s="13"/>
      <c r="L1615" s="17">
        <v>7</v>
      </c>
      <c r="M1615" s="17" t="s">
        <v>144</v>
      </c>
      <c r="N1615" s="13">
        <v>6</v>
      </c>
      <c r="O1615" s="13">
        <v>1.5</v>
      </c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</row>
    <row r="1616" spans="1:35">
      <c r="A1616" s="13"/>
      <c r="B1616" s="13"/>
      <c r="C1616" s="328">
        <v>0.20138888888888887</v>
      </c>
      <c r="D1616" s="164">
        <f t="shared" si="84"/>
        <v>40044.201388888891</v>
      </c>
      <c r="E1616" s="13" t="s">
        <v>56</v>
      </c>
      <c r="F1616" s="13"/>
      <c r="G1616" s="17">
        <v>169</v>
      </c>
      <c r="H1616" s="13">
        <v>10.91</v>
      </c>
      <c r="I1616" s="13">
        <v>3.42</v>
      </c>
      <c r="J1616" s="13"/>
      <c r="K1616" s="13"/>
      <c r="L1616" s="17">
        <v>7</v>
      </c>
      <c r="M1616" s="17" t="s">
        <v>144</v>
      </c>
      <c r="N1616" s="13">
        <v>6</v>
      </c>
      <c r="O1616" s="13">
        <v>1.5</v>
      </c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</row>
    <row r="1617" spans="1:35">
      <c r="A1617" s="13"/>
      <c r="B1617" s="13"/>
      <c r="C1617" s="328">
        <v>0.67222222222222217</v>
      </c>
      <c r="D1617" s="164">
        <f t="shared" si="84"/>
        <v>40044.672222222223</v>
      </c>
      <c r="E1617" s="13" t="s">
        <v>56</v>
      </c>
      <c r="F1617" s="13"/>
      <c r="G1617" s="17">
        <v>169</v>
      </c>
      <c r="H1617" s="13">
        <v>11.9</v>
      </c>
      <c r="I1617" s="13">
        <v>3.39</v>
      </c>
      <c r="J1617" s="13"/>
      <c r="K1617" s="13"/>
      <c r="L1617" s="17">
        <v>7</v>
      </c>
      <c r="M1617" s="17" t="s">
        <v>144</v>
      </c>
      <c r="N1617" s="13">
        <v>6</v>
      </c>
      <c r="O1617" s="13">
        <v>1.5</v>
      </c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</row>
    <row r="1618" spans="1:35" ht="13.5" thickBot="1">
      <c r="A1618" s="27"/>
      <c r="B1618" s="27"/>
      <c r="C1618" s="329">
        <v>0.91527777777777775</v>
      </c>
      <c r="D1618" s="167">
        <f t="shared" si="84"/>
        <v>40044.915277777778</v>
      </c>
      <c r="E1618" s="27" t="s">
        <v>56</v>
      </c>
      <c r="F1618" s="27"/>
      <c r="G1618" s="27">
        <v>169</v>
      </c>
      <c r="H1618" s="27">
        <v>13.99</v>
      </c>
      <c r="I1618" s="27">
        <v>3.87</v>
      </c>
      <c r="J1618" s="27"/>
      <c r="K1618" s="27"/>
      <c r="L1618" s="27">
        <v>7</v>
      </c>
      <c r="M1618" s="27" t="s">
        <v>144</v>
      </c>
      <c r="N1618" s="27">
        <v>6</v>
      </c>
      <c r="O1618" s="27">
        <v>1.5</v>
      </c>
      <c r="P1618" s="27"/>
      <c r="Q1618" s="13"/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</row>
    <row r="1619" spans="1:35">
      <c r="A1619" s="17">
        <v>20</v>
      </c>
      <c r="B1619" s="17" t="s">
        <v>114</v>
      </c>
      <c r="C1619" s="327">
        <v>0.25624999999999998</v>
      </c>
      <c r="D1619" s="172">
        <f t="shared" ref="D1619:D1626" si="85">FLOOR(D1618,1)+C1619+IF(A1619&gt;0,1,0)</f>
        <v>40045.256249999999</v>
      </c>
      <c r="E1619" s="8" t="s">
        <v>56</v>
      </c>
      <c r="F1619" s="17"/>
      <c r="G1619" s="17">
        <v>169</v>
      </c>
      <c r="H1619" s="17">
        <v>19.239999999999998</v>
      </c>
      <c r="I1619" s="17">
        <v>5.71</v>
      </c>
      <c r="J1619" s="17"/>
      <c r="K1619" s="17"/>
      <c r="L1619" s="17">
        <v>7</v>
      </c>
      <c r="M1619" s="17" t="s">
        <v>144</v>
      </c>
      <c r="N1619" s="17">
        <v>6</v>
      </c>
      <c r="O1619" s="17">
        <v>1.5</v>
      </c>
      <c r="P1619" s="17"/>
      <c r="Q1619" s="13"/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</row>
    <row r="1620" spans="1:35">
      <c r="A1620" s="13"/>
      <c r="B1620" s="13"/>
      <c r="C1620" s="328">
        <v>0.33333333333333331</v>
      </c>
      <c r="D1620" s="164">
        <f t="shared" si="85"/>
        <v>40045.333333333336</v>
      </c>
      <c r="E1620" s="13" t="s">
        <v>56</v>
      </c>
      <c r="F1620" s="13"/>
      <c r="G1620" s="13">
        <v>169</v>
      </c>
      <c r="H1620" s="13">
        <v>19.28</v>
      </c>
      <c r="I1620" s="13">
        <v>5.93</v>
      </c>
      <c r="J1620" s="13"/>
      <c r="K1620" s="13"/>
      <c r="L1620" s="13">
        <v>7</v>
      </c>
      <c r="M1620" s="17" t="s">
        <v>144</v>
      </c>
      <c r="N1620" s="13">
        <v>6</v>
      </c>
      <c r="O1620" s="13">
        <v>1.5</v>
      </c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  <c r="AI1620" s="13"/>
    </row>
    <row r="1621" spans="1:35">
      <c r="A1621" s="13"/>
      <c r="B1621" s="13"/>
      <c r="C1621" s="328">
        <v>0.42569444444444443</v>
      </c>
      <c r="D1621" s="164">
        <f t="shared" si="85"/>
        <v>40045.425694444442</v>
      </c>
      <c r="E1621" s="13" t="s">
        <v>56</v>
      </c>
      <c r="F1621" s="13"/>
      <c r="G1621" s="13">
        <v>169</v>
      </c>
      <c r="H1621" s="13">
        <v>19.3</v>
      </c>
      <c r="I1621" s="13">
        <v>5.44</v>
      </c>
      <c r="J1621" s="13"/>
      <c r="K1621" s="13"/>
      <c r="L1621" s="13">
        <v>7</v>
      </c>
      <c r="M1621" s="17" t="s">
        <v>144</v>
      </c>
      <c r="N1621" s="13">
        <v>6</v>
      </c>
      <c r="O1621" s="13">
        <v>1.5</v>
      </c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  <c r="AI1621" s="13"/>
    </row>
    <row r="1622" spans="1:35">
      <c r="A1622" s="13"/>
      <c r="B1622" s="13"/>
      <c r="C1622" s="328">
        <v>0.53472222222222221</v>
      </c>
      <c r="D1622" s="164">
        <f t="shared" si="85"/>
        <v>40045.534722222219</v>
      </c>
      <c r="E1622" s="13" t="s">
        <v>56</v>
      </c>
      <c r="F1622" s="13"/>
      <c r="G1622" s="13">
        <v>169</v>
      </c>
      <c r="H1622" s="13">
        <v>14.15</v>
      </c>
      <c r="I1622" s="13">
        <v>4.6900000000000004</v>
      </c>
      <c r="J1622" s="13"/>
      <c r="K1622" s="13"/>
      <c r="L1622" s="13">
        <v>7</v>
      </c>
      <c r="M1622" s="17" t="s">
        <v>144</v>
      </c>
      <c r="N1622" s="13">
        <v>6</v>
      </c>
      <c r="O1622" s="13">
        <v>1.5</v>
      </c>
      <c r="P1622" s="13"/>
      <c r="Q1622" s="13"/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  <c r="AI1622" s="13"/>
    </row>
    <row r="1623" spans="1:35">
      <c r="A1623" s="13"/>
      <c r="B1623" s="13"/>
      <c r="C1623" s="328">
        <v>0.61805555555555558</v>
      </c>
      <c r="D1623" s="164">
        <f t="shared" si="85"/>
        <v>40045.618055555555</v>
      </c>
      <c r="E1623" s="13" t="s">
        <v>56</v>
      </c>
      <c r="F1623" s="13"/>
      <c r="G1623" s="13">
        <v>169</v>
      </c>
      <c r="H1623" s="13">
        <v>14.35</v>
      </c>
      <c r="I1623" s="13">
        <v>4.1100000000000003</v>
      </c>
      <c r="J1623" s="13"/>
      <c r="K1623" s="13"/>
      <c r="L1623" s="13">
        <v>7</v>
      </c>
      <c r="M1623" s="17" t="s">
        <v>144</v>
      </c>
      <c r="N1623" s="13">
        <v>6</v>
      </c>
      <c r="O1623" s="13">
        <v>1.5</v>
      </c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  <c r="AI1623" s="13"/>
    </row>
    <row r="1624" spans="1:35">
      <c r="A1624" s="13"/>
      <c r="B1624" s="13"/>
      <c r="C1624" s="328">
        <v>0.71527777777777779</v>
      </c>
      <c r="D1624" s="164">
        <f t="shared" si="85"/>
        <v>40045.715277777781</v>
      </c>
      <c r="E1624" s="13" t="s">
        <v>56</v>
      </c>
      <c r="F1624" s="13"/>
      <c r="G1624" s="13">
        <v>169</v>
      </c>
      <c r="H1624" s="13">
        <v>15.28</v>
      </c>
      <c r="I1624" s="13">
        <v>4.32</v>
      </c>
      <c r="J1624" s="13"/>
      <c r="K1624" s="13"/>
      <c r="L1624" s="13">
        <v>7</v>
      </c>
      <c r="M1624" s="17" t="s">
        <v>144</v>
      </c>
      <c r="N1624" s="13">
        <v>6</v>
      </c>
      <c r="O1624" s="13">
        <v>1.5</v>
      </c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  <c r="AI1624" s="13"/>
    </row>
    <row r="1625" spans="1:35">
      <c r="A1625" s="13"/>
      <c r="B1625" s="13"/>
      <c r="C1625" s="328">
        <v>0.86111111111111116</v>
      </c>
      <c r="D1625" s="164">
        <f t="shared" si="85"/>
        <v>40045.861111111109</v>
      </c>
      <c r="E1625" s="13" t="s">
        <v>56</v>
      </c>
      <c r="F1625" s="13"/>
      <c r="G1625" s="13">
        <v>169</v>
      </c>
      <c r="H1625" s="13">
        <v>15.22</v>
      </c>
      <c r="I1625" s="13">
        <v>4.03</v>
      </c>
      <c r="J1625" s="13"/>
      <c r="K1625" s="13"/>
      <c r="L1625" s="13">
        <v>7</v>
      </c>
      <c r="M1625" s="17" t="s">
        <v>144</v>
      </c>
      <c r="N1625" s="13">
        <v>6</v>
      </c>
      <c r="O1625" s="13">
        <v>1.5</v>
      </c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  <c r="AI1625" s="13"/>
    </row>
    <row r="1626" spans="1:35" ht="13.5" thickBot="1">
      <c r="A1626" s="27"/>
      <c r="B1626" s="27"/>
      <c r="C1626" s="329">
        <v>0.99791666666666667</v>
      </c>
      <c r="D1626" s="167">
        <f t="shared" si="85"/>
        <v>40045.997916666667</v>
      </c>
      <c r="E1626" s="27" t="s">
        <v>56</v>
      </c>
      <c r="F1626" s="27"/>
      <c r="G1626" s="27">
        <v>169</v>
      </c>
      <c r="H1626" s="27">
        <v>17.809999999999999</v>
      </c>
      <c r="I1626" s="27">
        <v>5.92</v>
      </c>
      <c r="J1626" s="27"/>
      <c r="K1626" s="27"/>
      <c r="L1626" s="27">
        <v>7</v>
      </c>
      <c r="M1626" s="27" t="s">
        <v>144</v>
      </c>
      <c r="N1626" s="27">
        <v>6</v>
      </c>
      <c r="O1626" s="27">
        <v>1.5</v>
      </c>
      <c r="P1626" s="27"/>
      <c r="Q1626" s="13"/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  <c r="AI1626" s="13"/>
    </row>
    <row r="1627" spans="1:35">
      <c r="A1627" s="17">
        <v>21</v>
      </c>
      <c r="B1627" s="17" t="s">
        <v>115</v>
      </c>
      <c r="C1627" s="327">
        <v>0.25</v>
      </c>
      <c r="D1627" s="172">
        <f t="shared" ref="D1627:D1633" si="86">FLOOR(D1626,1)+C1627+IF(A1627&gt;0,1,0)</f>
        <v>40046.25</v>
      </c>
      <c r="E1627" s="8" t="s">
        <v>56</v>
      </c>
      <c r="F1627" s="17"/>
      <c r="G1627" s="17">
        <v>169</v>
      </c>
      <c r="H1627" s="17">
        <v>12.34</v>
      </c>
      <c r="I1627" s="17">
        <v>5.29</v>
      </c>
      <c r="J1627" s="17"/>
      <c r="K1627" s="17"/>
      <c r="L1627" s="17">
        <v>7</v>
      </c>
      <c r="M1627" s="17" t="s">
        <v>144</v>
      </c>
      <c r="N1627" s="17">
        <v>6</v>
      </c>
      <c r="O1627" s="17">
        <v>1.5</v>
      </c>
      <c r="P1627" s="17"/>
      <c r="Q1627" s="13"/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  <c r="AI1627" s="13"/>
    </row>
    <row r="1628" spans="1:35">
      <c r="A1628" s="13"/>
      <c r="B1628" s="13"/>
      <c r="C1628" s="328">
        <v>0.34236111111111112</v>
      </c>
      <c r="D1628" s="164">
        <f t="shared" si="86"/>
        <v>40046.342361111114</v>
      </c>
      <c r="E1628" s="13" t="s">
        <v>56</v>
      </c>
      <c r="F1628" s="13"/>
      <c r="G1628" s="13">
        <v>169</v>
      </c>
      <c r="H1628" s="13">
        <v>12.72</v>
      </c>
      <c r="I1628" s="13">
        <v>4.08</v>
      </c>
      <c r="J1628" s="13"/>
      <c r="K1628" s="13"/>
      <c r="L1628" s="13">
        <v>7</v>
      </c>
      <c r="M1628" s="13" t="s">
        <v>144</v>
      </c>
      <c r="N1628" s="13">
        <v>6</v>
      </c>
      <c r="O1628" s="13">
        <v>1.5</v>
      </c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  <c r="AI1628" s="13"/>
    </row>
    <row r="1629" spans="1:35">
      <c r="A1629" s="13"/>
      <c r="B1629" s="13"/>
      <c r="C1629" s="328">
        <v>0.42430555555555555</v>
      </c>
      <c r="D1629" s="164">
        <f t="shared" si="86"/>
        <v>40046.424305555556</v>
      </c>
      <c r="E1629" s="13" t="s">
        <v>56</v>
      </c>
      <c r="F1629" s="13"/>
      <c r="G1629" s="13">
        <v>169</v>
      </c>
      <c r="H1629" s="13">
        <v>12.6</v>
      </c>
      <c r="I1629" s="13">
        <v>9.2899999999999991</v>
      </c>
      <c r="J1629" s="13"/>
      <c r="K1629" s="13"/>
      <c r="L1629" s="13">
        <v>7</v>
      </c>
      <c r="M1629" s="13" t="s">
        <v>144</v>
      </c>
      <c r="N1629" s="13">
        <v>6</v>
      </c>
      <c r="O1629" s="13">
        <v>1.5</v>
      </c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  <c r="AI1629" s="13"/>
    </row>
    <row r="1630" spans="1:35">
      <c r="A1630" s="13"/>
      <c r="B1630" s="13"/>
      <c r="C1630" s="328">
        <v>0.58472222222222225</v>
      </c>
      <c r="D1630" s="164">
        <f t="shared" si="86"/>
        <v>40046.584722222222</v>
      </c>
      <c r="E1630" s="13" t="s">
        <v>56</v>
      </c>
      <c r="F1630" s="13"/>
      <c r="G1630" s="13">
        <v>169</v>
      </c>
      <c r="H1630" s="13">
        <v>12.58</v>
      </c>
      <c r="I1630" s="13">
        <v>5.58</v>
      </c>
      <c r="J1630" s="13"/>
      <c r="K1630" s="13"/>
      <c r="L1630" s="13">
        <v>7</v>
      </c>
      <c r="M1630" s="13" t="s">
        <v>144</v>
      </c>
      <c r="N1630" s="13">
        <v>6</v>
      </c>
      <c r="O1630" s="13">
        <v>1.5</v>
      </c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  <c r="AI1630" s="13"/>
    </row>
    <row r="1631" spans="1:35">
      <c r="A1631" s="13"/>
      <c r="B1631" s="13"/>
      <c r="C1631" s="328">
        <v>0.61458333333333337</v>
      </c>
      <c r="D1631" s="164">
        <f t="shared" si="86"/>
        <v>40046.614583333336</v>
      </c>
      <c r="E1631" s="13" t="s">
        <v>56</v>
      </c>
      <c r="F1631" s="13"/>
      <c r="G1631" s="13">
        <v>169</v>
      </c>
      <c r="H1631" s="13">
        <v>12.4</v>
      </c>
      <c r="I1631" s="13">
        <v>5.7</v>
      </c>
      <c r="J1631" s="13"/>
      <c r="K1631" s="13"/>
      <c r="L1631" s="13">
        <v>7</v>
      </c>
      <c r="M1631" s="13" t="s">
        <v>144</v>
      </c>
      <c r="N1631" s="13">
        <v>6</v>
      </c>
      <c r="O1631" s="13">
        <v>1.5</v>
      </c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</row>
    <row r="1632" spans="1:35">
      <c r="A1632" s="13"/>
      <c r="B1632" s="13"/>
      <c r="C1632" s="328">
        <v>0.73611111111111116</v>
      </c>
      <c r="D1632" s="164">
        <f t="shared" si="86"/>
        <v>40046.736111111109</v>
      </c>
      <c r="E1632" s="13" t="s">
        <v>56</v>
      </c>
      <c r="F1632" s="13"/>
      <c r="G1632" s="13">
        <v>169</v>
      </c>
      <c r="H1632" s="13">
        <v>12.64</v>
      </c>
      <c r="I1632" s="13">
        <v>4.32</v>
      </c>
      <c r="J1632" s="13"/>
      <c r="K1632" s="13"/>
      <c r="L1632" s="13">
        <v>7</v>
      </c>
      <c r="M1632" s="13" t="s">
        <v>144</v>
      </c>
      <c r="N1632" s="13">
        <v>6</v>
      </c>
      <c r="O1632" s="13">
        <v>1.5</v>
      </c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  <c r="AI1632" s="13"/>
    </row>
    <row r="1633" spans="1:35">
      <c r="A1633" s="13"/>
      <c r="B1633" s="13"/>
      <c r="C1633" s="328">
        <v>0.84861111111111109</v>
      </c>
      <c r="D1633" s="164">
        <f t="shared" si="86"/>
        <v>40046.848611111112</v>
      </c>
      <c r="E1633" s="13" t="s">
        <v>56</v>
      </c>
      <c r="F1633" s="13"/>
      <c r="G1633" s="13">
        <v>169</v>
      </c>
      <c r="H1633" s="13">
        <v>12.82</v>
      </c>
      <c r="I1633" s="13">
        <v>4.53</v>
      </c>
      <c r="J1633" s="13"/>
      <c r="K1633" s="13"/>
      <c r="L1633" s="13">
        <v>7</v>
      </c>
      <c r="M1633" s="13" t="s">
        <v>144</v>
      </c>
      <c r="N1633" s="13">
        <v>6</v>
      </c>
      <c r="O1633" s="13">
        <v>1.5</v>
      </c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  <c r="AI1633" s="13"/>
    </row>
    <row r="1634" spans="1:35" ht="13.5" thickBot="1">
      <c r="A1634" s="27"/>
      <c r="B1634" s="27"/>
      <c r="C1634" s="329">
        <v>0.98958333333333337</v>
      </c>
      <c r="D1634" s="172">
        <f>FLOOR(D1633,1)+C1634+IF(A1634&gt;0,1,0)</f>
        <v>40046.989583333336</v>
      </c>
      <c r="E1634" s="8" t="s">
        <v>56</v>
      </c>
      <c r="F1634" s="8"/>
      <c r="G1634" s="8">
        <v>169</v>
      </c>
      <c r="H1634" s="27">
        <v>12.95</v>
      </c>
      <c r="I1634" s="27">
        <v>4.3499999999999996</v>
      </c>
      <c r="J1634" s="27"/>
      <c r="K1634" s="27"/>
      <c r="L1634" s="27">
        <v>7</v>
      </c>
      <c r="M1634" s="27" t="s">
        <v>144</v>
      </c>
      <c r="N1634" s="27">
        <v>6</v>
      </c>
      <c r="O1634" s="27">
        <v>1.5</v>
      </c>
      <c r="P1634" s="27"/>
      <c r="Q1634" s="13"/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  <c r="AI1634" s="13"/>
    </row>
    <row r="1635" spans="1:35">
      <c r="A1635" s="17">
        <v>22</v>
      </c>
      <c r="B1635" s="17" t="s">
        <v>29</v>
      </c>
      <c r="C1635" s="327">
        <v>0.25555555555555559</v>
      </c>
      <c r="D1635" s="164">
        <f t="shared" ref="D1635:D1642" si="87">FLOOR(D1634,1)+C1635+IF(A1635&gt;0,1,0)</f>
        <v>40047.255555555559</v>
      </c>
      <c r="E1635" s="13" t="s">
        <v>56</v>
      </c>
      <c r="F1635" s="13"/>
      <c r="G1635" s="8">
        <v>169</v>
      </c>
      <c r="H1635" s="17">
        <v>12.78</v>
      </c>
      <c r="I1635" s="17">
        <v>5.39</v>
      </c>
      <c r="J1635" s="17"/>
      <c r="K1635" s="17"/>
      <c r="L1635" s="17">
        <v>7</v>
      </c>
      <c r="M1635" s="17" t="s">
        <v>144</v>
      </c>
      <c r="N1635" s="17">
        <v>6</v>
      </c>
      <c r="O1635" s="17">
        <v>1.5</v>
      </c>
      <c r="P1635" s="17"/>
      <c r="Q1635" s="13"/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</row>
    <row r="1636" spans="1:35">
      <c r="A1636" s="13"/>
      <c r="B1636" s="13"/>
      <c r="C1636" s="328">
        <v>0.56736111111111109</v>
      </c>
      <c r="D1636" s="164">
        <f t="shared" si="87"/>
        <v>40047.567361111112</v>
      </c>
      <c r="E1636" s="13" t="s">
        <v>56</v>
      </c>
      <c r="F1636" s="13"/>
      <c r="G1636" s="8">
        <v>169</v>
      </c>
      <c r="H1636" s="13">
        <v>11.41</v>
      </c>
      <c r="I1636" s="13">
        <v>6.87</v>
      </c>
      <c r="J1636" s="13"/>
      <c r="K1636" s="13"/>
      <c r="L1636" s="13">
        <v>6</v>
      </c>
      <c r="M1636" s="17" t="s">
        <v>144</v>
      </c>
      <c r="N1636" s="13">
        <v>6</v>
      </c>
      <c r="O1636" s="13">
        <v>1.5</v>
      </c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  <c r="AI1636" s="13"/>
    </row>
    <row r="1637" spans="1:35">
      <c r="A1637" s="13"/>
      <c r="B1637" s="13"/>
      <c r="C1637" s="328">
        <v>0.60069444444444442</v>
      </c>
      <c r="D1637" s="164">
        <f t="shared" si="87"/>
        <v>40047.600694444445</v>
      </c>
      <c r="E1637" s="13" t="s">
        <v>56</v>
      </c>
      <c r="F1637" s="13"/>
      <c r="G1637" s="8">
        <v>169</v>
      </c>
      <c r="H1637" s="13">
        <v>11.11</v>
      </c>
      <c r="I1637" s="13">
        <v>4.93</v>
      </c>
      <c r="J1637" s="13"/>
      <c r="K1637" s="13"/>
      <c r="L1637" s="13">
        <v>6</v>
      </c>
      <c r="M1637" s="17" t="s">
        <v>144</v>
      </c>
      <c r="N1637" s="13">
        <v>6</v>
      </c>
      <c r="O1637" s="13">
        <v>1.5</v>
      </c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  <c r="AI1637" s="13"/>
    </row>
    <row r="1638" spans="1:35">
      <c r="A1638" s="13"/>
      <c r="B1638" s="13"/>
      <c r="C1638" s="328">
        <v>0.71458333333333324</v>
      </c>
      <c r="D1638" s="164">
        <f t="shared" si="87"/>
        <v>40047.714583333334</v>
      </c>
      <c r="E1638" s="13" t="s">
        <v>56</v>
      </c>
      <c r="F1638" s="13"/>
      <c r="G1638" s="8">
        <v>169</v>
      </c>
      <c r="H1638" s="13">
        <v>11.18</v>
      </c>
      <c r="I1638" s="13">
        <v>3.7</v>
      </c>
      <c r="J1638" s="13"/>
      <c r="K1638" s="13"/>
      <c r="L1638" s="13">
        <v>6</v>
      </c>
      <c r="M1638" s="17" t="s">
        <v>144</v>
      </c>
      <c r="N1638" s="13">
        <v>6</v>
      </c>
      <c r="O1638" s="13">
        <v>1.5</v>
      </c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  <c r="AI1638" s="13"/>
    </row>
    <row r="1639" spans="1:35">
      <c r="A1639" s="13"/>
      <c r="B1639" s="13"/>
      <c r="C1639" s="328">
        <v>0.86458333333333337</v>
      </c>
      <c r="D1639" s="164">
        <f t="shared" si="87"/>
        <v>40047.864583333336</v>
      </c>
      <c r="E1639" s="13" t="s">
        <v>56</v>
      </c>
      <c r="F1639" s="13"/>
      <c r="G1639" s="8">
        <v>169</v>
      </c>
      <c r="H1639" s="13">
        <v>11.71</v>
      </c>
      <c r="I1639" s="13">
        <v>3.1</v>
      </c>
      <c r="J1639" s="13"/>
      <c r="K1639" s="13"/>
      <c r="L1639" s="13">
        <v>6</v>
      </c>
      <c r="M1639" s="17" t="s">
        <v>144</v>
      </c>
      <c r="N1639" s="13">
        <v>6</v>
      </c>
      <c r="O1639" s="13">
        <v>1.5</v>
      </c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</row>
    <row r="1640" spans="1:35">
      <c r="A1640" s="13"/>
      <c r="B1640" s="13"/>
      <c r="C1640" s="328">
        <v>0.89583333333333337</v>
      </c>
      <c r="D1640" s="164">
        <f t="shared" si="87"/>
        <v>40047.895833333336</v>
      </c>
      <c r="E1640" s="13" t="s">
        <v>56</v>
      </c>
      <c r="F1640" s="13"/>
      <c r="G1640" s="8">
        <v>169</v>
      </c>
      <c r="H1640" s="13">
        <v>10.09</v>
      </c>
      <c r="I1640" s="13">
        <v>2.06</v>
      </c>
      <c r="J1640" s="13"/>
      <c r="K1640" s="13"/>
      <c r="L1640" s="13">
        <v>6</v>
      </c>
      <c r="M1640" s="17" t="s">
        <v>144</v>
      </c>
      <c r="N1640" s="13">
        <v>6</v>
      </c>
      <c r="O1640" s="13">
        <v>1.5</v>
      </c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</row>
    <row r="1641" spans="1:35">
      <c r="A1641" s="13"/>
      <c r="B1641" s="13"/>
      <c r="C1641" s="328">
        <v>0.9194444444444444</v>
      </c>
      <c r="D1641" s="164">
        <f t="shared" si="87"/>
        <v>40047.919444444444</v>
      </c>
      <c r="E1641" s="13" t="s">
        <v>56</v>
      </c>
      <c r="F1641" s="13"/>
      <c r="G1641" s="8">
        <v>169</v>
      </c>
      <c r="H1641" s="13">
        <v>10.19</v>
      </c>
      <c r="I1641" s="13">
        <v>2.11</v>
      </c>
      <c r="J1641" s="13"/>
      <c r="K1641" s="13"/>
      <c r="L1641" s="13">
        <v>6</v>
      </c>
      <c r="M1641" s="17" t="s">
        <v>144</v>
      </c>
      <c r="N1641" s="13">
        <v>6</v>
      </c>
      <c r="O1641" s="13">
        <v>1.5</v>
      </c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</row>
    <row r="1642" spans="1:35" ht="13.5" thickBot="1">
      <c r="A1642" s="27"/>
      <c r="B1642" s="27"/>
      <c r="C1642" s="329">
        <v>0.96805555555555556</v>
      </c>
      <c r="D1642" s="167">
        <f t="shared" si="87"/>
        <v>40047.968055555553</v>
      </c>
      <c r="E1642" s="27" t="s">
        <v>56</v>
      </c>
      <c r="F1642" s="27"/>
      <c r="G1642" s="27">
        <v>169</v>
      </c>
      <c r="H1642" s="27">
        <v>10.28</v>
      </c>
      <c r="I1642" s="27">
        <v>2.13</v>
      </c>
      <c r="J1642" s="27"/>
      <c r="K1642" s="27"/>
      <c r="L1642" s="27">
        <v>6</v>
      </c>
      <c r="M1642" s="27" t="s">
        <v>144</v>
      </c>
      <c r="N1642" s="27">
        <v>6</v>
      </c>
      <c r="O1642" s="27">
        <v>1.5</v>
      </c>
      <c r="P1642" s="27"/>
      <c r="Q1642" s="13"/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  <c r="AI1642" s="13"/>
    </row>
    <row r="1643" spans="1:35">
      <c r="A1643" s="17">
        <v>23</v>
      </c>
      <c r="B1643" s="17" t="s">
        <v>129</v>
      </c>
      <c r="C1643" s="327">
        <v>0.22916666666666666</v>
      </c>
      <c r="D1643" s="172">
        <f t="shared" ref="D1643:D1650" si="88">FLOOR(D1642,1)+C1643+IF(A1643&gt;0,1,0)</f>
        <v>40048.229166666664</v>
      </c>
      <c r="E1643" s="8" t="s">
        <v>56</v>
      </c>
      <c r="F1643" s="8"/>
      <c r="G1643" s="8">
        <v>169</v>
      </c>
      <c r="H1643" s="17">
        <v>10.72</v>
      </c>
      <c r="I1643" s="17">
        <v>2.73</v>
      </c>
      <c r="J1643" s="17"/>
      <c r="K1643" s="17"/>
      <c r="L1643" s="17">
        <v>6</v>
      </c>
      <c r="M1643" s="17" t="s">
        <v>144</v>
      </c>
      <c r="N1643" s="17">
        <v>6</v>
      </c>
      <c r="O1643" s="17">
        <v>1.5</v>
      </c>
      <c r="P1643" s="17"/>
      <c r="Q1643" s="13"/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</row>
    <row r="1644" spans="1:35">
      <c r="A1644" s="13"/>
      <c r="B1644" s="13"/>
      <c r="C1644" s="328">
        <v>0.34930555555555554</v>
      </c>
      <c r="D1644" s="164">
        <f t="shared" si="88"/>
        <v>40048.349305555559</v>
      </c>
      <c r="E1644" s="13" t="s">
        <v>56</v>
      </c>
      <c r="F1644" s="13"/>
      <c r="G1644" s="13">
        <v>169</v>
      </c>
      <c r="H1644" s="13">
        <v>10.81</v>
      </c>
      <c r="I1644" s="13">
        <v>2.5299999999999998</v>
      </c>
      <c r="J1644" s="13"/>
      <c r="K1644" s="13"/>
      <c r="L1644" s="13">
        <v>6</v>
      </c>
      <c r="M1644" s="13" t="s">
        <v>144</v>
      </c>
      <c r="N1644" s="13">
        <v>6</v>
      </c>
      <c r="O1644" s="13">
        <v>1.5</v>
      </c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</row>
    <row r="1645" spans="1:35">
      <c r="A1645" s="13"/>
      <c r="B1645" s="13"/>
      <c r="C1645" s="328">
        <v>0.45833333333333331</v>
      </c>
      <c r="D1645" s="164">
        <f t="shared" si="88"/>
        <v>40048.458333333336</v>
      </c>
      <c r="E1645" s="13" t="s">
        <v>56</v>
      </c>
      <c r="F1645" s="13"/>
      <c r="G1645" s="13">
        <v>169</v>
      </c>
      <c r="H1645" s="13">
        <v>10.39</v>
      </c>
      <c r="I1645" s="13">
        <v>2.72</v>
      </c>
      <c r="J1645" s="13"/>
      <c r="K1645" s="13"/>
      <c r="L1645" s="13">
        <v>6</v>
      </c>
      <c r="M1645" s="13" t="s">
        <v>144</v>
      </c>
      <c r="N1645" s="13">
        <v>6</v>
      </c>
      <c r="O1645" s="13">
        <v>1.5</v>
      </c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  <c r="AI1645" s="13"/>
    </row>
    <row r="1646" spans="1:35">
      <c r="A1646" s="13"/>
      <c r="B1646" s="13"/>
      <c r="C1646" s="328">
        <v>0.55138888888888882</v>
      </c>
      <c r="D1646" s="164">
        <f t="shared" si="88"/>
        <v>40048.551388888889</v>
      </c>
      <c r="E1646" s="13" t="s">
        <v>56</v>
      </c>
      <c r="F1646" s="13"/>
      <c r="G1646" s="13">
        <v>169</v>
      </c>
      <c r="H1646" s="13">
        <v>10.48</v>
      </c>
      <c r="I1646" s="13">
        <v>2.5299999999999998</v>
      </c>
      <c r="J1646" s="13"/>
      <c r="K1646" s="13"/>
      <c r="L1646" s="13">
        <v>6</v>
      </c>
      <c r="M1646" s="13" t="s">
        <v>144</v>
      </c>
      <c r="N1646" s="13">
        <v>6</v>
      </c>
      <c r="O1646" s="13">
        <v>1.5</v>
      </c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  <c r="AI1646" s="13"/>
    </row>
    <row r="1647" spans="1:35">
      <c r="A1647" s="13"/>
      <c r="B1647" s="13"/>
      <c r="C1647" s="328">
        <v>0.70694444444444438</v>
      </c>
      <c r="D1647" s="164">
        <f t="shared" si="88"/>
        <v>40048.706944444442</v>
      </c>
      <c r="E1647" s="13" t="s">
        <v>56</v>
      </c>
      <c r="F1647" s="13"/>
      <c r="G1647" s="13">
        <v>169</v>
      </c>
      <c r="H1647" s="13">
        <v>10.66</v>
      </c>
      <c r="I1647" s="13">
        <v>2.77</v>
      </c>
      <c r="J1647" s="13"/>
      <c r="K1647" s="13"/>
      <c r="L1647" s="13">
        <v>6</v>
      </c>
      <c r="M1647" s="13" t="s">
        <v>144</v>
      </c>
      <c r="N1647" s="13">
        <v>6</v>
      </c>
      <c r="O1647" s="13">
        <v>1.5</v>
      </c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  <c r="AI1647" s="13"/>
    </row>
    <row r="1648" spans="1:35">
      <c r="A1648" s="13"/>
      <c r="B1648" s="13"/>
      <c r="C1648" s="328">
        <v>0.8125</v>
      </c>
      <c r="D1648" s="164">
        <f t="shared" si="88"/>
        <v>40048.8125</v>
      </c>
      <c r="E1648" s="13" t="s">
        <v>56</v>
      </c>
      <c r="F1648" s="13"/>
      <c r="G1648" s="13">
        <v>169</v>
      </c>
      <c r="H1648" s="13">
        <v>10.25</v>
      </c>
      <c r="I1648" s="13">
        <v>2.83</v>
      </c>
      <c r="J1648" s="13"/>
      <c r="K1648" s="13"/>
      <c r="L1648" s="13">
        <v>6</v>
      </c>
      <c r="M1648" s="13" t="s">
        <v>144</v>
      </c>
      <c r="N1648" s="13">
        <v>6</v>
      </c>
      <c r="O1648" s="13">
        <v>1.5</v>
      </c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  <c r="AI1648" s="13"/>
    </row>
    <row r="1649" spans="1:35">
      <c r="A1649" s="13"/>
      <c r="B1649" s="13"/>
      <c r="C1649" s="328">
        <v>0.89583333333333337</v>
      </c>
      <c r="D1649" s="164">
        <f t="shared" si="88"/>
        <v>40048.895833333336</v>
      </c>
      <c r="E1649" s="13" t="s">
        <v>56</v>
      </c>
      <c r="F1649" s="13"/>
      <c r="G1649" s="13">
        <v>169</v>
      </c>
      <c r="H1649" s="13">
        <v>10.119999999999999</v>
      </c>
      <c r="I1649" s="13">
        <v>3.88</v>
      </c>
      <c r="J1649" s="13"/>
      <c r="K1649" s="13"/>
      <c r="L1649" s="13">
        <v>6</v>
      </c>
      <c r="M1649" s="13" t="s">
        <v>144</v>
      </c>
      <c r="N1649" s="13">
        <v>6</v>
      </c>
      <c r="O1649" s="13">
        <v>1.5</v>
      </c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</row>
    <row r="1650" spans="1:35" ht="13.5" thickBot="1">
      <c r="A1650" s="27"/>
      <c r="B1650" s="27"/>
      <c r="C1650" s="329">
        <v>0.95833333333333337</v>
      </c>
      <c r="D1650" s="167">
        <f t="shared" si="88"/>
        <v>40048.958333333336</v>
      </c>
      <c r="E1650" s="27" t="s">
        <v>56</v>
      </c>
      <c r="F1650" s="27"/>
      <c r="G1650" s="27">
        <v>169</v>
      </c>
      <c r="H1650" s="27">
        <v>10.19</v>
      </c>
      <c r="I1650" s="27">
        <v>3.09</v>
      </c>
      <c r="J1650" s="27"/>
      <c r="K1650" s="27"/>
      <c r="L1650" s="27">
        <v>6</v>
      </c>
      <c r="M1650" s="27" t="s">
        <v>144</v>
      </c>
      <c r="N1650" s="27">
        <v>6</v>
      </c>
      <c r="O1650" s="27">
        <v>1.5</v>
      </c>
      <c r="P1650" s="27"/>
      <c r="Q1650" s="13"/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</row>
    <row r="1651" spans="1:35">
      <c r="A1651" s="17">
        <v>24</v>
      </c>
      <c r="B1651" s="17" t="s">
        <v>111</v>
      </c>
      <c r="C1651" s="327">
        <v>0.25347222222222221</v>
      </c>
      <c r="D1651" s="172">
        <f t="shared" ref="D1651:D1658" si="89">FLOOR(D1650,1)+C1651+IF(A1651&gt;0,1,0)</f>
        <v>40049.253472222219</v>
      </c>
      <c r="E1651" s="8" t="s">
        <v>56</v>
      </c>
      <c r="F1651" s="8"/>
      <c r="G1651" s="8">
        <v>169</v>
      </c>
      <c r="H1651" s="17">
        <v>10.27</v>
      </c>
      <c r="I1651" s="17">
        <v>4.71</v>
      </c>
      <c r="J1651" s="17"/>
      <c r="K1651" s="17"/>
      <c r="L1651" s="17">
        <v>6</v>
      </c>
      <c r="M1651" s="17" t="s">
        <v>144</v>
      </c>
      <c r="N1651" s="17">
        <v>6</v>
      </c>
      <c r="O1651" s="17">
        <v>1.5</v>
      </c>
      <c r="P1651" s="17"/>
      <c r="Q1651" s="13"/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</row>
    <row r="1652" spans="1:35">
      <c r="A1652" s="13"/>
      <c r="B1652" s="13"/>
      <c r="C1652" s="328">
        <v>0.34097222222222223</v>
      </c>
      <c r="D1652" s="164">
        <f t="shared" si="89"/>
        <v>40049.34097222222</v>
      </c>
      <c r="E1652" s="13" t="s">
        <v>56</v>
      </c>
      <c r="F1652" s="13"/>
      <c r="G1652" s="8">
        <v>169</v>
      </c>
      <c r="H1652" s="13">
        <v>10.35</v>
      </c>
      <c r="I1652" s="13">
        <v>4.8099999999999996</v>
      </c>
      <c r="J1652" s="13"/>
      <c r="K1652" s="13"/>
      <c r="L1652" s="13">
        <v>6</v>
      </c>
      <c r="M1652" s="13" t="s">
        <v>144</v>
      </c>
      <c r="N1652" s="13">
        <v>6</v>
      </c>
      <c r="O1652" s="13">
        <v>1.5</v>
      </c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  <c r="AI1652" s="13"/>
    </row>
    <row r="1653" spans="1:35">
      <c r="A1653" s="13"/>
      <c r="B1653" s="13"/>
      <c r="C1653" s="328">
        <v>0.42708333333333331</v>
      </c>
      <c r="D1653" s="164">
        <f t="shared" si="89"/>
        <v>40049.427083333336</v>
      </c>
      <c r="E1653" s="13" t="s">
        <v>56</v>
      </c>
      <c r="F1653" s="13"/>
      <c r="G1653" s="8">
        <v>169</v>
      </c>
      <c r="H1653" s="13">
        <v>10.28</v>
      </c>
      <c r="I1653" s="13">
        <v>3.1</v>
      </c>
      <c r="J1653" s="13"/>
      <c r="K1653" s="13"/>
      <c r="L1653" s="13">
        <v>6</v>
      </c>
      <c r="M1653" s="13" t="s">
        <v>144</v>
      </c>
      <c r="N1653" s="13">
        <v>6</v>
      </c>
      <c r="O1653" s="13">
        <v>1.5</v>
      </c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  <c r="AI1653" s="13"/>
    </row>
    <row r="1654" spans="1:35">
      <c r="A1654" s="13"/>
      <c r="B1654" s="13"/>
      <c r="C1654" s="328">
        <v>0.53125</v>
      </c>
      <c r="D1654" s="164">
        <f t="shared" si="89"/>
        <v>40049.53125</v>
      </c>
      <c r="E1654" s="13" t="s">
        <v>56</v>
      </c>
      <c r="F1654" s="13"/>
      <c r="G1654" s="8">
        <v>169</v>
      </c>
      <c r="H1654" s="13">
        <v>10.130000000000001</v>
      </c>
      <c r="I1654" s="13">
        <v>3.19</v>
      </c>
      <c r="J1654" s="13"/>
      <c r="K1654" s="13"/>
      <c r="L1654" s="13">
        <v>6</v>
      </c>
      <c r="M1654" s="13" t="s">
        <v>144</v>
      </c>
      <c r="N1654" s="13">
        <v>6</v>
      </c>
      <c r="O1654" s="13">
        <v>1.5</v>
      </c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  <c r="AI1654" s="13"/>
    </row>
    <row r="1655" spans="1:35">
      <c r="A1655" s="13"/>
      <c r="B1655" s="13"/>
      <c r="C1655" s="328">
        <v>0.58333333333333337</v>
      </c>
      <c r="D1655" s="164">
        <f t="shared" si="89"/>
        <v>40049.583333333336</v>
      </c>
      <c r="E1655" s="13" t="s">
        <v>56</v>
      </c>
      <c r="F1655" s="13"/>
      <c r="G1655" s="8">
        <v>169</v>
      </c>
      <c r="H1655" s="13">
        <v>10.53</v>
      </c>
      <c r="I1655" s="13">
        <v>4.6500000000000004</v>
      </c>
      <c r="J1655" s="13"/>
      <c r="K1655" s="13"/>
      <c r="L1655" s="13">
        <v>6</v>
      </c>
      <c r="M1655" s="13" t="s">
        <v>144</v>
      </c>
      <c r="N1655" s="13">
        <v>6</v>
      </c>
      <c r="O1655" s="13">
        <v>1.5</v>
      </c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  <c r="AI1655" s="13"/>
    </row>
    <row r="1656" spans="1:35">
      <c r="A1656" s="13"/>
      <c r="B1656" s="13"/>
      <c r="C1656" s="328">
        <v>0.6875</v>
      </c>
      <c r="D1656" s="164">
        <f t="shared" si="89"/>
        <v>40049.6875</v>
      </c>
      <c r="E1656" s="13" t="s">
        <v>56</v>
      </c>
      <c r="F1656" s="13"/>
      <c r="G1656" s="8">
        <v>169</v>
      </c>
      <c r="H1656" s="13">
        <v>10.59</v>
      </c>
      <c r="I1656" s="13">
        <v>4.75</v>
      </c>
      <c r="J1656" s="13"/>
      <c r="K1656" s="13"/>
      <c r="L1656" s="13">
        <v>6</v>
      </c>
      <c r="M1656" s="13" t="s">
        <v>144</v>
      </c>
      <c r="N1656" s="13">
        <v>6</v>
      </c>
      <c r="O1656" s="13">
        <v>1.5</v>
      </c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  <c r="AI1656" s="13"/>
    </row>
    <row r="1657" spans="1:35">
      <c r="A1657" s="13"/>
      <c r="B1657" s="13"/>
      <c r="C1657" s="328">
        <v>0.84027777777777779</v>
      </c>
      <c r="D1657" s="164">
        <f t="shared" si="89"/>
        <v>40049.840277777781</v>
      </c>
      <c r="E1657" s="13" t="s">
        <v>56</v>
      </c>
      <c r="F1657" s="13"/>
      <c r="G1657" s="8">
        <v>169</v>
      </c>
      <c r="H1657" s="13">
        <v>10.97</v>
      </c>
      <c r="I1657" s="13">
        <v>4.8</v>
      </c>
      <c r="J1657" s="13"/>
      <c r="K1657" s="13"/>
      <c r="L1657" s="13">
        <v>6</v>
      </c>
      <c r="M1657" s="13" t="s">
        <v>144</v>
      </c>
      <c r="N1657" s="13">
        <v>6</v>
      </c>
      <c r="O1657" s="13">
        <v>1.5</v>
      </c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</row>
    <row r="1658" spans="1:35" ht="13.5" thickBot="1">
      <c r="A1658" s="27"/>
      <c r="B1658" s="27"/>
      <c r="C1658" s="329">
        <v>0.94444444444444453</v>
      </c>
      <c r="D1658" s="167">
        <f t="shared" si="89"/>
        <v>40049.944444444445</v>
      </c>
      <c r="E1658" s="27" t="s">
        <v>56</v>
      </c>
      <c r="F1658" s="27"/>
      <c r="G1658" s="27">
        <v>169</v>
      </c>
      <c r="H1658" s="27">
        <v>18.989999999999998</v>
      </c>
      <c r="I1658" s="27">
        <v>5.72</v>
      </c>
      <c r="J1658" s="27"/>
      <c r="K1658" s="27"/>
      <c r="L1658" s="27">
        <v>6</v>
      </c>
      <c r="M1658" s="27" t="s">
        <v>144</v>
      </c>
      <c r="N1658" s="27">
        <v>6</v>
      </c>
      <c r="O1658" s="27">
        <v>1.5</v>
      </c>
      <c r="P1658" s="27"/>
      <c r="Q1658" s="13"/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  <c r="AI1658" s="13"/>
    </row>
    <row r="1659" spans="1:35">
      <c r="A1659" s="17">
        <v>25</v>
      </c>
      <c r="B1659" s="17" t="s">
        <v>112</v>
      </c>
      <c r="C1659" s="327">
        <v>0.25347222222222221</v>
      </c>
      <c r="D1659" s="172">
        <f t="shared" ref="D1659:D1665" si="90">FLOOR(D1658,1)+C1659+IF(A1659&gt;0,1,0)</f>
        <v>40050.253472222219</v>
      </c>
      <c r="E1659" s="8" t="s">
        <v>56</v>
      </c>
      <c r="F1659" s="8"/>
      <c r="G1659" s="8">
        <v>169</v>
      </c>
      <c r="H1659" s="17">
        <v>11.75</v>
      </c>
      <c r="I1659" s="17">
        <v>9.92</v>
      </c>
      <c r="J1659" s="17"/>
      <c r="K1659" s="17"/>
      <c r="L1659" s="17">
        <v>0</v>
      </c>
      <c r="M1659" s="17" t="s">
        <v>143</v>
      </c>
      <c r="N1659" s="17">
        <v>6</v>
      </c>
      <c r="O1659" s="17">
        <v>1.5</v>
      </c>
      <c r="P1659" s="17"/>
      <c r="Q1659" s="13"/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</row>
    <row r="1660" spans="1:35">
      <c r="A1660" s="13"/>
      <c r="B1660" s="13"/>
      <c r="C1660" s="328">
        <v>0.38541666666666669</v>
      </c>
      <c r="D1660" s="164">
        <f t="shared" si="90"/>
        <v>40050.385416666664</v>
      </c>
      <c r="E1660" s="13" t="s">
        <v>56</v>
      </c>
      <c r="F1660" s="13"/>
      <c r="G1660" s="13">
        <v>169</v>
      </c>
      <c r="H1660" s="13">
        <v>11.8</v>
      </c>
      <c r="I1660" s="13">
        <v>9.9700000000000006</v>
      </c>
      <c r="J1660" s="13"/>
      <c r="K1660" s="13"/>
      <c r="L1660" s="13">
        <v>0</v>
      </c>
      <c r="M1660" s="17" t="s">
        <v>143</v>
      </c>
      <c r="N1660" s="13">
        <v>6</v>
      </c>
      <c r="O1660" s="13">
        <v>1.5</v>
      </c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</row>
    <row r="1661" spans="1:35">
      <c r="A1661" s="13"/>
      <c r="B1661" s="13"/>
      <c r="C1661" s="328">
        <v>0.75</v>
      </c>
      <c r="D1661" s="164">
        <f t="shared" si="90"/>
        <v>40050.75</v>
      </c>
      <c r="E1661" s="13" t="s">
        <v>56</v>
      </c>
      <c r="F1661" s="13"/>
      <c r="G1661" s="13">
        <v>169</v>
      </c>
      <c r="H1661" s="13">
        <v>13.57</v>
      </c>
      <c r="I1661" s="13">
        <v>10.45</v>
      </c>
      <c r="J1661" s="13"/>
      <c r="K1661" s="13"/>
      <c r="L1661" s="13">
        <v>6</v>
      </c>
      <c r="M1661" s="13" t="s">
        <v>144</v>
      </c>
      <c r="N1661" s="13">
        <v>6</v>
      </c>
      <c r="O1661" s="13">
        <v>1.5</v>
      </c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</row>
    <row r="1662" spans="1:35">
      <c r="A1662" s="13"/>
      <c r="B1662" s="13"/>
      <c r="C1662" s="328">
        <v>0.80694444444444446</v>
      </c>
      <c r="D1662" s="164">
        <f t="shared" si="90"/>
        <v>40050.806944444441</v>
      </c>
      <c r="E1662" s="13" t="s">
        <v>56</v>
      </c>
      <c r="F1662" s="13"/>
      <c r="G1662" s="13">
        <v>169</v>
      </c>
      <c r="H1662" s="13">
        <v>10.66</v>
      </c>
      <c r="I1662" s="13">
        <v>6.72</v>
      </c>
      <c r="J1662" s="13"/>
      <c r="K1662" s="13"/>
      <c r="L1662" s="13">
        <v>6</v>
      </c>
      <c r="M1662" s="13" t="s">
        <v>144</v>
      </c>
      <c r="N1662" s="13">
        <v>6</v>
      </c>
      <c r="O1662" s="13">
        <v>1.5</v>
      </c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  <c r="AI1662" s="13"/>
    </row>
    <row r="1663" spans="1:35">
      <c r="A1663" s="13"/>
      <c r="B1663" s="13"/>
      <c r="C1663" s="328">
        <v>0.84375</v>
      </c>
      <c r="D1663" s="164">
        <f t="shared" si="90"/>
        <v>40050.84375</v>
      </c>
      <c r="E1663" s="13" t="s">
        <v>56</v>
      </c>
      <c r="F1663" s="13"/>
      <c r="G1663" s="13">
        <v>169</v>
      </c>
      <c r="H1663" s="13">
        <v>18.91</v>
      </c>
      <c r="I1663" s="13">
        <v>5.84</v>
      </c>
      <c r="J1663" s="13"/>
      <c r="K1663" s="13"/>
      <c r="L1663" s="13">
        <v>9</v>
      </c>
      <c r="M1663" s="13" t="s">
        <v>144</v>
      </c>
      <c r="N1663" s="13">
        <v>6</v>
      </c>
      <c r="O1663" s="13">
        <v>1.5</v>
      </c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</row>
    <row r="1664" spans="1:35">
      <c r="A1664" s="13"/>
      <c r="B1664" s="13"/>
      <c r="C1664" s="328">
        <v>0.9506944444444444</v>
      </c>
      <c r="D1664" s="164">
        <f t="shared" si="90"/>
        <v>40050.950694444444</v>
      </c>
      <c r="E1664" s="13" t="s">
        <v>56</v>
      </c>
      <c r="F1664" s="13"/>
      <c r="G1664" s="13">
        <v>169</v>
      </c>
      <c r="H1664" s="13">
        <v>18.850000000000001</v>
      </c>
      <c r="I1664" s="13">
        <v>5.38</v>
      </c>
      <c r="J1664" s="13"/>
      <c r="K1664" s="13"/>
      <c r="L1664" s="13">
        <v>9</v>
      </c>
      <c r="M1664" s="13" t="s">
        <v>144</v>
      </c>
      <c r="N1664" s="13">
        <v>6</v>
      </c>
      <c r="O1664" s="13">
        <v>1.5</v>
      </c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</row>
    <row r="1665" spans="1:35" ht="13.5" thickBot="1">
      <c r="A1665" s="27"/>
      <c r="B1665" s="27"/>
      <c r="C1665" s="329">
        <v>0.99236111111111114</v>
      </c>
      <c r="D1665" s="167">
        <f t="shared" si="90"/>
        <v>40050.992361111108</v>
      </c>
      <c r="E1665" s="27" t="s">
        <v>56</v>
      </c>
      <c r="F1665" s="27"/>
      <c r="G1665" s="27">
        <v>169</v>
      </c>
      <c r="H1665" s="27">
        <v>18.97</v>
      </c>
      <c r="I1665" s="27">
        <v>5.99</v>
      </c>
      <c r="J1665" s="27"/>
      <c r="K1665" s="27"/>
      <c r="L1665" s="27">
        <v>9</v>
      </c>
      <c r="M1665" s="27" t="s">
        <v>144</v>
      </c>
      <c r="N1665" s="27">
        <v>6</v>
      </c>
      <c r="O1665" s="27">
        <v>1.5</v>
      </c>
      <c r="P1665" s="27"/>
      <c r="Q1665" s="13"/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  <c r="AI1665" s="13"/>
    </row>
    <row r="1666" spans="1:35">
      <c r="A1666" s="17">
        <v>26</v>
      </c>
      <c r="B1666" s="17" t="s">
        <v>113</v>
      </c>
      <c r="C1666" s="327">
        <v>0.24652777777777779</v>
      </c>
      <c r="D1666" s="172">
        <f t="shared" ref="D1666:D1672" si="91">FLOOR(D1665,1)+C1666+IF(A1666&gt;0,1,0)</f>
        <v>40051.246527777781</v>
      </c>
      <c r="E1666" s="8" t="s">
        <v>56</v>
      </c>
      <c r="F1666" s="17"/>
      <c r="G1666" s="17">
        <v>169</v>
      </c>
      <c r="H1666" s="17">
        <v>10.36</v>
      </c>
      <c r="I1666" s="300">
        <v>0.35069444444444442</v>
      </c>
      <c r="J1666" s="17"/>
      <c r="K1666" s="17"/>
      <c r="L1666" s="17">
        <v>6</v>
      </c>
      <c r="M1666" s="8" t="s">
        <v>143</v>
      </c>
      <c r="N1666" s="8">
        <v>6</v>
      </c>
      <c r="O1666" s="8">
        <v>1.5</v>
      </c>
      <c r="P1666" s="17"/>
      <c r="Q1666" s="13"/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  <c r="AI1666" s="13"/>
    </row>
    <row r="1667" spans="1:35">
      <c r="A1667" s="13"/>
      <c r="B1667" s="13"/>
      <c r="C1667" s="328">
        <v>0.38124999999999998</v>
      </c>
      <c r="D1667" s="164">
        <f t="shared" si="91"/>
        <v>40051.381249999999</v>
      </c>
      <c r="E1667" s="13" t="s">
        <v>56</v>
      </c>
      <c r="F1667" s="13"/>
      <c r="G1667" s="13">
        <v>169</v>
      </c>
      <c r="H1667" s="13">
        <v>10.42</v>
      </c>
      <c r="I1667" s="13">
        <v>7.67</v>
      </c>
      <c r="J1667" s="13"/>
      <c r="K1667" s="13"/>
      <c r="L1667" s="17">
        <v>6</v>
      </c>
      <c r="M1667" s="13" t="s">
        <v>144</v>
      </c>
      <c r="N1667" s="13">
        <v>6</v>
      </c>
      <c r="O1667" s="13">
        <v>1.5</v>
      </c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</row>
    <row r="1668" spans="1:35">
      <c r="A1668" s="13"/>
      <c r="B1668" s="13"/>
      <c r="C1668" s="328">
        <v>0.46875</v>
      </c>
      <c r="D1668" s="164">
        <f t="shared" si="91"/>
        <v>40051.46875</v>
      </c>
      <c r="E1668" s="13" t="s">
        <v>56</v>
      </c>
      <c r="F1668" s="13"/>
      <c r="G1668" s="13">
        <v>169</v>
      </c>
      <c r="H1668" s="13">
        <v>10.72</v>
      </c>
      <c r="I1668" s="13">
        <v>9.44</v>
      </c>
      <c r="J1668" s="13"/>
      <c r="K1668" s="13"/>
      <c r="L1668" s="17">
        <v>6</v>
      </c>
      <c r="M1668" s="13" t="s">
        <v>143</v>
      </c>
      <c r="N1668" s="13">
        <v>6</v>
      </c>
      <c r="O1668" s="13">
        <v>1.5</v>
      </c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  <c r="AI1668" s="13"/>
    </row>
    <row r="1669" spans="1:35">
      <c r="A1669" s="13"/>
      <c r="B1669" s="13"/>
      <c r="C1669" s="328">
        <v>0.49652777777777773</v>
      </c>
      <c r="D1669" s="164">
        <f t="shared" si="91"/>
        <v>40051.496527777781</v>
      </c>
      <c r="E1669" s="13" t="s">
        <v>56</v>
      </c>
      <c r="F1669" s="13"/>
      <c r="G1669" s="13">
        <v>169</v>
      </c>
      <c r="H1669" s="13">
        <v>9.77</v>
      </c>
      <c r="I1669" s="13">
        <v>6.4</v>
      </c>
      <c r="J1669" s="13"/>
      <c r="K1669" s="13"/>
      <c r="L1669" s="17">
        <v>6</v>
      </c>
      <c r="M1669" s="13" t="s">
        <v>144</v>
      </c>
      <c r="N1669" s="13">
        <v>6</v>
      </c>
      <c r="O1669" s="13">
        <v>1.5</v>
      </c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</row>
    <row r="1670" spans="1:35">
      <c r="A1670" s="13"/>
      <c r="B1670" s="13"/>
      <c r="C1670" s="328">
        <v>0.57986111111111105</v>
      </c>
      <c r="D1670" s="164">
        <f t="shared" si="91"/>
        <v>40051.579861111109</v>
      </c>
      <c r="E1670" s="13" t="s">
        <v>56</v>
      </c>
      <c r="F1670" s="13"/>
      <c r="G1670" s="13">
        <v>169</v>
      </c>
      <c r="H1670" s="13">
        <v>10.14</v>
      </c>
      <c r="I1670" s="13">
        <v>6.78</v>
      </c>
      <c r="J1670" s="13"/>
      <c r="K1670" s="13"/>
      <c r="L1670" s="13">
        <v>9</v>
      </c>
      <c r="M1670" s="13" t="s">
        <v>144</v>
      </c>
      <c r="N1670" s="13">
        <v>6</v>
      </c>
      <c r="O1670" s="13">
        <v>1.5</v>
      </c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  <c r="AI1670" s="13"/>
    </row>
    <row r="1671" spans="1:35">
      <c r="A1671" s="13"/>
      <c r="B1671" s="13"/>
      <c r="C1671" s="328">
        <v>0.65972222222222221</v>
      </c>
      <c r="D1671" s="164">
        <f t="shared" si="91"/>
        <v>40051.659722222219</v>
      </c>
      <c r="E1671" s="13" t="s">
        <v>56</v>
      </c>
      <c r="F1671" s="13"/>
      <c r="G1671" s="13">
        <v>169</v>
      </c>
      <c r="H1671" s="13">
        <v>10.02</v>
      </c>
      <c r="I1671" s="13">
        <v>4.8</v>
      </c>
      <c r="J1671" s="13"/>
      <c r="K1671" s="13"/>
      <c r="L1671" s="13">
        <v>10</v>
      </c>
      <c r="M1671" s="13" t="s">
        <v>144</v>
      </c>
      <c r="N1671" s="13">
        <v>6</v>
      </c>
      <c r="O1671" s="13">
        <v>1.5</v>
      </c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</row>
    <row r="1672" spans="1:35" ht="13.5" thickBot="1">
      <c r="A1672" s="27"/>
      <c r="B1672" s="27"/>
      <c r="C1672" s="305">
        <v>0.89236111111111116</v>
      </c>
      <c r="D1672" s="167">
        <f t="shared" si="91"/>
        <v>40051.892361111109</v>
      </c>
      <c r="E1672" s="27" t="s">
        <v>56</v>
      </c>
      <c r="F1672" s="27"/>
      <c r="G1672" s="27">
        <v>169</v>
      </c>
      <c r="H1672" s="27">
        <v>10.33</v>
      </c>
      <c r="I1672" s="27">
        <v>4.3899999999999997</v>
      </c>
      <c r="J1672" s="27"/>
      <c r="K1672" s="27"/>
      <c r="L1672" s="27">
        <v>10</v>
      </c>
      <c r="M1672" s="27" t="s">
        <v>144</v>
      </c>
      <c r="N1672" s="27">
        <v>6</v>
      </c>
      <c r="O1672" s="27">
        <v>1.5</v>
      </c>
      <c r="P1672" s="27"/>
      <c r="Q1672" s="13"/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  <c r="AI1672" s="13"/>
    </row>
    <row r="1673" spans="1:35">
      <c r="A1673" s="17">
        <v>27</v>
      </c>
      <c r="B1673" s="17" t="s">
        <v>114</v>
      </c>
      <c r="C1673" s="327">
        <v>0.25</v>
      </c>
      <c r="D1673" s="172">
        <f t="shared" ref="D1673:D1679" si="92">FLOOR(D1672,1)+C1673+IF(A1673&gt;0,1,0)</f>
        <v>40052.25</v>
      </c>
      <c r="E1673" s="8" t="s">
        <v>56</v>
      </c>
      <c r="F1673" s="17"/>
      <c r="G1673" s="17">
        <v>169</v>
      </c>
      <c r="H1673" s="17">
        <v>9.66</v>
      </c>
      <c r="I1673" s="17">
        <v>4.6100000000000003</v>
      </c>
      <c r="J1673" s="17"/>
      <c r="K1673" s="17"/>
      <c r="L1673" s="17">
        <v>10</v>
      </c>
      <c r="M1673" s="17" t="s">
        <v>144</v>
      </c>
      <c r="N1673" s="17">
        <v>6</v>
      </c>
      <c r="O1673" s="17">
        <v>1.5</v>
      </c>
      <c r="P1673" s="17"/>
      <c r="Q1673" s="13"/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</row>
    <row r="1674" spans="1:35">
      <c r="A1674" s="13"/>
      <c r="B1674" s="13"/>
      <c r="C1674" s="328">
        <v>0.36805555555555558</v>
      </c>
      <c r="D1674" s="164">
        <f t="shared" si="92"/>
        <v>40052.368055555555</v>
      </c>
      <c r="E1674" s="13" t="s">
        <v>56</v>
      </c>
      <c r="F1674" s="13"/>
      <c r="G1674" s="13">
        <v>169</v>
      </c>
      <c r="H1674" s="13">
        <v>8.99</v>
      </c>
      <c r="I1674" s="13">
        <v>5</v>
      </c>
      <c r="J1674" s="13"/>
      <c r="K1674" s="13"/>
      <c r="L1674" s="13">
        <v>10</v>
      </c>
      <c r="M1674" s="13" t="s">
        <v>144</v>
      </c>
      <c r="N1674" s="13">
        <v>6</v>
      </c>
      <c r="O1674" s="13">
        <v>1.5</v>
      </c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  <c r="AI1674" s="13"/>
    </row>
    <row r="1675" spans="1:35">
      <c r="A1675" s="13"/>
      <c r="B1675" s="13"/>
      <c r="C1675" s="328">
        <v>0.60763888888888895</v>
      </c>
      <c r="D1675" s="164">
        <f t="shared" si="92"/>
        <v>40052.607638888891</v>
      </c>
      <c r="E1675" s="13" t="s">
        <v>56</v>
      </c>
      <c r="F1675" s="13"/>
      <c r="G1675" s="13">
        <v>169</v>
      </c>
      <c r="H1675" s="13">
        <v>8.25</v>
      </c>
      <c r="I1675" s="13">
        <v>4.3499999999999996</v>
      </c>
      <c r="J1675" s="13"/>
      <c r="K1675" s="13"/>
      <c r="L1675" s="13">
        <v>9</v>
      </c>
      <c r="M1675" s="13" t="s">
        <v>144</v>
      </c>
      <c r="N1675" s="13">
        <v>6</v>
      </c>
      <c r="O1675" s="13">
        <v>1.5</v>
      </c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</row>
    <row r="1676" spans="1:35">
      <c r="A1676" s="13"/>
      <c r="B1676" s="13"/>
      <c r="C1676" s="328">
        <v>0.70833333333333337</v>
      </c>
      <c r="D1676" s="164">
        <f t="shared" si="92"/>
        <v>40052.708333333336</v>
      </c>
      <c r="E1676" s="13" t="s">
        <v>56</v>
      </c>
      <c r="F1676" s="13"/>
      <c r="G1676" s="13">
        <v>148</v>
      </c>
      <c r="H1676" s="13">
        <v>6.63</v>
      </c>
      <c r="I1676" s="13">
        <v>2.93</v>
      </c>
      <c r="J1676" s="13"/>
      <c r="K1676" s="13"/>
      <c r="L1676" s="13">
        <v>9</v>
      </c>
      <c r="M1676" s="13" t="s">
        <v>144</v>
      </c>
      <c r="N1676" s="13">
        <v>6</v>
      </c>
      <c r="O1676" s="13">
        <v>1.7</v>
      </c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  <c r="AI1676" s="13"/>
    </row>
    <row r="1677" spans="1:35">
      <c r="A1677" s="13"/>
      <c r="B1677" s="13"/>
      <c r="C1677" s="328">
        <v>0.79166666666666663</v>
      </c>
      <c r="D1677" s="164">
        <f t="shared" si="92"/>
        <v>40052.791666666664</v>
      </c>
      <c r="E1677" s="13" t="s">
        <v>56</v>
      </c>
      <c r="F1677" s="13"/>
      <c r="G1677" s="13">
        <v>148</v>
      </c>
      <c r="H1677" s="13">
        <v>9.7799999999999994</v>
      </c>
      <c r="I1677" s="13">
        <v>2.39</v>
      </c>
      <c r="J1677" s="13"/>
      <c r="K1677" s="13"/>
      <c r="L1677" s="13">
        <v>9</v>
      </c>
      <c r="M1677" s="13" t="s">
        <v>144</v>
      </c>
      <c r="N1677" s="13">
        <v>6</v>
      </c>
      <c r="O1677" s="13">
        <v>1.7</v>
      </c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  <c r="AI1677" s="13"/>
    </row>
    <row r="1678" spans="1:35">
      <c r="A1678" s="13"/>
      <c r="B1678" s="13"/>
      <c r="C1678" s="328">
        <v>0.8847222222222223</v>
      </c>
      <c r="D1678" s="164">
        <f t="shared" si="92"/>
        <v>40052.884722222225</v>
      </c>
      <c r="E1678" s="13" t="s">
        <v>56</v>
      </c>
      <c r="F1678" s="13"/>
      <c r="G1678" s="13">
        <v>148</v>
      </c>
      <c r="H1678" s="13">
        <v>9.91</v>
      </c>
      <c r="I1678" s="13">
        <v>2</v>
      </c>
      <c r="J1678" s="13"/>
      <c r="K1678" s="13"/>
      <c r="L1678" s="13">
        <v>9</v>
      </c>
      <c r="M1678" s="13" t="s">
        <v>144</v>
      </c>
      <c r="N1678" s="13">
        <v>6</v>
      </c>
      <c r="O1678" s="13">
        <v>1.7</v>
      </c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  <c r="AI1678" s="13"/>
    </row>
    <row r="1679" spans="1:35" ht="13.5" thickBot="1">
      <c r="A1679" s="27"/>
      <c r="B1679" s="27"/>
      <c r="C1679" s="329">
        <v>0.98263888888888884</v>
      </c>
      <c r="D1679" s="167">
        <f t="shared" si="92"/>
        <v>40052.982638888891</v>
      </c>
      <c r="E1679" s="27" t="s">
        <v>56</v>
      </c>
      <c r="F1679" s="27"/>
      <c r="G1679" s="27">
        <v>148</v>
      </c>
      <c r="H1679" s="27">
        <v>9.6999999999999993</v>
      </c>
      <c r="I1679" s="27">
        <v>2.92</v>
      </c>
      <c r="J1679" s="27"/>
      <c r="K1679" s="27"/>
      <c r="L1679" s="27">
        <v>9</v>
      </c>
      <c r="M1679" s="27" t="s">
        <v>144</v>
      </c>
      <c r="N1679" s="27">
        <v>6</v>
      </c>
      <c r="O1679" s="27">
        <v>1.7</v>
      </c>
      <c r="P1679" s="27"/>
      <c r="Q1679" s="13"/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</row>
    <row r="1680" spans="1:35">
      <c r="A1680" s="17">
        <v>28</v>
      </c>
      <c r="B1680" s="17" t="s">
        <v>115</v>
      </c>
      <c r="C1680" s="327">
        <v>0.25</v>
      </c>
      <c r="D1680" s="172">
        <f t="shared" ref="D1680:D1743" si="93">FLOOR(D1679,1)+C1680+IF(A1680&gt;0,1,0)</f>
        <v>40053.25</v>
      </c>
      <c r="E1680" s="8" t="s">
        <v>56</v>
      </c>
      <c r="F1680" s="17"/>
      <c r="G1680" s="17">
        <v>148</v>
      </c>
      <c r="H1680" s="17">
        <v>6.33</v>
      </c>
      <c r="I1680" s="17">
        <v>4.59</v>
      </c>
      <c r="J1680" s="17"/>
      <c r="K1680" s="17"/>
      <c r="L1680" s="17">
        <v>9</v>
      </c>
      <c r="M1680" s="17" t="s">
        <v>144</v>
      </c>
      <c r="N1680" s="17">
        <v>6</v>
      </c>
      <c r="O1680" s="17">
        <v>1.7</v>
      </c>
      <c r="P1680" s="17"/>
      <c r="Q1680" s="13"/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  <c r="AI1680" s="13"/>
    </row>
    <row r="1681" spans="1:35">
      <c r="A1681" s="13"/>
      <c r="B1681" s="13"/>
      <c r="C1681" s="328">
        <v>0.35069444444444442</v>
      </c>
      <c r="D1681" s="164">
        <f t="shared" si="93"/>
        <v>40053.350694444445</v>
      </c>
      <c r="E1681" s="13" t="s">
        <v>56</v>
      </c>
      <c r="F1681" s="13"/>
      <c r="G1681" s="13">
        <v>148</v>
      </c>
      <c r="H1681" s="13">
        <v>6.7</v>
      </c>
      <c r="I1681" s="13">
        <v>4.32</v>
      </c>
      <c r="J1681" s="13"/>
      <c r="K1681" s="13"/>
      <c r="L1681" s="17">
        <v>9</v>
      </c>
      <c r="M1681" s="13" t="s">
        <v>144</v>
      </c>
      <c r="N1681" s="13">
        <v>6</v>
      </c>
      <c r="O1681" s="13">
        <v>1.7</v>
      </c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</row>
    <row r="1682" spans="1:35">
      <c r="A1682" s="13"/>
      <c r="B1682" s="13"/>
      <c r="C1682" s="328">
        <v>0.40972222222222227</v>
      </c>
      <c r="D1682" s="164">
        <f t="shared" si="93"/>
        <v>40053.409722222219</v>
      </c>
      <c r="E1682" s="13" t="s">
        <v>56</v>
      </c>
      <c r="F1682" s="13"/>
      <c r="G1682" s="13">
        <v>148</v>
      </c>
      <c r="H1682" s="13">
        <v>7.07</v>
      </c>
      <c r="I1682" s="13">
        <v>7.94</v>
      </c>
      <c r="J1682" s="13"/>
      <c r="K1682" s="13"/>
      <c r="L1682" s="17">
        <v>9</v>
      </c>
      <c r="M1682" s="13" t="s">
        <v>143</v>
      </c>
      <c r="N1682" s="13">
        <v>6</v>
      </c>
      <c r="O1682" s="13">
        <v>1.7</v>
      </c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  <c r="AI1682" s="13"/>
    </row>
    <row r="1683" spans="1:35">
      <c r="A1683" s="13"/>
      <c r="B1683" s="13"/>
      <c r="C1683" s="328">
        <v>0.4548611111111111</v>
      </c>
      <c r="D1683" s="164">
        <f t="shared" si="93"/>
        <v>40053.454861111109</v>
      </c>
      <c r="E1683" s="13" t="s">
        <v>56</v>
      </c>
      <c r="F1683" s="13"/>
      <c r="G1683" s="13">
        <v>148</v>
      </c>
      <c r="H1683" s="13">
        <v>7.3</v>
      </c>
      <c r="I1683" s="13">
        <v>6.53</v>
      </c>
      <c r="J1683" s="13"/>
      <c r="K1683" s="13"/>
      <c r="L1683" s="13">
        <v>3</v>
      </c>
      <c r="M1683" s="13" t="s">
        <v>144</v>
      </c>
      <c r="N1683" s="13">
        <v>6</v>
      </c>
      <c r="O1683" s="13">
        <v>1.7</v>
      </c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</row>
    <row r="1684" spans="1:35">
      <c r="A1684" s="13"/>
      <c r="B1684" s="13"/>
      <c r="C1684" s="328">
        <v>0.73263888888888884</v>
      </c>
      <c r="D1684" s="164">
        <f t="shared" si="93"/>
        <v>40053.732638888891</v>
      </c>
      <c r="E1684" s="13" t="s">
        <v>56</v>
      </c>
      <c r="F1684" s="13"/>
      <c r="G1684" s="13">
        <v>148</v>
      </c>
      <c r="H1684" s="13">
        <v>6.51</v>
      </c>
      <c r="I1684" s="13">
        <v>3.75</v>
      </c>
      <c r="J1684" s="13"/>
      <c r="K1684" s="13"/>
      <c r="L1684" s="13">
        <v>3</v>
      </c>
      <c r="M1684" s="13" t="s">
        <v>144</v>
      </c>
      <c r="N1684" s="13">
        <v>6</v>
      </c>
      <c r="O1684" s="13">
        <v>1.7</v>
      </c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  <c r="AI1684" s="13"/>
    </row>
    <row r="1685" spans="1:35">
      <c r="A1685" s="13"/>
      <c r="B1685" s="13"/>
      <c r="C1685" s="328">
        <v>0.8041666666666667</v>
      </c>
      <c r="D1685" s="164">
        <f t="shared" si="93"/>
        <v>40053.804166666669</v>
      </c>
      <c r="E1685" s="13" t="s">
        <v>56</v>
      </c>
      <c r="F1685" s="13"/>
      <c r="G1685" s="13">
        <v>148</v>
      </c>
      <c r="H1685" s="13">
        <v>6.39</v>
      </c>
      <c r="I1685" s="13">
        <v>4.8899999999999997</v>
      </c>
      <c r="J1685" s="13"/>
      <c r="K1685" s="13"/>
      <c r="L1685" s="13">
        <v>3</v>
      </c>
      <c r="M1685" s="13" t="s">
        <v>144</v>
      </c>
      <c r="N1685" s="13">
        <v>6</v>
      </c>
      <c r="O1685" s="13">
        <v>1.7</v>
      </c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  <c r="AI1685" s="13"/>
    </row>
    <row r="1686" spans="1:35">
      <c r="A1686" s="13"/>
      <c r="B1686" s="13"/>
      <c r="C1686" s="328">
        <v>0.90277777777777779</v>
      </c>
      <c r="D1686" s="164">
        <f t="shared" si="93"/>
        <v>40053.902777777781</v>
      </c>
      <c r="E1686" s="13" t="s">
        <v>56</v>
      </c>
      <c r="F1686" s="13"/>
      <c r="G1686" s="13">
        <v>148</v>
      </c>
      <c r="H1686" s="13">
        <v>6.49</v>
      </c>
      <c r="I1686" s="13">
        <v>2.4</v>
      </c>
      <c r="J1686" s="13"/>
      <c r="K1686" s="13"/>
      <c r="L1686" s="13">
        <v>3</v>
      </c>
      <c r="M1686" s="13" t="s">
        <v>144</v>
      </c>
      <c r="N1686" s="13">
        <v>6</v>
      </c>
      <c r="O1686" s="13">
        <v>1.7</v>
      </c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  <c r="AI1686" s="13"/>
    </row>
    <row r="1687" spans="1:35" ht="13.5" thickBot="1">
      <c r="A1687" s="27"/>
      <c r="B1687" s="27"/>
      <c r="C1687" s="329">
        <v>0.99861111111111101</v>
      </c>
      <c r="D1687" s="167">
        <f t="shared" si="93"/>
        <v>40053.998611111114</v>
      </c>
      <c r="E1687" s="27" t="s">
        <v>56</v>
      </c>
      <c r="F1687" s="27"/>
      <c r="G1687" s="27">
        <v>148</v>
      </c>
      <c r="H1687" s="27">
        <v>6.39</v>
      </c>
      <c r="I1687" s="27">
        <v>2.35</v>
      </c>
      <c r="J1687" s="27"/>
      <c r="K1687" s="27"/>
      <c r="L1687" s="27">
        <v>3</v>
      </c>
      <c r="M1687" s="27" t="s">
        <v>144</v>
      </c>
      <c r="N1687" s="27">
        <v>6</v>
      </c>
      <c r="O1687" s="27">
        <v>1.7</v>
      </c>
      <c r="P1687" s="27"/>
      <c r="Q1687" s="13"/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  <c r="AI1687" s="13"/>
    </row>
    <row r="1688" spans="1:35">
      <c r="A1688" s="17">
        <v>29</v>
      </c>
      <c r="B1688" s="17" t="s">
        <v>29</v>
      </c>
      <c r="C1688" s="327">
        <v>0.25</v>
      </c>
      <c r="D1688" s="172">
        <f t="shared" si="93"/>
        <v>40054.25</v>
      </c>
      <c r="E1688" s="17" t="s">
        <v>56</v>
      </c>
      <c r="F1688" s="17"/>
      <c r="G1688" s="17">
        <v>148</v>
      </c>
      <c r="H1688" s="17">
        <v>6.03</v>
      </c>
      <c r="I1688" s="17">
        <v>2.33</v>
      </c>
      <c r="J1688" s="17"/>
      <c r="K1688" s="17"/>
      <c r="L1688" s="8">
        <v>3</v>
      </c>
      <c r="M1688" s="8" t="s">
        <v>144</v>
      </c>
      <c r="N1688" s="8">
        <v>6</v>
      </c>
      <c r="O1688" s="17">
        <v>1.7</v>
      </c>
      <c r="P1688" s="17"/>
      <c r="Q1688" s="13"/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  <c r="AI1688" s="13"/>
    </row>
    <row r="1689" spans="1:35">
      <c r="A1689" s="13"/>
      <c r="B1689" s="13"/>
      <c r="C1689" s="328">
        <v>0.30138888888888887</v>
      </c>
      <c r="D1689" s="164">
        <f t="shared" si="93"/>
        <v>40054.301388888889</v>
      </c>
      <c r="E1689" s="13" t="s">
        <v>56</v>
      </c>
      <c r="F1689" s="13"/>
      <c r="G1689" s="13">
        <v>148</v>
      </c>
      <c r="H1689" s="13">
        <v>6.19</v>
      </c>
      <c r="I1689" s="13">
        <v>2.52</v>
      </c>
      <c r="J1689" s="13"/>
      <c r="K1689" s="13"/>
      <c r="L1689" s="13">
        <v>3</v>
      </c>
      <c r="M1689" s="13" t="s">
        <v>144</v>
      </c>
      <c r="N1689" s="13">
        <v>6</v>
      </c>
      <c r="O1689" s="13">
        <v>1.7</v>
      </c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  <c r="AI1689" s="13"/>
    </row>
    <row r="1690" spans="1:35">
      <c r="A1690" s="13"/>
      <c r="B1690" s="13"/>
      <c r="C1690" s="328">
        <v>0.55208333333333337</v>
      </c>
      <c r="D1690" s="164">
        <f t="shared" si="93"/>
        <v>40054.552083333336</v>
      </c>
      <c r="E1690" s="13" t="s">
        <v>56</v>
      </c>
      <c r="F1690" s="13"/>
      <c r="G1690" s="13">
        <v>148</v>
      </c>
      <c r="H1690" s="13">
        <v>5.66</v>
      </c>
      <c r="I1690" s="13">
        <v>2.41</v>
      </c>
      <c r="J1690" s="13"/>
      <c r="K1690" s="13"/>
      <c r="L1690" s="13">
        <v>3</v>
      </c>
      <c r="M1690" s="13" t="s">
        <v>144</v>
      </c>
      <c r="N1690" s="13">
        <v>6</v>
      </c>
      <c r="O1690" s="13">
        <v>1.7</v>
      </c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  <c r="AI1690" s="13"/>
    </row>
    <row r="1691" spans="1:35">
      <c r="A1691" s="13"/>
      <c r="B1691" s="13"/>
      <c r="C1691" s="328">
        <v>0.60277777777777775</v>
      </c>
      <c r="D1691" s="164">
        <f t="shared" si="93"/>
        <v>40054.602777777778</v>
      </c>
      <c r="E1691" s="13" t="s">
        <v>56</v>
      </c>
      <c r="F1691" s="13"/>
      <c r="G1691" s="13">
        <v>148</v>
      </c>
      <c r="H1691" s="13">
        <v>5.7</v>
      </c>
      <c r="I1691" s="13">
        <v>2.19</v>
      </c>
      <c r="J1691" s="13"/>
      <c r="K1691" s="13"/>
      <c r="L1691" s="13">
        <v>3</v>
      </c>
      <c r="M1691" s="13" t="s">
        <v>144</v>
      </c>
      <c r="N1691" s="13">
        <v>6</v>
      </c>
      <c r="O1691" s="13">
        <v>1.7</v>
      </c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  <c r="AI1691" s="13"/>
    </row>
    <row r="1692" spans="1:35">
      <c r="A1692" s="13"/>
      <c r="B1692" s="13"/>
      <c r="C1692" s="328">
        <v>0.70000000000000007</v>
      </c>
      <c r="D1692" s="164">
        <f t="shared" si="93"/>
        <v>40054.699999999997</v>
      </c>
      <c r="E1692" s="13" t="s">
        <v>56</v>
      </c>
      <c r="F1692" s="13"/>
      <c r="G1692" s="13">
        <v>148</v>
      </c>
      <c r="H1692" s="13">
        <v>5.77</v>
      </c>
      <c r="I1692" s="13">
        <v>2.1</v>
      </c>
      <c r="J1692" s="13"/>
      <c r="K1692" s="13"/>
      <c r="L1692" s="13">
        <v>3</v>
      </c>
      <c r="M1692" s="13" t="s">
        <v>144</v>
      </c>
      <c r="N1692" s="13">
        <v>6</v>
      </c>
      <c r="O1692" s="13">
        <v>1.7</v>
      </c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  <c r="AI1692" s="13"/>
    </row>
    <row r="1693" spans="1:35" ht="13.5" thickBot="1">
      <c r="A1693" s="27"/>
      <c r="B1693" s="27"/>
      <c r="C1693" s="329">
        <v>0.78472222222222221</v>
      </c>
      <c r="D1693" s="167">
        <f t="shared" si="93"/>
        <v>40054.784722222219</v>
      </c>
      <c r="E1693" s="27" t="s">
        <v>56</v>
      </c>
      <c r="F1693" s="27"/>
      <c r="G1693" s="27">
        <v>148</v>
      </c>
      <c r="H1693" s="27">
        <v>5.39</v>
      </c>
      <c r="I1693" s="27">
        <v>2.72</v>
      </c>
      <c r="J1693" s="27"/>
      <c r="K1693" s="27"/>
      <c r="L1693" s="27">
        <v>3</v>
      </c>
      <c r="M1693" s="27" t="s">
        <v>144</v>
      </c>
      <c r="N1693" s="27">
        <v>6</v>
      </c>
      <c r="O1693" s="27">
        <v>1.7</v>
      </c>
      <c r="P1693" s="27"/>
      <c r="Q1693" s="13"/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</row>
    <row r="1694" spans="1:35">
      <c r="A1694" s="17">
        <v>30</v>
      </c>
      <c r="B1694" s="17" t="s">
        <v>129</v>
      </c>
      <c r="C1694" s="327">
        <v>0.25347222222222221</v>
      </c>
      <c r="D1694" s="172">
        <f t="shared" si="93"/>
        <v>40055.253472222219</v>
      </c>
      <c r="E1694" s="17" t="s">
        <v>56</v>
      </c>
      <c r="F1694" s="17"/>
      <c r="G1694" s="17">
        <v>169</v>
      </c>
      <c r="H1694" s="17">
        <v>10.84</v>
      </c>
      <c r="I1694" s="17">
        <v>5.55</v>
      </c>
      <c r="J1694" s="17"/>
      <c r="K1694" s="17"/>
      <c r="L1694" s="17">
        <v>7</v>
      </c>
      <c r="M1694" s="17" t="s">
        <v>144</v>
      </c>
      <c r="N1694">
        <v>6</v>
      </c>
      <c r="O1694" s="17">
        <v>1.5</v>
      </c>
      <c r="P1694" s="17"/>
      <c r="Q1694" s="13"/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  <c r="AI1694" s="13"/>
    </row>
    <row r="1695" spans="1:35">
      <c r="A1695" s="13"/>
      <c r="B1695" s="13"/>
      <c r="C1695" s="328">
        <v>0.34375</v>
      </c>
      <c r="D1695" s="164">
        <f t="shared" si="93"/>
        <v>40055.34375</v>
      </c>
      <c r="E1695" s="13" t="s">
        <v>56</v>
      </c>
      <c r="F1695" s="13"/>
      <c r="G1695" s="17">
        <v>169</v>
      </c>
      <c r="H1695" s="13">
        <v>10.91</v>
      </c>
      <c r="I1695" s="13">
        <v>4.72</v>
      </c>
      <c r="J1695" s="13"/>
      <c r="K1695" s="13"/>
      <c r="L1695" s="17">
        <v>7</v>
      </c>
      <c r="M1695" s="17" t="s">
        <v>144</v>
      </c>
      <c r="N1695" s="17">
        <v>6</v>
      </c>
      <c r="O1695" s="17">
        <v>1.5</v>
      </c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</row>
    <row r="1696" spans="1:35">
      <c r="A1696" s="13"/>
      <c r="B1696" s="13"/>
      <c r="C1696" s="328">
        <v>0.4513888888888889</v>
      </c>
      <c r="D1696" s="164">
        <f t="shared" si="93"/>
        <v>40055.451388888891</v>
      </c>
      <c r="E1696" s="13" t="s">
        <v>56</v>
      </c>
      <c r="F1696" s="13"/>
      <c r="G1696" s="17">
        <v>169</v>
      </c>
      <c r="H1696" s="13">
        <v>10.84</v>
      </c>
      <c r="I1696" s="13">
        <v>2.11</v>
      </c>
      <c r="J1696" s="13"/>
      <c r="K1696" s="13"/>
      <c r="L1696" s="17">
        <v>7</v>
      </c>
      <c r="M1696" s="17" t="s">
        <v>144</v>
      </c>
      <c r="N1696" s="13">
        <v>6</v>
      </c>
      <c r="O1696" s="17">
        <v>1.5</v>
      </c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  <c r="AI1696" s="13"/>
    </row>
    <row r="1697" spans="1:35">
      <c r="A1697" s="13"/>
      <c r="B1697" s="13"/>
      <c r="C1697" s="328">
        <v>0.57777777777777783</v>
      </c>
      <c r="D1697" s="164">
        <f t="shared" si="93"/>
        <v>40055.577777777777</v>
      </c>
      <c r="E1697" s="13" t="s">
        <v>56</v>
      </c>
      <c r="F1697" s="13"/>
      <c r="G1697" s="13">
        <v>148</v>
      </c>
      <c r="H1697" s="13">
        <v>6.69</v>
      </c>
      <c r="I1697" s="13">
        <v>2.77</v>
      </c>
      <c r="J1697" s="13"/>
      <c r="K1697" s="13"/>
      <c r="L1697" s="17">
        <v>7</v>
      </c>
      <c r="M1697" s="17" t="s">
        <v>144</v>
      </c>
      <c r="N1697" s="13">
        <v>6</v>
      </c>
      <c r="O1697" s="13">
        <v>1.7</v>
      </c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</row>
    <row r="1698" spans="1:35">
      <c r="A1698" s="13"/>
      <c r="B1698" s="13"/>
      <c r="C1698" s="328">
        <v>0.67708333333333337</v>
      </c>
      <c r="D1698" s="164">
        <f t="shared" si="93"/>
        <v>40055.677083333336</v>
      </c>
      <c r="E1698" s="13" t="s">
        <v>56</v>
      </c>
      <c r="F1698" s="13"/>
      <c r="G1698" s="13">
        <v>148</v>
      </c>
      <c r="H1698" s="13">
        <v>6.5</v>
      </c>
      <c r="I1698" s="13">
        <v>2.67</v>
      </c>
      <c r="J1698" s="13"/>
      <c r="K1698" s="13"/>
      <c r="L1698" s="17">
        <v>7</v>
      </c>
      <c r="M1698" s="17" t="s">
        <v>144</v>
      </c>
      <c r="N1698" s="13">
        <v>6</v>
      </c>
      <c r="O1698" s="13">
        <v>1.7</v>
      </c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  <c r="AI1698" s="13"/>
    </row>
    <row r="1699" spans="1:35">
      <c r="A1699" s="13"/>
      <c r="B1699" s="13"/>
      <c r="C1699" s="328">
        <v>0.79166666666666663</v>
      </c>
      <c r="D1699" s="164">
        <f t="shared" si="93"/>
        <v>40055.791666666664</v>
      </c>
      <c r="E1699" s="13" t="s">
        <v>56</v>
      </c>
      <c r="F1699" s="13"/>
      <c r="G1699" s="13">
        <v>148</v>
      </c>
      <c r="H1699" s="13">
        <v>6.39</v>
      </c>
      <c r="I1699" s="13">
        <v>2.88</v>
      </c>
      <c r="J1699" s="13"/>
      <c r="K1699" s="13"/>
      <c r="L1699" s="17">
        <v>7</v>
      </c>
      <c r="M1699" s="17" t="s">
        <v>144</v>
      </c>
      <c r="N1699" s="13">
        <v>6</v>
      </c>
      <c r="O1699" s="13">
        <v>1.7</v>
      </c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</row>
    <row r="1700" spans="1:35">
      <c r="A1700" s="13"/>
      <c r="B1700" s="13"/>
      <c r="C1700" s="328">
        <v>0.88888888888888884</v>
      </c>
      <c r="D1700" s="164">
        <f t="shared" si="93"/>
        <v>40055.888888888891</v>
      </c>
      <c r="E1700" s="13" t="s">
        <v>56</v>
      </c>
      <c r="F1700" s="13"/>
      <c r="G1700" s="13">
        <v>148</v>
      </c>
      <c r="H1700" s="13">
        <v>6.91</v>
      </c>
      <c r="I1700" s="13">
        <v>2.68</v>
      </c>
      <c r="J1700" s="13"/>
      <c r="K1700" s="13"/>
      <c r="L1700" s="17">
        <v>7</v>
      </c>
      <c r="M1700" s="17" t="s">
        <v>144</v>
      </c>
      <c r="N1700" s="13">
        <v>6</v>
      </c>
      <c r="O1700" s="13">
        <v>1.7</v>
      </c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  <c r="AI1700" s="13"/>
    </row>
    <row r="1701" spans="1:35" ht="13.5" thickBot="1">
      <c r="A1701" s="13"/>
      <c r="B1701" s="27"/>
      <c r="C1701" s="329">
        <v>0.96666666666666667</v>
      </c>
      <c r="D1701" s="167">
        <f t="shared" si="93"/>
        <v>40055.966666666667</v>
      </c>
      <c r="E1701" s="27" t="s">
        <v>56</v>
      </c>
      <c r="F1701" s="27"/>
      <c r="G1701" s="27">
        <v>148</v>
      </c>
      <c r="H1701" s="27">
        <v>6.93</v>
      </c>
      <c r="I1701" s="27">
        <v>2.14</v>
      </c>
      <c r="J1701" s="27"/>
      <c r="K1701" s="27"/>
      <c r="L1701" s="27">
        <v>7</v>
      </c>
      <c r="M1701" s="27" t="s">
        <v>144</v>
      </c>
      <c r="N1701" s="27">
        <v>6</v>
      </c>
      <c r="O1701" s="27">
        <v>1.7</v>
      </c>
      <c r="P1701" s="27"/>
      <c r="Q1701" s="13"/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</row>
    <row r="1702" spans="1:35">
      <c r="A1702" s="13">
        <v>31</v>
      </c>
      <c r="B1702" s="17" t="s">
        <v>111</v>
      </c>
      <c r="C1702" s="327">
        <v>0.27083333333333331</v>
      </c>
      <c r="D1702" s="172">
        <f t="shared" si="93"/>
        <v>40056.270833333336</v>
      </c>
      <c r="E1702" s="17" t="s">
        <v>56</v>
      </c>
      <c r="F1702" s="17"/>
      <c r="G1702" s="17">
        <v>148</v>
      </c>
      <c r="H1702" s="17">
        <v>5.71</v>
      </c>
      <c r="I1702" s="17">
        <v>1.1499999999999999</v>
      </c>
      <c r="J1702" s="17"/>
      <c r="K1702" s="17"/>
      <c r="L1702" s="17">
        <v>7</v>
      </c>
      <c r="M1702" s="17" t="s">
        <v>144</v>
      </c>
      <c r="N1702" s="17">
        <v>6</v>
      </c>
      <c r="O1702" s="17">
        <v>1.7</v>
      </c>
      <c r="P1702" s="17"/>
      <c r="Q1702" s="13"/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  <c r="AI1702" s="13"/>
    </row>
    <row r="1703" spans="1:35">
      <c r="A1703" s="13"/>
      <c r="B1703" s="13"/>
      <c r="C1703" s="328">
        <v>0.35069444444444442</v>
      </c>
      <c r="D1703" s="164">
        <f t="shared" si="93"/>
        <v>40056.350694444445</v>
      </c>
      <c r="E1703" s="13" t="s">
        <v>56</v>
      </c>
      <c r="F1703" s="13"/>
      <c r="G1703" s="13">
        <v>148</v>
      </c>
      <c r="H1703" s="13">
        <v>5.81</v>
      </c>
      <c r="I1703" s="13">
        <v>1.0900000000000001</v>
      </c>
      <c r="J1703" s="13"/>
      <c r="K1703" s="13"/>
      <c r="L1703" s="13">
        <v>7</v>
      </c>
      <c r="M1703" s="13" t="s">
        <v>144</v>
      </c>
      <c r="N1703" s="13">
        <v>6</v>
      </c>
      <c r="O1703" s="13">
        <v>1.7</v>
      </c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  <c r="AI1703" s="13"/>
    </row>
    <row r="1704" spans="1:35">
      <c r="A1704" s="13"/>
      <c r="B1704" s="13"/>
      <c r="C1704" s="328">
        <v>0.41666666666666669</v>
      </c>
      <c r="D1704" s="164">
        <f t="shared" si="93"/>
        <v>40056.416666666664</v>
      </c>
      <c r="E1704" s="13" t="s">
        <v>56</v>
      </c>
      <c r="F1704" s="13"/>
      <c r="G1704" s="13">
        <v>148</v>
      </c>
      <c r="H1704" s="13">
        <v>5.97</v>
      </c>
      <c r="I1704" s="13">
        <v>1.35</v>
      </c>
      <c r="J1704" s="13"/>
      <c r="K1704" s="13"/>
      <c r="L1704" s="13">
        <v>7</v>
      </c>
      <c r="M1704" s="13" t="s">
        <v>144</v>
      </c>
      <c r="N1704" s="13">
        <v>6</v>
      </c>
      <c r="O1704" s="13">
        <v>1.7</v>
      </c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  <c r="AI1704" s="13"/>
    </row>
    <row r="1705" spans="1:35">
      <c r="A1705" s="13"/>
      <c r="B1705" s="13"/>
      <c r="C1705" s="328">
        <v>0.61111111111111105</v>
      </c>
      <c r="D1705" s="164">
        <f t="shared" si="93"/>
        <v>40056.611111111109</v>
      </c>
      <c r="E1705" s="13" t="s">
        <v>56</v>
      </c>
      <c r="F1705" s="13"/>
      <c r="G1705" s="13">
        <v>148</v>
      </c>
      <c r="H1705" s="13">
        <v>7.55</v>
      </c>
      <c r="I1705" s="13">
        <v>4.5199999999999996</v>
      </c>
      <c r="J1705" s="13"/>
      <c r="K1705" s="13"/>
      <c r="L1705" s="13">
        <v>7</v>
      </c>
      <c r="M1705" s="13" t="s">
        <v>144</v>
      </c>
      <c r="N1705" s="13">
        <v>6</v>
      </c>
      <c r="O1705" s="13">
        <v>1.7</v>
      </c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</row>
    <row r="1706" spans="1:35">
      <c r="A1706" s="13"/>
      <c r="B1706" s="13"/>
      <c r="C1706" s="328">
        <v>0.72083333333333333</v>
      </c>
      <c r="D1706" s="164">
        <f t="shared" si="93"/>
        <v>40056.720833333333</v>
      </c>
      <c r="E1706" s="13" t="s">
        <v>56</v>
      </c>
      <c r="F1706" s="13"/>
      <c r="G1706" s="13">
        <v>148</v>
      </c>
      <c r="H1706" s="13">
        <v>5.58</v>
      </c>
      <c r="I1706" s="13">
        <v>2.7</v>
      </c>
      <c r="J1706" s="13"/>
      <c r="K1706" s="13"/>
      <c r="L1706" s="13">
        <v>7</v>
      </c>
      <c r="M1706" s="13" t="s">
        <v>144</v>
      </c>
      <c r="N1706" s="13">
        <v>6</v>
      </c>
      <c r="O1706" s="13">
        <v>1.7</v>
      </c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  <c r="AI1706" s="13"/>
    </row>
    <row r="1707" spans="1:35">
      <c r="A1707" s="13"/>
      <c r="B1707" s="13"/>
      <c r="C1707" s="328">
        <v>0.90277777777777779</v>
      </c>
      <c r="D1707" s="164">
        <f t="shared" si="93"/>
        <v>40056.902777777781</v>
      </c>
      <c r="E1707" s="13" t="s">
        <v>56</v>
      </c>
      <c r="F1707" s="13"/>
      <c r="G1707" s="13">
        <v>148</v>
      </c>
      <c r="H1707" s="13">
        <v>5.91</v>
      </c>
      <c r="I1707" s="13">
        <v>2.66</v>
      </c>
      <c r="J1707" s="13"/>
      <c r="K1707" s="13"/>
      <c r="L1707" s="13">
        <v>7</v>
      </c>
      <c r="M1707" s="13" t="s">
        <v>144</v>
      </c>
      <c r="N1707" s="13">
        <v>6</v>
      </c>
      <c r="O1707" s="13">
        <v>1.7</v>
      </c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  <c r="AI1707" s="13"/>
    </row>
    <row r="1708" spans="1:35" ht="13.5" thickBot="1">
      <c r="A1708" s="13"/>
      <c r="B1708" s="27"/>
      <c r="C1708" s="329">
        <v>0.93194444444444446</v>
      </c>
      <c r="D1708" s="167">
        <f t="shared" si="93"/>
        <v>40056.931944444441</v>
      </c>
      <c r="E1708" s="27" t="s">
        <v>56</v>
      </c>
      <c r="F1708" s="27"/>
      <c r="G1708" s="27">
        <v>148</v>
      </c>
      <c r="H1708" s="27">
        <v>7.97</v>
      </c>
      <c r="I1708" s="27">
        <v>3.09</v>
      </c>
      <c r="J1708" s="27"/>
      <c r="K1708" s="27"/>
      <c r="L1708" s="27">
        <v>7</v>
      </c>
      <c r="M1708" s="27" t="s">
        <v>144</v>
      </c>
      <c r="N1708" s="27">
        <v>6</v>
      </c>
      <c r="O1708" s="27">
        <v>1.7</v>
      </c>
      <c r="P1708" s="27"/>
      <c r="Q1708" s="13"/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  <c r="AI1708" s="13"/>
    </row>
    <row r="1709" spans="1:35">
      <c r="A1709" s="17">
        <v>1</v>
      </c>
      <c r="B1709" s="17" t="s">
        <v>112</v>
      </c>
      <c r="C1709" s="327">
        <v>0.25</v>
      </c>
      <c r="D1709" s="168">
        <f t="shared" si="93"/>
        <v>40057.25</v>
      </c>
      <c r="E1709" s="17" t="s">
        <v>56</v>
      </c>
      <c r="F1709" s="17"/>
      <c r="G1709" s="17">
        <v>137</v>
      </c>
      <c r="H1709" s="17">
        <v>6.02</v>
      </c>
      <c r="I1709" s="17">
        <v>2.38</v>
      </c>
      <c r="J1709" s="17"/>
      <c r="K1709" s="17"/>
      <c r="L1709" s="17">
        <v>9</v>
      </c>
      <c r="M1709" s="17" t="s">
        <v>144</v>
      </c>
      <c r="N1709" s="17">
        <v>6</v>
      </c>
      <c r="O1709" s="17">
        <v>1.8</v>
      </c>
      <c r="P1709" s="17" t="s">
        <v>169</v>
      </c>
      <c r="Q1709" s="13"/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  <c r="AI1709" s="13"/>
    </row>
    <row r="1710" spans="1:35">
      <c r="A1710" s="13"/>
      <c r="B1710" s="13"/>
      <c r="C1710" s="328">
        <v>0.3576388888888889</v>
      </c>
      <c r="D1710" s="164">
        <f t="shared" si="93"/>
        <v>40057.357638888891</v>
      </c>
      <c r="E1710" s="13" t="s">
        <v>56</v>
      </c>
      <c r="F1710" s="13"/>
      <c r="G1710" s="13">
        <v>137</v>
      </c>
      <c r="H1710" s="13">
        <v>6.2</v>
      </c>
      <c r="I1710" s="13">
        <v>2.44</v>
      </c>
      <c r="J1710" s="13"/>
      <c r="K1710" s="13"/>
      <c r="L1710" s="13">
        <v>9</v>
      </c>
      <c r="M1710" s="13" t="s">
        <v>144</v>
      </c>
      <c r="N1710" s="13">
        <v>6</v>
      </c>
      <c r="O1710" s="13">
        <v>1.8</v>
      </c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</row>
    <row r="1711" spans="1:35">
      <c r="A1711" s="13"/>
      <c r="B1711" s="13"/>
      <c r="C1711" s="328">
        <v>0.54513888888888895</v>
      </c>
      <c r="D1711" s="164">
        <f t="shared" si="93"/>
        <v>40057.545138888891</v>
      </c>
      <c r="E1711" s="13" t="s">
        <v>56</v>
      </c>
      <c r="F1711" s="13"/>
      <c r="G1711" s="13">
        <v>159</v>
      </c>
      <c r="H1711" s="13">
        <v>4.7300000000000004</v>
      </c>
      <c r="I1711" s="13">
        <v>4.6100000000000003</v>
      </c>
      <c r="J1711" s="13"/>
      <c r="K1711" s="13"/>
      <c r="L1711" s="13">
        <v>12</v>
      </c>
      <c r="M1711" s="13" t="s">
        <v>143</v>
      </c>
      <c r="N1711" s="13">
        <v>6</v>
      </c>
      <c r="O1711" s="13">
        <v>1.5</v>
      </c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  <c r="AI1711" s="13"/>
    </row>
    <row r="1712" spans="1:35">
      <c r="A1712" s="13"/>
      <c r="B1712" s="13"/>
      <c r="C1712" s="328">
        <v>0.61458333333333337</v>
      </c>
      <c r="D1712" s="164">
        <f t="shared" si="93"/>
        <v>40057.614583333336</v>
      </c>
      <c r="E1712" s="13" t="s">
        <v>56</v>
      </c>
      <c r="F1712" s="13"/>
      <c r="G1712" s="13">
        <v>148</v>
      </c>
      <c r="H1712" s="13">
        <v>4.53</v>
      </c>
      <c r="I1712" s="13">
        <v>5.14</v>
      </c>
      <c r="J1712" s="13"/>
      <c r="K1712" s="13"/>
      <c r="L1712" s="13">
        <v>7</v>
      </c>
      <c r="M1712" s="13" t="s">
        <v>143</v>
      </c>
      <c r="N1712" s="13">
        <v>6</v>
      </c>
      <c r="O1712" s="13">
        <v>1.7</v>
      </c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  <c r="AI1712" s="13"/>
    </row>
    <row r="1713" spans="1:35">
      <c r="A1713" s="13"/>
      <c r="B1713" s="13"/>
      <c r="C1713" s="328">
        <v>0.67708333333333337</v>
      </c>
      <c r="D1713" s="164">
        <f t="shared" si="93"/>
        <v>40057.677083333336</v>
      </c>
      <c r="E1713" s="13" t="s">
        <v>56</v>
      </c>
      <c r="F1713" s="13"/>
      <c r="G1713" s="13">
        <v>148</v>
      </c>
      <c r="H1713" s="13">
        <v>6.35</v>
      </c>
      <c r="I1713" s="13">
        <v>2.12</v>
      </c>
      <c r="J1713" s="13"/>
      <c r="K1713" s="13"/>
      <c r="L1713" s="13">
        <v>7</v>
      </c>
      <c r="M1713" s="13" t="s">
        <v>144</v>
      </c>
      <c r="N1713" s="13">
        <v>6</v>
      </c>
      <c r="O1713" s="13">
        <v>1.7</v>
      </c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  <c r="AI1713" s="13"/>
    </row>
    <row r="1714" spans="1:35">
      <c r="A1714" s="13"/>
      <c r="B1714" s="13"/>
      <c r="C1714" s="328">
        <v>0.77083333333333337</v>
      </c>
      <c r="D1714" s="164">
        <f t="shared" si="93"/>
        <v>40057.770833333336</v>
      </c>
      <c r="E1714" s="13" t="s">
        <v>56</v>
      </c>
      <c r="F1714" s="13"/>
      <c r="G1714" s="13">
        <v>159</v>
      </c>
      <c r="H1714" s="13">
        <v>3.81</v>
      </c>
      <c r="I1714" s="13">
        <v>2.7</v>
      </c>
      <c r="J1714" s="13"/>
      <c r="K1714" s="13"/>
      <c r="L1714" s="13">
        <v>7</v>
      </c>
      <c r="M1714" s="13" t="s">
        <v>144</v>
      </c>
      <c r="N1714" s="13">
        <v>6</v>
      </c>
      <c r="O1714" s="13">
        <v>1.8</v>
      </c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  <c r="AI1714" s="13"/>
    </row>
    <row r="1715" spans="1:35">
      <c r="A1715" s="13"/>
      <c r="B1715" s="13"/>
      <c r="C1715" s="328">
        <v>0.80902777777777779</v>
      </c>
      <c r="D1715" s="164">
        <f t="shared" si="93"/>
        <v>40057.809027777781</v>
      </c>
      <c r="E1715" s="13" t="s">
        <v>56</v>
      </c>
      <c r="F1715" s="13"/>
      <c r="G1715" s="13">
        <v>159</v>
      </c>
      <c r="H1715" s="13">
        <v>5.83</v>
      </c>
      <c r="I1715" s="13">
        <v>1.87</v>
      </c>
      <c r="J1715" s="13"/>
      <c r="K1715" s="13"/>
      <c r="L1715" s="13">
        <v>7</v>
      </c>
      <c r="M1715" s="13" t="s">
        <v>144</v>
      </c>
      <c r="N1715" s="13">
        <v>6</v>
      </c>
      <c r="O1715" s="13">
        <v>1.8</v>
      </c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</row>
    <row r="1716" spans="1:35" ht="13.5" thickBot="1">
      <c r="A1716" s="27"/>
      <c r="B1716" s="27"/>
      <c r="C1716" s="329">
        <v>0.8847222222222223</v>
      </c>
      <c r="D1716" s="167">
        <f t="shared" si="93"/>
        <v>40057.884722222225</v>
      </c>
      <c r="E1716" s="27" t="s">
        <v>56</v>
      </c>
      <c r="F1716" s="27"/>
      <c r="G1716" s="27">
        <v>159</v>
      </c>
      <c r="H1716" s="27">
        <v>5.92</v>
      </c>
      <c r="I1716" s="27">
        <v>1.01</v>
      </c>
      <c r="J1716" s="27"/>
      <c r="K1716" s="27"/>
      <c r="L1716" s="27">
        <v>7</v>
      </c>
      <c r="M1716" s="27" t="s">
        <v>144</v>
      </c>
      <c r="N1716" s="27">
        <v>6</v>
      </c>
      <c r="O1716" s="27">
        <v>1.8</v>
      </c>
      <c r="P1716" s="27"/>
      <c r="Q1716" s="13"/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  <c r="AI1716" s="13"/>
    </row>
    <row r="1717" spans="1:35">
      <c r="A1717" s="17">
        <v>2</v>
      </c>
      <c r="B1717" s="17" t="s">
        <v>113</v>
      </c>
      <c r="C1717" s="327">
        <v>0.25</v>
      </c>
      <c r="D1717" s="168">
        <f t="shared" si="93"/>
        <v>40058.25</v>
      </c>
      <c r="E1717" s="17" t="s">
        <v>56</v>
      </c>
      <c r="F1717" s="17"/>
      <c r="G1717" s="17">
        <v>159</v>
      </c>
      <c r="H1717" s="17">
        <v>4.54</v>
      </c>
      <c r="I1717" s="17">
        <v>5.22</v>
      </c>
      <c r="J1717" s="17"/>
      <c r="K1717" s="17"/>
      <c r="L1717" s="17">
        <v>7</v>
      </c>
      <c r="M1717" s="17" t="s">
        <v>144</v>
      </c>
      <c r="N1717" s="17">
        <v>6</v>
      </c>
      <c r="O1717" s="17">
        <v>1.5</v>
      </c>
      <c r="P1717" s="17"/>
      <c r="Q1717" s="13"/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</row>
    <row r="1718" spans="1:35">
      <c r="A1718" s="13"/>
      <c r="B1718" s="13"/>
      <c r="C1718" s="328">
        <v>0.3576388888888889</v>
      </c>
      <c r="D1718" s="164">
        <f t="shared" si="93"/>
        <v>40058.357638888891</v>
      </c>
      <c r="E1718" s="13" t="s">
        <v>56</v>
      </c>
      <c r="F1718" s="13"/>
      <c r="G1718" s="17">
        <v>159</v>
      </c>
      <c r="H1718" s="13">
        <v>4.5999999999999996</v>
      </c>
      <c r="I1718" s="13">
        <v>3.87</v>
      </c>
      <c r="J1718" s="13"/>
      <c r="K1718" s="13"/>
      <c r="L1718" s="13">
        <v>9</v>
      </c>
      <c r="M1718" s="13" t="s">
        <v>144</v>
      </c>
      <c r="N1718" s="17">
        <v>6</v>
      </c>
      <c r="O1718" s="17">
        <v>1.5</v>
      </c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  <c r="AI1718" s="13"/>
    </row>
    <row r="1719" spans="1:35">
      <c r="A1719" s="13"/>
      <c r="B1719" s="13"/>
      <c r="C1719" s="328">
        <v>0.45</v>
      </c>
      <c r="D1719" s="164">
        <f t="shared" si="93"/>
        <v>40058.449999999997</v>
      </c>
      <c r="E1719" s="13" t="s">
        <v>56</v>
      </c>
      <c r="F1719" s="13"/>
      <c r="G1719" s="17">
        <v>159</v>
      </c>
      <c r="H1719" s="13">
        <v>5.59</v>
      </c>
      <c r="I1719" s="13">
        <v>1.71</v>
      </c>
      <c r="J1719" s="13"/>
      <c r="K1719" s="13"/>
      <c r="L1719" s="13">
        <v>7</v>
      </c>
      <c r="M1719" s="13" t="s">
        <v>144</v>
      </c>
      <c r="N1719" s="17">
        <v>6</v>
      </c>
      <c r="O1719" s="17">
        <v>1.5</v>
      </c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  <c r="AI1719" s="13"/>
    </row>
    <row r="1720" spans="1:35">
      <c r="A1720" s="13"/>
      <c r="B1720" s="13"/>
      <c r="C1720" s="328">
        <v>0.52083333333333337</v>
      </c>
      <c r="D1720" s="164">
        <f t="shared" si="93"/>
        <v>40058.520833333336</v>
      </c>
      <c r="E1720" s="13" t="s">
        <v>56</v>
      </c>
      <c r="F1720" s="13"/>
      <c r="G1720" s="17">
        <v>159</v>
      </c>
      <c r="H1720" s="13">
        <v>5.83</v>
      </c>
      <c r="I1720" s="13">
        <v>2.56</v>
      </c>
      <c r="J1720" s="13"/>
      <c r="K1720" s="13"/>
      <c r="L1720" s="13">
        <v>7</v>
      </c>
      <c r="M1720" s="13" t="s">
        <v>144</v>
      </c>
      <c r="N1720" s="17">
        <v>6</v>
      </c>
      <c r="O1720" s="17">
        <v>1.5</v>
      </c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  <c r="AI1720" s="13"/>
    </row>
    <row r="1721" spans="1:35">
      <c r="A1721" s="13"/>
      <c r="B1721" s="13"/>
      <c r="C1721" s="328">
        <v>0.59722222222222221</v>
      </c>
      <c r="D1721" s="164">
        <f t="shared" si="93"/>
        <v>40058.597222222219</v>
      </c>
      <c r="E1721" s="13" t="s">
        <v>56</v>
      </c>
      <c r="F1721" s="13"/>
      <c r="G1721" s="17">
        <v>159</v>
      </c>
      <c r="H1721" s="13">
        <v>5.89</v>
      </c>
      <c r="I1721" s="13">
        <v>2.11</v>
      </c>
      <c r="J1721" s="13"/>
      <c r="K1721" s="13"/>
      <c r="L1721" s="13">
        <v>7</v>
      </c>
      <c r="M1721" s="13" t="s">
        <v>144</v>
      </c>
      <c r="N1721" s="17">
        <v>6</v>
      </c>
      <c r="O1721" s="17">
        <v>1.5</v>
      </c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</row>
    <row r="1722" spans="1:35">
      <c r="A1722" s="13"/>
      <c r="B1722" s="13"/>
      <c r="C1722" s="328">
        <v>0.68680555555555556</v>
      </c>
      <c r="D1722" s="164">
        <f t="shared" si="93"/>
        <v>40058.686805555553</v>
      </c>
      <c r="E1722" s="13" t="s">
        <v>56</v>
      </c>
      <c r="F1722" s="13"/>
      <c r="G1722" s="17">
        <v>159</v>
      </c>
      <c r="H1722" s="13">
        <v>4.75</v>
      </c>
      <c r="I1722" s="13">
        <v>2.6</v>
      </c>
      <c r="J1722" s="13"/>
      <c r="K1722" s="13"/>
      <c r="L1722" s="13">
        <v>7</v>
      </c>
      <c r="M1722" s="13" t="s">
        <v>144</v>
      </c>
      <c r="N1722" s="17">
        <v>6</v>
      </c>
      <c r="O1722" s="17">
        <v>1.5</v>
      </c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  <c r="AI1722" s="13"/>
    </row>
    <row r="1723" spans="1:35" ht="13.5" thickBot="1">
      <c r="A1723" s="27"/>
      <c r="B1723" s="27"/>
      <c r="C1723" s="329">
        <v>0.88263888888888886</v>
      </c>
      <c r="D1723" s="167">
        <f t="shared" si="93"/>
        <v>40058.882638888892</v>
      </c>
      <c r="E1723" s="27" t="s">
        <v>56</v>
      </c>
      <c r="F1723" s="27"/>
      <c r="G1723" s="27">
        <v>159</v>
      </c>
      <c r="H1723" s="27">
        <v>5.8</v>
      </c>
      <c r="I1723" s="27">
        <v>2.71</v>
      </c>
      <c r="J1723" s="27"/>
      <c r="K1723" s="27"/>
      <c r="L1723" s="27">
        <v>7</v>
      </c>
      <c r="M1723" s="27" t="s">
        <v>144</v>
      </c>
      <c r="N1723" s="27">
        <v>6</v>
      </c>
      <c r="O1723" s="27">
        <v>1.5</v>
      </c>
      <c r="P1723" s="27"/>
      <c r="Q1723" s="13"/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</row>
    <row r="1724" spans="1:35">
      <c r="A1724" s="17">
        <v>3</v>
      </c>
      <c r="B1724" s="17" t="s">
        <v>114</v>
      </c>
      <c r="C1724" s="327">
        <v>0.22569444444444445</v>
      </c>
      <c r="D1724" s="168">
        <f t="shared" si="93"/>
        <v>40059.225694444445</v>
      </c>
      <c r="E1724" s="17" t="s">
        <v>56</v>
      </c>
      <c r="F1724" s="17"/>
      <c r="G1724" s="17">
        <v>137</v>
      </c>
      <c r="H1724" s="17">
        <v>5.21</v>
      </c>
      <c r="I1724" s="17">
        <v>4.83</v>
      </c>
      <c r="J1724" s="17"/>
      <c r="K1724" s="17"/>
      <c r="L1724" s="17">
        <v>7</v>
      </c>
      <c r="M1724" s="17" t="s">
        <v>144</v>
      </c>
      <c r="N1724" s="17">
        <v>6</v>
      </c>
      <c r="O1724" s="17">
        <v>1.8</v>
      </c>
      <c r="P1724" s="17"/>
      <c r="Q1724" s="13"/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  <c r="AI1724" s="13"/>
    </row>
    <row r="1725" spans="1:35">
      <c r="A1725" s="13"/>
      <c r="B1725" s="13"/>
      <c r="C1725" s="328">
        <v>0.3</v>
      </c>
      <c r="D1725" s="164">
        <f t="shared" si="93"/>
        <v>40059.300000000003</v>
      </c>
      <c r="E1725" s="13" t="s">
        <v>56</v>
      </c>
      <c r="F1725" s="13"/>
      <c r="G1725" s="13">
        <v>137</v>
      </c>
      <c r="H1725" s="13">
        <v>5.29</v>
      </c>
      <c r="I1725" s="13">
        <v>3.7</v>
      </c>
      <c r="J1725" s="13"/>
      <c r="K1725" s="13"/>
      <c r="L1725" s="13">
        <v>7</v>
      </c>
      <c r="M1725" s="13" t="s">
        <v>144</v>
      </c>
      <c r="N1725" s="17">
        <v>6</v>
      </c>
      <c r="O1725" s="13">
        <v>1.8</v>
      </c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</row>
    <row r="1726" spans="1:35">
      <c r="A1726" s="13"/>
      <c r="B1726" s="13"/>
      <c r="C1726" s="328">
        <v>0.34722222222222227</v>
      </c>
      <c r="D1726" s="164">
        <f t="shared" si="93"/>
        <v>40059.347222222219</v>
      </c>
      <c r="E1726" s="13" t="s">
        <v>56</v>
      </c>
      <c r="F1726" s="13"/>
      <c r="G1726" s="13">
        <v>169</v>
      </c>
      <c r="H1726" s="13">
        <v>7.06</v>
      </c>
      <c r="I1726" s="13">
        <v>4.58</v>
      </c>
      <c r="J1726" s="13"/>
      <c r="K1726" s="13"/>
      <c r="L1726" s="13">
        <v>7</v>
      </c>
      <c r="M1726" s="13" t="s">
        <v>144</v>
      </c>
      <c r="N1726" s="17">
        <v>6</v>
      </c>
      <c r="O1726" s="13">
        <v>1.2</v>
      </c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  <c r="AI1726" s="13"/>
    </row>
    <row r="1727" spans="1:35">
      <c r="A1727" s="13"/>
      <c r="B1727" s="13"/>
      <c r="C1727" s="328">
        <v>0.46180555555555558</v>
      </c>
      <c r="D1727" s="164">
        <f t="shared" si="93"/>
        <v>40059.461805555555</v>
      </c>
      <c r="E1727" s="13" t="s">
        <v>56</v>
      </c>
      <c r="F1727" s="13"/>
      <c r="G1727" s="13">
        <v>137</v>
      </c>
      <c r="H1727" s="13">
        <v>5.73</v>
      </c>
      <c r="I1727" s="13">
        <v>4.93</v>
      </c>
      <c r="J1727" s="13"/>
      <c r="K1727" s="13"/>
      <c r="L1727" s="13"/>
      <c r="M1727" s="13" t="s">
        <v>143</v>
      </c>
      <c r="N1727" s="17">
        <v>6</v>
      </c>
      <c r="O1727" s="13">
        <v>1.8</v>
      </c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  <c r="AI1727" s="13"/>
    </row>
    <row r="1728" spans="1:35">
      <c r="A1728" s="13"/>
      <c r="B1728" s="13"/>
      <c r="C1728" s="328">
        <v>0.54166666666666663</v>
      </c>
      <c r="D1728" s="164">
        <f t="shared" si="93"/>
        <v>40059.541666666664</v>
      </c>
      <c r="E1728" s="13" t="s">
        <v>56</v>
      </c>
      <c r="F1728" s="13"/>
      <c r="G1728" s="13">
        <v>137</v>
      </c>
      <c r="H1728" s="13">
        <v>5.83</v>
      </c>
      <c r="I1728" s="13">
        <v>4.7699999999999996</v>
      </c>
      <c r="J1728" s="13"/>
      <c r="K1728" s="13"/>
      <c r="L1728" s="13"/>
      <c r="M1728" s="13" t="s">
        <v>143</v>
      </c>
      <c r="N1728" s="17">
        <v>6</v>
      </c>
      <c r="O1728" s="13">
        <v>1.8</v>
      </c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  <c r="AI1728" s="13"/>
    </row>
    <row r="1729" spans="1:35">
      <c r="A1729" s="13"/>
      <c r="B1729" s="13"/>
      <c r="C1729" s="328">
        <v>0.60416666666666663</v>
      </c>
      <c r="D1729" s="164">
        <f t="shared" si="93"/>
        <v>40059.604166666664</v>
      </c>
      <c r="E1729" s="13" t="s">
        <v>56</v>
      </c>
      <c r="F1729" s="13"/>
      <c r="G1729" s="13">
        <v>180</v>
      </c>
      <c r="H1729" s="13">
        <v>8.5</v>
      </c>
      <c r="I1729" s="13">
        <v>7.75</v>
      </c>
      <c r="J1729" s="13"/>
      <c r="K1729" s="13"/>
      <c r="L1729" s="13">
        <v>15</v>
      </c>
      <c r="M1729" s="13" t="s">
        <v>143</v>
      </c>
      <c r="N1729" s="17">
        <v>6</v>
      </c>
      <c r="O1729" s="13">
        <v>1.4</v>
      </c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  <c r="AI1729" s="13"/>
    </row>
    <row r="1730" spans="1:35">
      <c r="A1730" s="13"/>
      <c r="B1730" s="13"/>
      <c r="C1730" s="328">
        <v>0.70833333333333337</v>
      </c>
      <c r="D1730" s="164">
        <f t="shared" si="93"/>
        <v>40059.708333333336</v>
      </c>
      <c r="E1730" s="13" t="s">
        <v>56</v>
      </c>
      <c r="F1730" s="13"/>
      <c r="G1730" s="13">
        <v>180</v>
      </c>
      <c r="H1730" s="13">
        <v>8.44</v>
      </c>
      <c r="I1730" s="13">
        <v>6.63</v>
      </c>
      <c r="J1730" s="13"/>
      <c r="K1730" s="13"/>
      <c r="L1730" s="13">
        <v>15</v>
      </c>
      <c r="M1730" s="13" t="s">
        <v>144</v>
      </c>
      <c r="N1730" s="17">
        <v>6</v>
      </c>
      <c r="O1730" s="13">
        <v>1.4</v>
      </c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  <c r="AI1730" s="13"/>
    </row>
    <row r="1731" spans="1:35" ht="13.5" thickBot="1">
      <c r="A1731" s="27"/>
      <c r="B1731" s="27"/>
      <c r="C1731" s="329">
        <v>0.88888888888888884</v>
      </c>
      <c r="D1731" s="167">
        <f t="shared" si="93"/>
        <v>40059.888888888891</v>
      </c>
      <c r="E1731" s="27" t="s">
        <v>56</v>
      </c>
      <c r="F1731" s="27"/>
      <c r="G1731" s="27">
        <v>180</v>
      </c>
      <c r="H1731" s="27">
        <v>9.1</v>
      </c>
      <c r="I1731" s="27">
        <v>4.6100000000000003</v>
      </c>
      <c r="J1731" s="27"/>
      <c r="K1731" s="27"/>
      <c r="L1731" s="27">
        <v>15</v>
      </c>
      <c r="M1731" s="27" t="s">
        <v>144</v>
      </c>
      <c r="N1731" s="27">
        <v>6</v>
      </c>
      <c r="O1731" s="27">
        <v>1.4</v>
      </c>
      <c r="P1731" s="27" t="s">
        <v>170</v>
      </c>
      <c r="Q1731" s="13"/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</row>
    <row r="1732" spans="1:35">
      <c r="A1732" s="17">
        <v>4</v>
      </c>
      <c r="B1732" s="17" t="s">
        <v>115</v>
      </c>
      <c r="C1732" s="327">
        <v>0.25</v>
      </c>
      <c r="D1732" s="168">
        <f t="shared" si="93"/>
        <v>40060.25</v>
      </c>
      <c r="E1732" s="17" t="s">
        <v>56</v>
      </c>
      <c r="F1732" s="17"/>
      <c r="G1732" s="17">
        <v>169</v>
      </c>
      <c r="H1732" s="17">
        <v>9.02</v>
      </c>
      <c r="I1732" s="17">
        <v>4.75</v>
      </c>
      <c r="J1732" s="17"/>
      <c r="K1732" s="17"/>
      <c r="L1732" s="17">
        <v>15</v>
      </c>
      <c r="M1732" s="17" t="s">
        <v>144</v>
      </c>
      <c r="N1732" s="17">
        <v>6</v>
      </c>
      <c r="O1732" s="17">
        <v>1.5</v>
      </c>
      <c r="P1732" s="17"/>
      <c r="Q1732" s="13"/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  <c r="AI1732" s="13"/>
    </row>
    <row r="1733" spans="1:35">
      <c r="A1733" s="13"/>
      <c r="B1733" s="13"/>
      <c r="C1733" s="328">
        <v>0.33680555555555558</v>
      </c>
      <c r="D1733" s="164">
        <f t="shared" si="93"/>
        <v>40060.336805555555</v>
      </c>
      <c r="E1733" s="13" t="s">
        <v>56</v>
      </c>
      <c r="F1733" s="13"/>
      <c r="G1733" s="17">
        <v>169</v>
      </c>
      <c r="H1733" s="13">
        <v>7.46</v>
      </c>
      <c r="I1733" s="13">
        <v>8.85</v>
      </c>
      <c r="J1733" s="13"/>
      <c r="K1733" s="13"/>
      <c r="L1733" s="13">
        <v>18</v>
      </c>
      <c r="M1733" s="13" t="s">
        <v>144</v>
      </c>
      <c r="N1733" s="13">
        <v>6</v>
      </c>
      <c r="O1733" s="13">
        <v>1.5</v>
      </c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  <c r="AI1733" s="13"/>
    </row>
    <row r="1734" spans="1:35">
      <c r="A1734" s="13"/>
      <c r="B1734" s="13"/>
      <c r="C1734" s="328">
        <v>0.45833333333333331</v>
      </c>
      <c r="D1734" s="164">
        <f t="shared" si="93"/>
        <v>40060.458333333336</v>
      </c>
      <c r="E1734" s="13" t="s">
        <v>56</v>
      </c>
      <c r="F1734" s="13"/>
      <c r="G1734" s="17">
        <v>169</v>
      </c>
      <c r="H1734" s="13">
        <v>8.4499999999999993</v>
      </c>
      <c r="I1734" s="13">
        <v>5.75</v>
      </c>
      <c r="J1734" s="13"/>
      <c r="K1734" s="13"/>
      <c r="L1734" s="13">
        <v>18</v>
      </c>
      <c r="M1734" s="13" t="s">
        <v>144</v>
      </c>
      <c r="N1734" s="13">
        <v>6</v>
      </c>
      <c r="O1734" s="13">
        <v>1.5</v>
      </c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  <c r="AI1734" s="13"/>
    </row>
    <row r="1735" spans="1:35">
      <c r="A1735" s="13"/>
      <c r="B1735" s="13"/>
      <c r="C1735" s="328">
        <v>0.61111111111111105</v>
      </c>
      <c r="D1735" s="164">
        <f t="shared" si="93"/>
        <v>40060.611111111109</v>
      </c>
      <c r="E1735" s="13" t="s">
        <v>56</v>
      </c>
      <c r="F1735" s="13"/>
      <c r="G1735" s="17">
        <v>169</v>
      </c>
      <c r="H1735" s="13">
        <v>8.7200000000000006</v>
      </c>
      <c r="I1735" s="13">
        <v>4.53</v>
      </c>
      <c r="J1735" s="13"/>
      <c r="K1735" s="13"/>
      <c r="L1735" s="13">
        <v>18</v>
      </c>
      <c r="M1735" s="13" t="s">
        <v>144</v>
      </c>
      <c r="N1735" s="13">
        <v>6</v>
      </c>
      <c r="O1735" s="13">
        <v>1.5</v>
      </c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  <c r="AI1735" s="13"/>
    </row>
    <row r="1736" spans="1:35">
      <c r="A1736" s="13"/>
      <c r="B1736" s="13"/>
      <c r="C1736" s="328">
        <v>0.71527777777777779</v>
      </c>
      <c r="D1736" s="164">
        <f t="shared" si="93"/>
        <v>40060.715277777781</v>
      </c>
      <c r="E1736" s="13" t="s">
        <v>56</v>
      </c>
      <c r="F1736" s="13"/>
      <c r="G1736" s="17">
        <v>169</v>
      </c>
      <c r="H1736" s="13">
        <v>8.7799999999999994</v>
      </c>
      <c r="I1736" s="13">
        <v>2.4900000000000002</v>
      </c>
      <c r="J1736" s="13"/>
      <c r="K1736" s="13"/>
      <c r="L1736" s="13">
        <v>15</v>
      </c>
      <c r="M1736" s="13" t="s">
        <v>144</v>
      </c>
      <c r="N1736" s="13">
        <v>6</v>
      </c>
      <c r="O1736" s="13">
        <v>1.5</v>
      </c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  <c r="AI1736" s="13"/>
    </row>
    <row r="1737" spans="1:35">
      <c r="A1737" s="13"/>
      <c r="B1737" s="13"/>
      <c r="C1737" s="328">
        <v>0.84375</v>
      </c>
      <c r="D1737" s="164">
        <f t="shared" si="93"/>
        <v>40060.84375</v>
      </c>
      <c r="E1737" s="13" t="s">
        <v>56</v>
      </c>
      <c r="F1737" s="13"/>
      <c r="G1737" s="17">
        <v>169</v>
      </c>
      <c r="H1737" s="13">
        <v>8.92</v>
      </c>
      <c r="I1737" s="13">
        <v>5.78</v>
      </c>
      <c r="J1737" s="13"/>
      <c r="K1737" s="13"/>
      <c r="L1737" s="13">
        <v>15</v>
      </c>
      <c r="M1737" s="13" t="s">
        <v>144</v>
      </c>
      <c r="N1737" s="13">
        <v>6</v>
      </c>
      <c r="O1737" s="13">
        <v>1.5</v>
      </c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</row>
    <row r="1738" spans="1:35" ht="13.5" thickBot="1">
      <c r="A1738" s="27"/>
      <c r="B1738" s="27"/>
      <c r="C1738" s="329">
        <v>0.94097222222222221</v>
      </c>
      <c r="D1738" s="167">
        <f t="shared" si="93"/>
        <v>40060.940972222219</v>
      </c>
      <c r="E1738" s="27" t="s">
        <v>56</v>
      </c>
      <c r="F1738" s="27"/>
      <c r="G1738" s="27">
        <v>169</v>
      </c>
      <c r="H1738" s="27">
        <v>8.48</v>
      </c>
      <c r="I1738" s="27">
        <v>4.91</v>
      </c>
      <c r="J1738" s="27"/>
      <c r="K1738" s="27"/>
      <c r="L1738" s="27">
        <v>15</v>
      </c>
      <c r="M1738" s="27" t="s">
        <v>144</v>
      </c>
      <c r="N1738" s="27">
        <v>6</v>
      </c>
      <c r="O1738" s="27">
        <v>1.5</v>
      </c>
      <c r="P1738" s="27"/>
      <c r="Q1738" s="13"/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  <c r="AI1738" s="13"/>
    </row>
    <row r="1739" spans="1:35">
      <c r="A1739" s="17">
        <v>5</v>
      </c>
      <c r="B1739" s="17" t="s">
        <v>29</v>
      </c>
      <c r="C1739" s="327">
        <v>0.25763888888888892</v>
      </c>
      <c r="D1739" s="168">
        <f t="shared" si="93"/>
        <v>40061.257638888892</v>
      </c>
      <c r="E1739" s="17" t="s">
        <v>56</v>
      </c>
      <c r="F1739" s="17"/>
      <c r="G1739" s="17">
        <v>169</v>
      </c>
      <c r="H1739" s="17">
        <v>8.77</v>
      </c>
      <c r="I1739" s="17">
        <v>7.28</v>
      </c>
      <c r="J1739" s="17"/>
      <c r="K1739" s="17"/>
      <c r="L1739" s="17"/>
      <c r="M1739" s="17" t="s">
        <v>143</v>
      </c>
      <c r="N1739" s="17">
        <v>6</v>
      </c>
      <c r="O1739" s="17">
        <v>1.5</v>
      </c>
      <c r="P1739" s="17"/>
      <c r="Q1739" s="13"/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</row>
    <row r="1740" spans="1:35">
      <c r="A1740" s="13"/>
      <c r="B1740" s="13"/>
      <c r="C1740" s="328">
        <v>0.3611111111111111</v>
      </c>
      <c r="D1740" s="164">
        <f t="shared" si="93"/>
        <v>40061.361111111109</v>
      </c>
      <c r="E1740" s="13" t="s">
        <v>56</v>
      </c>
      <c r="F1740" s="13"/>
      <c r="G1740" s="17">
        <v>169</v>
      </c>
      <c r="H1740" s="13">
        <v>8.91</v>
      </c>
      <c r="I1740" s="13">
        <v>6.45</v>
      </c>
      <c r="J1740" s="13"/>
      <c r="K1740" s="13"/>
      <c r="L1740" s="13"/>
      <c r="M1740" s="13" t="s">
        <v>143</v>
      </c>
      <c r="N1740" s="13">
        <v>6</v>
      </c>
      <c r="O1740" s="13">
        <v>1.5</v>
      </c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  <c r="AI1740" s="13"/>
    </row>
    <row r="1741" spans="1:35">
      <c r="A1741" s="13"/>
      <c r="B1741" s="13"/>
      <c r="C1741" s="328">
        <v>0.41666666666666669</v>
      </c>
      <c r="D1741" s="164">
        <f t="shared" si="93"/>
        <v>40061.416666666664</v>
      </c>
      <c r="E1741" s="13" t="s">
        <v>56</v>
      </c>
      <c r="F1741" s="13"/>
      <c r="G1741" s="17">
        <v>169</v>
      </c>
      <c r="H1741" s="13">
        <v>8.85</v>
      </c>
      <c r="I1741" s="13">
        <v>6.08</v>
      </c>
      <c r="J1741" s="13"/>
      <c r="K1741" s="13"/>
      <c r="L1741" s="13"/>
      <c r="M1741" s="13" t="s">
        <v>143</v>
      </c>
      <c r="N1741" s="13">
        <v>6</v>
      </c>
      <c r="O1741" s="13">
        <v>1.5</v>
      </c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  <c r="AI1741" s="13"/>
    </row>
    <row r="1742" spans="1:35">
      <c r="A1742" s="13"/>
      <c r="B1742" s="13"/>
      <c r="C1742" s="328">
        <v>0.50972222222222219</v>
      </c>
      <c r="D1742" s="164">
        <f t="shared" si="93"/>
        <v>40061.509722222225</v>
      </c>
      <c r="E1742" s="13" t="s">
        <v>56</v>
      </c>
      <c r="F1742" s="13"/>
      <c r="G1742" s="17">
        <v>169</v>
      </c>
      <c r="H1742" s="13">
        <v>8.7899999999999991</v>
      </c>
      <c r="I1742" s="13">
        <v>3.83</v>
      </c>
      <c r="J1742" s="13"/>
      <c r="K1742" s="13"/>
      <c r="L1742" s="13">
        <v>7</v>
      </c>
      <c r="M1742" s="13" t="s">
        <v>144</v>
      </c>
      <c r="N1742" s="13">
        <v>6</v>
      </c>
      <c r="O1742" s="13">
        <v>1.5</v>
      </c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  <c r="AI1742" s="13"/>
    </row>
    <row r="1743" spans="1:35">
      <c r="A1743" s="13"/>
      <c r="B1743" s="13"/>
      <c r="C1743" s="328">
        <v>0.625</v>
      </c>
      <c r="D1743" s="164">
        <f t="shared" si="93"/>
        <v>40061.625</v>
      </c>
      <c r="E1743" s="13" t="s">
        <v>56</v>
      </c>
      <c r="F1743" s="13"/>
      <c r="G1743" s="17">
        <v>169</v>
      </c>
      <c r="H1743" s="13">
        <v>8.8800000000000008</v>
      </c>
      <c r="I1743" s="13">
        <v>3.98</v>
      </c>
      <c r="J1743" s="13"/>
      <c r="K1743" s="13"/>
      <c r="L1743" s="13">
        <v>7</v>
      </c>
      <c r="M1743" s="13" t="s">
        <v>144</v>
      </c>
      <c r="N1743" s="13">
        <v>6</v>
      </c>
      <c r="O1743" s="13">
        <v>1.5</v>
      </c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  <c r="AI1743" s="13"/>
    </row>
    <row r="1744" spans="1:35" ht="13.5" thickBot="1">
      <c r="A1744" s="27"/>
      <c r="B1744" s="27"/>
      <c r="C1744" s="329">
        <v>0.7104166666666667</v>
      </c>
      <c r="D1744" s="167">
        <f>FLOOR(D1743,1)+C1744+IF(A1744&gt;0,1,0)</f>
        <v>40061.710416666669</v>
      </c>
      <c r="E1744" s="27" t="s">
        <v>56</v>
      </c>
      <c r="F1744" s="27"/>
      <c r="G1744" s="27">
        <v>169</v>
      </c>
      <c r="H1744" s="27">
        <v>10.53</v>
      </c>
      <c r="I1744" s="27">
        <v>4.3</v>
      </c>
      <c r="J1744" s="27"/>
      <c r="K1744" s="27"/>
      <c r="L1744" s="27">
        <v>7</v>
      </c>
      <c r="M1744" s="27" t="s">
        <v>144</v>
      </c>
      <c r="N1744" s="27">
        <v>6</v>
      </c>
      <c r="O1744" s="27">
        <v>1.5</v>
      </c>
      <c r="P1744" s="27"/>
      <c r="Q1744" s="13"/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</row>
    <row r="1745" spans="1:35">
      <c r="A1745" s="17">
        <v>6</v>
      </c>
      <c r="B1745" s="17" t="s">
        <v>129</v>
      </c>
      <c r="C1745" s="327">
        <v>0.25555555555555559</v>
      </c>
      <c r="D1745" s="168">
        <f>FLOOR(D1744,1)+C1745+IF(A1745&gt;0,1,0)</f>
        <v>40062.255555555559</v>
      </c>
      <c r="E1745" s="17" t="s">
        <v>56</v>
      </c>
      <c r="F1745" s="17"/>
      <c r="G1745" s="17">
        <v>169</v>
      </c>
      <c r="H1745" s="17">
        <v>8.98</v>
      </c>
      <c r="I1745" s="17">
        <v>3.46</v>
      </c>
      <c r="J1745" s="17"/>
      <c r="K1745" s="17"/>
      <c r="L1745" s="17">
        <v>9</v>
      </c>
      <c r="M1745" s="17" t="s">
        <v>144</v>
      </c>
      <c r="N1745" s="17">
        <v>5</v>
      </c>
      <c r="O1745" s="17">
        <v>1.2</v>
      </c>
      <c r="P1745" s="17"/>
      <c r="Q1745" s="13"/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</row>
    <row r="1746" spans="1:35">
      <c r="A1746" s="13"/>
      <c r="B1746" s="13"/>
      <c r="C1746" s="328">
        <v>0.38472222222222219</v>
      </c>
      <c r="D1746" s="168">
        <f t="shared" ref="D1746:D1804" si="94">FLOOR(D1745,1)+C1746+IF(A1746&gt;0,1,0)</f>
        <v>40062.384722222225</v>
      </c>
      <c r="E1746" s="17" t="s">
        <v>56</v>
      </c>
      <c r="F1746" s="13"/>
      <c r="G1746" s="17">
        <v>169</v>
      </c>
      <c r="H1746" s="13">
        <v>8.68</v>
      </c>
      <c r="I1746" s="13">
        <v>3.73</v>
      </c>
      <c r="J1746" s="13"/>
      <c r="K1746" s="13"/>
      <c r="L1746" s="17">
        <v>9</v>
      </c>
      <c r="M1746" s="13" t="s">
        <v>144</v>
      </c>
      <c r="N1746" s="17">
        <v>5</v>
      </c>
      <c r="O1746" s="17">
        <v>1.2</v>
      </c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  <c r="AI1746" s="13"/>
    </row>
    <row r="1747" spans="1:35">
      <c r="A1747" s="13"/>
      <c r="B1747" s="13"/>
      <c r="C1747" s="328">
        <v>0.51041666666666663</v>
      </c>
      <c r="D1747" s="168">
        <f t="shared" si="94"/>
        <v>40062.510416666664</v>
      </c>
      <c r="E1747" s="17" t="s">
        <v>56</v>
      </c>
      <c r="F1747" s="13"/>
      <c r="G1747" s="17">
        <v>169</v>
      </c>
      <c r="H1747" s="13">
        <v>8.7799999999999994</v>
      </c>
      <c r="I1747" s="13">
        <v>3.91</v>
      </c>
      <c r="J1747" s="13"/>
      <c r="K1747" s="13"/>
      <c r="L1747" s="17">
        <v>9</v>
      </c>
      <c r="M1747" s="13" t="s">
        <v>144</v>
      </c>
      <c r="N1747" s="17">
        <v>5</v>
      </c>
      <c r="O1747" s="17">
        <v>1.2</v>
      </c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  <c r="AI1747" s="13"/>
    </row>
    <row r="1748" spans="1:35">
      <c r="A1748" s="13"/>
      <c r="B1748" s="13"/>
      <c r="C1748" s="328">
        <v>0.63194444444444442</v>
      </c>
      <c r="D1748" s="168">
        <f t="shared" si="94"/>
        <v>40062.631944444445</v>
      </c>
      <c r="E1748" s="17" t="s">
        <v>56</v>
      </c>
      <c r="F1748" s="13"/>
      <c r="G1748" s="17">
        <v>169</v>
      </c>
      <c r="H1748" s="13">
        <v>8.98</v>
      </c>
      <c r="I1748" s="13">
        <v>2.15</v>
      </c>
      <c r="J1748" s="13"/>
      <c r="K1748" s="13"/>
      <c r="L1748" s="17">
        <v>9</v>
      </c>
      <c r="M1748" s="13" t="s">
        <v>144</v>
      </c>
      <c r="N1748" s="17">
        <v>5</v>
      </c>
      <c r="O1748" s="17">
        <v>1.2</v>
      </c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  <c r="AI1748" s="13"/>
    </row>
    <row r="1749" spans="1:35">
      <c r="A1749" s="13"/>
      <c r="B1749" s="13"/>
      <c r="C1749" s="328">
        <v>0.73611111111111116</v>
      </c>
      <c r="D1749" s="168">
        <f t="shared" si="94"/>
        <v>40062.736111111109</v>
      </c>
      <c r="E1749" s="17" t="s">
        <v>56</v>
      </c>
      <c r="F1749" s="13"/>
      <c r="G1749" s="17">
        <v>169</v>
      </c>
      <c r="H1749" s="13">
        <v>10.93</v>
      </c>
      <c r="I1749" s="13">
        <v>4.91</v>
      </c>
      <c r="J1749" s="13"/>
      <c r="K1749" s="13"/>
      <c r="L1749" s="17">
        <v>9</v>
      </c>
      <c r="M1749" s="13" t="s">
        <v>144</v>
      </c>
      <c r="N1749" s="17">
        <v>5</v>
      </c>
      <c r="O1749" s="17">
        <v>1.2</v>
      </c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  <c r="AI1749" s="13"/>
    </row>
    <row r="1750" spans="1:35">
      <c r="A1750" s="13"/>
      <c r="B1750" s="13"/>
      <c r="C1750" s="328">
        <v>0.87361111111111101</v>
      </c>
      <c r="D1750" s="168">
        <f t="shared" si="94"/>
        <v>40062.873611111114</v>
      </c>
      <c r="E1750" s="17" t="s">
        <v>56</v>
      </c>
      <c r="F1750" s="13"/>
      <c r="G1750" s="17">
        <v>169</v>
      </c>
      <c r="H1750" s="13">
        <v>10.71</v>
      </c>
      <c r="I1750" s="13">
        <v>3.11</v>
      </c>
      <c r="J1750" s="13"/>
      <c r="K1750" s="13"/>
      <c r="L1750" s="17">
        <v>9</v>
      </c>
      <c r="M1750" s="13" t="s">
        <v>144</v>
      </c>
      <c r="N1750" s="17">
        <v>5</v>
      </c>
      <c r="O1750" s="17">
        <v>1.2</v>
      </c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  <c r="AI1750" s="13"/>
    </row>
    <row r="1751" spans="1:35" ht="13.5" thickBot="1">
      <c r="A1751" s="27"/>
      <c r="B1751" s="27"/>
      <c r="C1751" s="329">
        <v>0.9243055555555556</v>
      </c>
      <c r="D1751" s="167">
        <f t="shared" si="94"/>
        <v>40062.924305555556</v>
      </c>
      <c r="E1751" s="27" t="s">
        <v>56</v>
      </c>
      <c r="F1751" s="27"/>
      <c r="G1751" s="27">
        <v>169</v>
      </c>
      <c r="H1751" s="27">
        <v>10.88</v>
      </c>
      <c r="I1751" s="27">
        <v>3.48</v>
      </c>
      <c r="J1751" s="27"/>
      <c r="K1751" s="27"/>
      <c r="L1751" s="27">
        <v>9</v>
      </c>
      <c r="M1751" s="27" t="s">
        <v>144</v>
      </c>
      <c r="N1751" s="27">
        <v>5</v>
      </c>
      <c r="O1751" s="27">
        <v>1.2</v>
      </c>
      <c r="P1751" s="27"/>
      <c r="Q1751" s="13"/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  <c r="AI1751" s="13"/>
    </row>
    <row r="1752" spans="1:35">
      <c r="A1752" s="17">
        <v>7</v>
      </c>
      <c r="B1752" s="17" t="s">
        <v>111</v>
      </c>
      <c r="C1752" s="327">
        <v>0.26250000000000001</v>
      </c>
      <c r="D1752" s="168">
        <f t="shared" si="94"/>
        <v>40063.262499999997</v>
      </c>
      <c r="E1752" s="17" t="s">
        <v>56</v>
      </c>
      <c r="F1752" s="17"/>
      <c r="G1752" s="17">
        <v>169</v>
      </c>
      <c r="H1752" s="17">
        <v>8.01</v>
      </c>
      <c r="I1752" s="17">
        <v>3.78</v>
      </c>
      <c r="J1752" s="17"/>
      <c r="K1752" s="17"/>
      <c r="L1752" s="17">
        <v>15</v>
      </c>
      <c r="M1752" s="17" t="s">
        <v>144</v>
      </c>
      <c r="N1752" s="17">
        <v>6</v>
      </c>
      <c r="O1752" s="17">
        <v>1.5</v>
      </c>
      <c r="P1752" s="17"/>
      <c r="Q1752" s="13"/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  <c r="AI1752" s="13"/>
    </row>
    <row r="1753" spans="1:35">
      <c r="A1753" s="13"/>
      <c r="B1753" s="13"/>
      <c r="C1753" s="328">
        <v>0.33958333333333335</v>
      </c>
      <c r="D1753" s="168">
        <f t="shared" si="94"/>
        <v>40063.339583333334</v>
      </c>
      <c r="E1753" s="17" t="s">
        <v>56</v>
      </c>
      <c r="F1753" s="13"/>
      <c r="G1753" s="17">
        <v>169</v>
      </c>
      <c r="H1753" s="13">
        <v>8.19</v>
      </c>
      <c r="I1753" s="13">
        <v>3.54</v>
      </c>
      <c r="J1753" s="13"/>
      <c r="K1753" s="13"/>
      <c r="L1753" s="17">
        <v>15</v>
      </c>
      <c r="M1753" s="13" t="s">
        <v>144</v>
      </c>
      <c r="N1753" s="17">
        <v>6</v>
      </c>
      <c r="O1753" s="17">
        <v>1.5</v>
      </c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  <c r="AI1753" s="13"/>
    </row>
    <row r="1754" spans="1:35">
      <c r="A1754" s="13"/>
      <c r="B1754" s="13"/>
      <c r="C1754" s="328">
        <v>0.49305555555555558</v>
      </c>
      <c r="D1754" s="168">
        <f t="shared" si="94"/>
        <v>40063.493055555555</v>
      </c>
      <c r="E1754" s="17" t="s">
        <v>56</v>
      </c>
      <c r="F1754" s="13"/>
      <c r="G1754" s="17">
        <v>169</v>
      </c>
      <c r="H1754" s="13">
        <v>10.7</v>
      </c>
      <c r="I1754" s="13">
        <v>3.76</v>
      </c>
      <c r="J1754" s="13"/>
      <c r="K1754" s="13"/>
      <c r="L1754" s="17">
        <v>15</v>
      </c>
      <c r="M1754" s="13" t="s">
        <v>144</v>
      </c>
      <c r="N1754" s="17">
        <v>6</v>
      </c>
      <c r="O1754" s="17">
        <v>1.5</v>
      </c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  <c r="AI1754" s="13"/>
    </row>
    <row r="1755" spans="1:35">
      <c r="A1755" s="13"/>
      <c r="B1755" s="13"/>
      <c r="C1755" s="328">
        <v>0.56944444444444442</v>
      </c>
      <c r="D1755" s="168">
        <f t="shared" si="94"/>
        <v>40063.569444444445</v>
      </c>
      <c r="E1755" s="17" t="s">
        <v>56</v>
      </c>
      <c r="F1755" s="13"/>
      <c r="G1755" s="17">
        <v>169</v>
      </c>
      <c r="H1755" s="13">
        <v>10.79</v>
      </c>
      <c r="I1755" s="13">
        <v>3.11</v>
      </c>
      <c r="J1755" s="13"/>
      <c r="K1755" s="13"/>
      <c r="L1755" s="17">
        <v>15</v>
      </c>
      <c r="M1755" s="13" t="s">
        <v>144</v>
      </c>
      <c r="N1755" s="17">
        <v>6</v>
      </c>
      <c r="O1755" s="17">
        <v>1.5</v>
      </c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</row>
    <row r="1756" spans="1:35">
      <c r="A1756" s="13"/>
      <c r="B1756" s="13"/>
      <c r="C1756" s="328">
        <v>0.65625</v>
      </c>
      <c r="D1756" s="168">
        <f t="shared" si="94"/>
        <v>40063.65625</v>
      </c>
      <c r="E1756" s="17" t="s">
        <v>56</v>
      </c>
      <c r="F1756" s="13"/>
      <c r="G1756" s="17">
        <v>169</v>
      </c>
      <c r="H1756" s="13">
        <v>10.53</v>
      </c>
      <c r="I1756" s="13">
        <v>3.88</v>
      </c>
      <c r="J1756" s="13"/>
      <c r="K1756" s="13"/>
      <c r="L1756" s="17">
        <v>15</v>
      </c>
      <c r="M1756" s="13" t="s">
        <v>144</v>
      </c>
      <c r="N1756" s="17">
        <v>6</v>
      </c>
      <c r="O1756" s="17">
        <v>1.5</v>
      </c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  <c r="AI1756" s="13"/>
    </row>
    <row r="1757" spans="1:35">
      <c r="A1757" s="13"/>
      <c r="B1757" s="13"/>
      <c r="C1757" s="328">
        <v>0.75</v>
      </c>
      <c r="D1757" s="168">
        <f t="shared" si="94"/>
        <v>40063.75</v>
      </c>
      <c r="E1757" s="17" t="s">
        <v>56</v>
      </c>
      <c r="F1757" s="13"/>
      <c r="G1757" s="17">
        <v>169</v>
      </c>
      <c r="H1757" s="13">
        <v>10.77</v>
      </c>
      <c r="I1757" s="13">
        <v>2.11</v>
      </c>
      <c r="J1757" s="13"/>
      <c r="K1757" s="13"/>
      <c r="L1757" s="17">
        <v>15</v>
      </c>
      <c r="M1757" s="13" t="s">
        <v>144</v>
      </c>
      <c r="N1757" s="17">
        <v>6</v>
      </c>
      <c r="O1757" s="17">
        <v>1.5</v>
      </c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  <c r="AI1757" s="13"/>
    </row>
    <row r="1758" spans="1:35">
      <c r="A1758" s="13"/>
      <c r="B1758" s="13"/>
      <c r="C1758" s="328">
        <v>0.87777777777777777</v>
      </c>
      <c r="D1758" s="168">
        <f t="shared" si="94"/>
        <v>40063.87777777778</v>
      </c>
      <c r="E1758" s="17" t="s">
        <v>56</v>
      </c>
      <c r="F1758" s="13"/>
      <c r="G1758" s="17">
        <v>169</v>
      </c>
      <c r="H1758" s="13">
        <v>11.91</v>
      </c>
      <c r="I1758" s="13">
        <v>2.38</v>
      </c>
      <c r="J1758" s="13"/>
      <c r="K1758" s="13"/>
      <c r="L1758" s="17">
        <v>15</v>
      </c>
      <c r="M1758" s="13" t="s">
        <v>144</v>
      </c>
      <c r="N1758" s="17">
        <v>6</v>
      </c>
      <c r="O1758" s="17">
        <v>1.5</v>
      </c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  <c r="AI1758" s="13"/>
    </row>
    <row r="1759" spans="1:35" ht="13.5" thickBot="1">
      <c r="A1759" s="27"/>
      <c r="B1759" s="27"/>
      <c r="C1759" s="329">
        <v>0.99305555555555547</v>
      </c>
      <c r="D1759" s="167">
        <f t="shared" si="94"/>
        <v>40063.993055555555</v>
      </c>
      <c r="E1759" s="27" t="s">
        <v>56</v>
      </c>
      <c r="F1759" s="27"/>
      <c r="G1759" s="27">
        <v>169</v>
      </c>
      <c r="H1759" s="27">
        <v>11.48</v>
      </c>
      <c r="I1759" s="27">
        <v>2.42</v>
      </c>
      <c r="J1759" s="27"/>
      <c r="K1759" s="27"/>
      <c r="L1759" s="27">
        <v>15</v>
      </c>
      <c r="M1759" s="27" t="s">
        <v>144</v>
      </c>
      <c r="N1759" s="27">
        <v>6</v>
      </c>
      <c r="O1759" s="27">
        <v>1.5</v>
      </c>
      <c r="P1759" s="27"/>
      <c r="Q1759" s="13"/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</row>
    <row r="1760" spans="1:35">
      <c r="A1760" s="17">
        <v>8</v>
      </c>
      <c r="B1760" s="17" t="s">
        <v>112</v>
      </c>
      <c r="C1760" s="327">
        <v>0.21388888888888891</v>
      </c>
      <c r="D1760" s="168">
        <f t="shared" si="94"/>
        <v>40064.213888888888</v>
      </c>
      <c r="E1760" s="17" t="s">
        <v>56</v>
      </c>
      <c r="F1760" s="17"/>
      <c r="G1760" s="17">
        <v>169</v>
      </c>
      <c r="H1760" s="17">
        <v>8.3000000000000007</v>
      </c>
      <c r="I1760" s="17">
        <v>5.09</v>
      </c>
      <c r="J1760" s="17"/>
      <c r="K1760" s="17"/>
      <c r="L1760" s="17">
        <v>9</v>
      </c>
      <c r="M1760" s="17" t="s">
        <v>144</v>
      </c>
      <c r="N1760" s="17">
        <v>6</v>
      </c>
      <c r="O1760" s="17">
        <v>1.5</v>
      </c>
      <c r="P1760" s="17"/>
      <c r="Q1760" s="13"/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</row>
    <row r="1761" spans="1:35">
      <c r="A1761" s="13"/>
      <c r="B1761" s="13"/>
      <c r="C1761" s="328">
        <v>0.3430555555555555</v>
      </c>
      <c r="D1761" s="168">
        <f t="shared" si="94"/>
        <v>40064.343055555553</v>
      </c>
      <c r="E1761" s="17" t="s">
        <v>56</v>
      </c>
      <c r="F1761" s="13"/>
      <c r="G1761" s="17">
        <v>169</v>
      </c>
      <c r="H1761" s="13">
        <v>8.6999999999999993</v>
      </c>
      <c r="I1761" s="13">
        <v>5.13</v>
      </c>
      <c r="J1761" s="13"/>
      <c r="K1761" s="13"/>
      <c r="L1761" s="17">
        <v>9</v>
      </c>
      <c r="M1761" s="13" t="s">
        <v>144</v>
      </c>
      <c r="N1761" s="17">
        <v>6</v>
      </c>
      <c r="O1761" s="17">
        <v>1.5</v>
      </c>
      <c r="P1761" s="13" t="s">
        <v>171</v>
      </c>
      <c r="Q1761" s="13"/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  <c r="AI1761" s="13"/>
    </row>
    <row r="1762" spans="1:35">
      <c r="A1762" s="13"/>
      <c r="B1762" s="13"/>
      <c r="C1762" s="328">
        <v>0.65625</v>
      </c>
      <c r="D1762" s="168">
        <f t="shared" si="94"/>
        <v>40064.65625</v>
      </c>
      <c r="E1762" s="17" t="s">
        <v>56</v>
      </c>
      <c r="F1762" s="13"/>
      <c r="G1762" s="17">
        <v>169</v>
      </c>
      <c r="H1762" s="13">
        <v>8.58</v>
      </c>
      <c r="I1762" s="13">
        <v>2.6</v>
      </c>
      <c r="J1762" s="13"/>
      <c r="K1762" s="13"/>
      <c r="L1762" s="17">
        <v>9</v>
      </c>
      <c r="M1762" s="13" t="s">
        <v>144</v>
      </c>
      <c r="N1762" s="17">
        <v>6</v>
      </c>
      <c r="O1762" s="17">
        <v>1.5</v>
      </c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  <c r="AI1762" s="13"/>
    </row>
    <row r="1763" spans="1:35">
      <c r="A1763" s="13"/>
      <c r="B1763" s="13"/>
      <c r="C1763" s="328">
        <v>0.75763888888888886</v>
      </c>
      <c r="D1763" s="168">
        <f t="shared" si="94"/>
        <v>40064.757638888892</v>
      </c>
      <c r="E1763" s="17" t="s">
        <v>56</v>
      </c>
      <c r="F1763" s="13"/>
      <c r="G1763" s="17">
        <v>169</v>
      </c>
      <c r="H1763" s="13">
        <v>8.39</v>
      </c>
      <c r="I1763" s="13"/>
      <c r="J1763" s="13"/>
      <c r="K1763" s="13"/>
      <c r="L1763" s="17">
        <v>9</v>
      </c>
      <c r="M1763" s="13" t="s">
        <v>144</v>
      </c>
      <c r="N1763" s="17">
        <v>6</v>
      </c>
      <c r="O1763" s="17">
        <v>1.5</v>
      </c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</row>
    <row r="1764" spans="1:35" ht="13.5" thickBot="1">
      <c r="A1764" s="27"/>
      <c r="B1764" s="27"/>
      <c r="C1764" s="329">
        <v>0.90625</v>
      </c>
      <c r="D1764" s="167">
        <f t="shared" si="94"/>
        <v>40064.90625</v>
      </c>
      <c r="E1764" s="27" t="s">
        <v>56</v>
      </c>
      <c r="F1764" s="27"/>
      <c r="G1764" s="27">
        <v>169</v>
      </c>
      <c r="H1764" s="27">
        <v>8.6999999999999993</v>
      </c>
      <c r="I1764" s="27"/>
      <c r="J1764" s="27"/>
      <c r="K1764" s="27"/>
      <c r="L1764" s="27">
        <v>9</v>
      </c>
      <c r="M1764" s="27" t="s">
        <v>144</v>
      </c>
      <c r="N1764" s="27">
        <v>6</v>
      </c>
      <c r="O1764" s="27">
        <v>1.5</v>
      </c>
      <c r="P1764" s="27"/>
      <c r="Q1764" s="13"/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  <c r="AI1764" s="13"/>
    </row>
    <row r="1765" spans="1:35">
      <c r="A1765" s="17">
        <v>9</v>
      </c>
      <c r="B1765" s="17" t="s">
        <v>113</v>
      </c>
      <c r="C1765" s="327">
        <v>0.27083333333333331</v>
      </c>
      <c r="D1765" s="168">
        <f t="shared" si="94"/>
        <v>40065.270833333336</v>
      </c>
      <c r="E1765" s="17" t="s">
        <v>56</v>
      </c>
      <c r="F1765" s="17"/>
      <c r="G1765" s="17">
        <v>169</v>
      </c>
      <c r="H1765" s="17">
        <v>8.14</v>
      </c>
      <c r="I1765" s="17">
        <v>3.83</v>
      </c>
      <c r="J1765" s="17"/>
      <c r="K1765" s="17"/>
      <c r="L1765" s="17">
        <v>9</v>
      </c>
      <c r="M1765" s="17" t="s">
        <v>144</v>
      </c>
      <c r="N1765" s="17">
        <v>6</v>
      </c>
      <c r="O1765" s="17">
        <v>1.5</v>
      </c>
      <c r="P1765" s="17"/>
      <c r="Q1765" s="13"/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</row>
    <row r="1766" spans="1:35">
      <c r="A1766" s="13"/>
      <c r="B1766" s="13"/>
      <c r="C1766" s="328">
        <v>0.33888888888888885</v>
      </c>
      <c r="D1766" s="168">
        <f t="shared" si="94"/>
        <v>40065.338888888888</v>
      </c>
      <c r="E1766" s="17" t="s">
        <v>56</v>
      </c>
      <c r="F1766" s="13"/>
      <c r="G1766" s="17">
        <v>169</v>
      </c>
      <c r="H1766" s="13">
        <v>8.2200000000000006</v>
      </c>
      <c r="I1766" s="13">
        <v>3.66</v>
      </c>
      <c r="J1766" s="13"/>
      <c r="K1766" s="13"/>
      <c r="L1766" s="13">
        <v>9</v>
      </c>
      <c r="M1766" s="13" t="s">
        <v>144</v>
      </c>
      <c r="N1766" s="17">
        <v>6</v>
      </c>
      <c r="O1766" s="17">
        <v>1.5</v>
      </c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  <c r="AI1766" s="13"/>
    </row>
    <row r="1767" spans="1:35">
      <c r="A1767" s="13"/>
      <c r="B1767" s="13"/>
      <c r="C1767" s="328">
        <v>0.45833333333333331</v>
      </c>
      <c r="D1767" s="168">
        <f t="shared" si="94"/>
        <v>40065.458333333336</v>
      </c>
      <c r="E1767" s="17" t="s">
        <v>56</v>
      </c>
      <c r="F1767" s="13"/>
      <c r="G1767" s="17">
        <v>169</v>
      </c>
      <c r="H1767" s="13">
        <v>8.44</v>
      </c>
      <c r="I1767" s="13">
        <v>5</v>
      </c>
      <c r="J1767" s="13"/>
      <c r="K1767" s="13"/>
      <c r="L1767" s="13">
        <v>6</v>
      </c>
      <c r="M1767" s="13" t="s">
        <v>144</v>
      </c>
      <c r="N1767" s="17">
        <v>6</v>
      </c>
      <c r="O1767" s="17">
        <v>1.5</v>
      </c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</row>
    <row r="1768" spans="1:35">
      <c r="A1768" s="13"/>
      <c r="B1768" s="13"/>
      <c r="C1768" s="328">
        <v>0.57638888888888895</v>
      </c>
      <c r="D1768" s="168">
        <f t="shared" si="94"/>
        <v>40065.576388888891</v>
      </c>
      <c r="E1768" s="17" t="s">
        <v>56</v>
      </c>
      <c r="F1768" s="13"/>
      <c r="G1768" s="17">
        <v>169</v>
      </c>
      <c r="H1768" s="13">
        <v>8.39</v>
      </c>
      <c r="I1768" s="13">
        <v>4.8</v>
      </c>
      <c r="J1768" s="13"/>
      <c r="K1768" s="13"/>
      <c r="L1768" s="13">
        <v>6</v>
      </c>
      <c r="M1768" s="13" t="s">
        <v>144</v>
      </c>
      <c r="N1768" s="17">
        <v>6</v>
      </c>
      <c r="O1768" s="17">
        <v>1.5</v>
      </c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  <c r="AI1768" s="13"/>
    </row>
    <row r="1769" spans="1:35">
      <c r="A1769" s="13"/>
      <c r="B1769" s="13"/>
      <c r="C1769" s="328">
        <v>0.63888888888888895</v>
      </c>
      <c r="D1769" s="168">
        <f t="shared" si="94"/>
        <v>40065.638888888891</v>
      </c>
      <c r="E1769" s="17" t="s">
        <v>56</v>
      </c>
      <c r="F1769" s="13"/>
      <c r="G1769" s="17">
        <v>169</v>
      </c>
      <c r="H1769" s="13">
        <v>8.74</v>
      </c>
      <c r="I1769" s="13">
        <v>3.9</v>
      </c>
      <c r="J1769" s="13"/>
      <c r="K1769" s="13"/>
      <c r="L1769" s="13">
        <v>6</v>
      </c>
      <c r="M1769" s="13" t="s">
        <v>144</v>
      </c>
      <c r="N1769" s="17">
        <v>6</v>
      </c>
      <c r="O1769" s="17">
        <v>1.5</v>
      </c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  <c r="AI1769" s="13"/>
    </row>
    <row r="1770" spans="1:35">
      <c r="A1770" s="13"/>
      <c r="B1770" s="13"/>
      <c r="C1770" s="328">
        <v>0.76249999999999996</v>
      </c>
      <c r="D1770" s="168">
        <f t="shared" si="94"/>
        <v>40065.762499999997</v>
      </c>
      <c r="E1770" s="17" t="s">
        <v>56</v>
      </c>
      <c r="F1770" s="13"/>
      <c r="G1770" s="17">
        <v>169</v>
      </c>
      <c r="H1770" s="13">
        <v>8.77</v>
      </c>
      <c r="I1770" s="13">
        <v>3.95</v>
      </c>
      <c r="J1770" s="13"/>
      <c r="K1770" s="13"/>
      <c r="L1770" s="13">
        <v>6</v>
      </c>
      <c r="M1770" s="13" t="s">
        <v>144</v>
      </c>
      <c r="N1770" s="17">
        <v>6</v>
      </c>
      <c r="O1770" s="17">
        <v>1.5</v>
      </c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  <c r="AI1770" s="13"/>
    </row>
    <row r="1771" spans="1:35">
      <c r="A1771" s="13"/>
      <c r="B1771" s="13"/>
      <c r="C1771" s="328">
        <v>0.90277777777777779</v>
      </c>
      <c r="D1771" s="168">
        <f t="shared" si="94"/>
        <v>40065.902777777781</v>
      </c>
      <c r="E1771" s="17" t="s">
        <v>56</v>
      </c>
      <c r="F1771" s="13"/>
      <c r="G1771" s="17">
        <v>169</v>
      </c>
      <c r="H1771" s="13">
        <v>8.99</v>
      </c>
      <c r="I1771" s="13">
        <v>2.19</v>
      </c>
      <c r="J1771" s="13"/>
      <c r="K1771" s="13"/>
      <c r="L1771" s="13">
        <v>6</v>
      </c>
      <c r="M1771" s="13" t="s">
        <v>144</v>
      </c>
      <c r="N1771" s="17">
        <v>6</v>
      </c>
      <c r="O1771" s="17">
        <v>1.5</v>
      </c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</row>
    <row r="1772" spans="1:35" ht="13.5" thickBot="1">
      <c r="A1772" s="27"/>
      <c r="B1772" s="27"/>
      <c r="C1772" s="329">
        <v>0.97916666666666663</v>
      </c>
      <c r="D1772" s="167">
        <f t="shared" si="94"/>
        <v>40065.979166666664</v>
      </c>
      <c r="E1772" s="27" t="s">
        <v>56</v>
      </c>
      <c r="F1772" s="27"/>
      <c r="G1772" s="27">
        <v>169</v>
      </c>
      <c r="H1772" s="27">
        <v>8.7899999999999991</v>
      </c>
      <c r="I1772" s="27">
        <v>2.4500000000000002</v>
      </c>
      <c r="J1772" s="27"/>
      <c r="K1772" s="27"/>
      <c r="L1772" s="27">
        <v>6</v>
      </c>
      <c r="M1772" s="27" t="s">
        <v>144</v>
      </c>
      <c r="N1772" s="27">
        <v>6</v>
      </c>
      <c r="O1772" s="27">
        <v>1.5</v>
      </c>
      <c r="P1772" s="27"/>
      <c r="Q1772" s="13"/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  <c r="AI1772" s="13"/>
    </row>
    <row r="1773" spans="1:35">
      <c r="A1773" s="17">
        <v>10</v>
      </c>
      <c r="B1773" s="17" t="s">
        <v>114</v>
      </c>
      <c r="C1773" s="327">
        <v>0.26250000000000001</v>
      </c>
      <c r="D1773" s="168">
        <f t="shared" si="94"/>
        <v>40066.262499999997</v>
      </c>
      <c r="E1773" s="17" t="s">
        <v>56</v>
      </c>
      <c r="F1773" s="17"/>
      <c r="G1773" s="17">
        <v>169</v>
      </c>
      <c r="H1773" s="17">
        <v>7.42</v>
      </c>
      <c r="I1773" s="17">
        <v>5.82</v>
      </c>
      <c r="J1773" s="17"/>
      <c r="K1773" s="17"/>
      <c r="L1773" s="17">
        <v>9</v>
      </c>
      <c r="M1773" s="17" t="s">
        <v>144</v>
      </c>
      <c r="N1773" s="17">
        <v>6</v>
      </c>
      <c r="O1773" s="17">
        <v>1.5</v>
      </c>
      <c r="P1773" s="17"/>
      <c r="Q1773" s="13"/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  <c r="AI1773" s="13"/>
    </row>
    <row r="1774" spans="1:35">
      <c r="A1774" s="13"/>
      <c r="B1774" s="13"/>
      <c r="C1774" s="328">
        <v>0.34097222222222223</v>
      </c>
      <c r="D1774" s="168">
        <f t="shared" si="94"/>
        <v>40066.34097222222</v>
      </c>
      <c r="E1774" s="17" t="s">
        <v>56</v>
      </c>
      <c r="F1774" s="13"/>
      <c r="G1774" s="17">
        <v>169</v>
      </c>
      <c r="H1774" s="13">
        <v>7.33</v>
      </c>
      <c r="I1774" s="13">
        <v>4.4000000000000004</v>
      </c>
      <c r="J1774" s="13"/>
      <c r="K1774" s="13"/>
      <c r="L1774" s="13">
        <v>9</v>
      </c>
      <c r="M1774" s="13" t="s">
        <v>144</v>
      </c>
      <c r="N1774" s="17">
        <v>6</v>
      </c>
      <c r="O1774" s="17">
        <v>1.5</v>
      </c>
      <c r="P1774" s="13"/>
      <c r="Q1774" s="13"/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  <c r="AI1774" s="13"/>
    </row>
    <row r="1775" spans="1:35">
      <c r="A1775" s="13"/>
      <c r="B1775" s="13"/>
      <c r="C1775" s="328">
        <v>0.39583333333333331</v>
      </c>
      <c r="D1775" s="168">
        <f t="shared" si="94"/>
        <v>40066.395833333336</v>
      </c>
      <c r="E1775" s="17" t="s">
        <v>56</v>
      </c>
      <c r="F1775" s="13"/>
      <c r="G1775" s="17">
        <v>169</v>
      </c>
      <c r="H1775" s="13">
        <v>7.19</v>
      </c>
      <c r="I1775" s="13">
        <v>4.78</v>
      </c>
      <c r="J1775" s="13"/>
      <c r="K1775" s="13"/>
      <c r="L1775" s="13">
        <v>6</v>
      </c>
      <c r="M1775" s="13" t="s">
        <v>144</v>
      </c>
      <c r="N1775" s="17">
        <v>6</v>
      </c>
      <c r="O1775" s="17">
        <v>1.5</v>
      </c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  <c r="AI1775" s="13"/>
    </row>
    <row r="1776" spans="1:35">
      <c r="A1776" s="13"/>
      <c r="B1776" s="13"/>
      <c r="C1776" s="328">
        <v>0.50347222222222221</v>
      </c>
      <c r="D1776" s="168">
        <f t="shared" si="94"/>
        <v>40066.503472222219</v>
      </c>
      <c r="E1776" s="17" t="s">
        <v>56</v>
      </c>
      <c r="F1776" s="13"/>
      <c r="G1776" s="17">
        <v>169</v>
      </c>
      <c r="H1776" s="13">
        <v>7.87</v>
      </c>
      <c r="I1776" s="13">
        <v>3.91</v>
      </c>
      <c r="J1776" s="13"/>
      <c r="K1776" s="13"/>
      <c r="L1776" s="13">
        <v>6</v>
      </c>
      <c r="M1776" s="13" t="s">
        <v>144</v>
      </c>
      <c r="N1776" s="17">
        <v>6</v>
      </c>
      <c r="O1776" s="17">
        <v>1.5</v>
      </c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  <c r="AI1776" s="13"/>
    </row>
    <row r="1777" spans="1:35">
      <c r="A1777" s="13"/>
      <c r="B1777" s="13"/>
      <c r="C1777" s="328">
        <v>0.65625</v>
      </c>
      <c r="D1777" s="168">
        <f t="shared" si="94"/>
        <v>40066.65625</v>
      </c>
      <c r="E1777" s="17" t="s">
        <v>56</v>
      </c>
      <c r="F1777" s="13"/>
      <c r="G1777" s="17">
        <v>169</v>
      </c>
      <c r="H1777" s="13">
        <v>7.88</v>
      </c>
      <c r="I1777" s="13">
        <v>3.64</v>
      </c>
      <c r="J1777" s="13"/>
      <c r="K1777" s="13"/>
      <c r="L1777" s="13">
        <v>6</v>
      </c>
      <c r="M1777" s="13" t="s">
        <v>144</v>
      </c>
      <c r="N1777" s="17">
        <v>6</v>
      </c>
      <c r="O1777" s="17">
        <v>1.5</v>
      </c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  <c r="AI1777" s="13"/>
    </row>
    <row r="1778" spans="1:35">
      <c r="A1778" s="13"/>
      <c r="B1778" s="13"/>
      <c r="C1778" s="328">
        <v>0.76249999999999996</v>
      </c>
      <c r="D1778" s="168">
        <f t="shared" si="94"/>
        <v>40066.762499999997</v>
      </c>
      <c r="E1778" s="17" t="s">
        <v>56</v>
      </c>
      <c r="F1778" s="13"/>
      <c r="G1778" s="17">
        <v>169</v>
      </c>
      <c r="H1778" s="13">
        <v>7.33</v>
      </c>
      <c r="I1778" s="13">
        <v>3.1</v>
      </c>
      <c r="J1778" s="13"/>
      <c r="K1778" s="13"/>
      <c r="L1778" s="13">
        <v>6</v>
      </c>
      <c r="M1778" s="13" t="s">
        <v>144</v>
      </c>
      <c r="N1778" s="17">
        <v>6</v>
      </c>
      <c r="O1778" s="17">
        <v>1.5</v>
      </c>
      <c r="P1778" s="13"/>
      <c r="Q1778" s="13"/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  <c r="AI1778" s="13"/>
    </row>
    <row r="1779" spans="1:35" ht="13.5" thickBot="1">
      <c r="A1779" s="27"/>
      <c r="B1779" s="27"/>
      <c r="C1779" s="329">
        <v>0.90625</v>
      </c>
      <c r="D1779" s="167">
        <f t="shared" si="94"/>
        <v>40066.90625</v>
      </c>
      <c r="E1779" s="27" t="s">
        <v>56</v>
      </c>
      <c r="F1779" s="27"/>
      <c r="G1779" s="27">
        <v>169</v>
      </c>
      <c r="H1779" s="27">
        <v>7.12</v>
      </c>
      <c r="I1779" s="27">
        <v>3.09</v>
      </c>
      <c r="J1779" s="27"/>
      <c r="K1779" s="27"/>
      <c r="L1779" s="27">
        <v>6</v>
      </c>
      <c r="M1779" s="27" t="s">
        <v>144</v>
      </c>
      <c r="N1779" s="27">
        <v>6</v>
      </c>
      <c r="O1779" s="27">
        <v>1.5</v>
      </c>
      <c r="P1779" s="27"/>
      <c r="Q1779" s="13"/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  <c r="AI1779" s="13"/>
    </row>
    <row r="1780" spans="1:35">
      <c r="A1780" s="17">
        <v>11</v>
      </c>
      <c r="B1780" s="17" t="s">
        <v>115</v>
      </c>
      <c r="C1780" s="327">
        <v>0.26250000000000001</v>
      </c>
      <c r="D1780" s="168">
        <f t="shared" si="94"/>
        <v>40067.262499999997</v>
      </c>
      <c r="E1780" s="17" t="s">
        <v>56</v>
      </c>
      <c r="F1780" s="17"/>
      <c r="G1780" s="17">
        <v>169</v>
      </c>
      <c r="H1780" s="17">
        <v>10.1</v>
      </c>
      <c r="I1780" s="17">
        <v>5.53</v>
      </c>
      <c r="J1780" s="17"/>
      <c r="K1780" s="17"/>
      <c r="L1780" s="17"/>
      <c r="M1780" s="17" t="s">
        <v>143</v>
      </c>
      <c r="N1780" s="17">
        <v>6</v>
      </c>
      <c r="O1780" s="17">
        <v>1.5</v>
      </c>
      <c r="P1780" s="17"/>
      <c r="Q1780" s="13"/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  <c r="AI1780" s="13"/>
    </row>
    <row r="1781" spans="1:35">
      <c r="A1781" s="13"/>
      <c r="B1781" s="13"/>
      <c r="C1781" s="328">
        <v>0.33680555555555558</v>
      </c>
      <c r="D1781" s="168">
        <f t="shared" si="94"/>
        <v>40067.336805555555</v>
      </c>
      <c r="E1781" s="17" t="s">
        <v>56</v>
      </c>
      <c r="F1781" s="13"/>
      <c r="G1781" s="17">
        <v>169</v>
      </c>
      <c r="H1781" s="13">
        <v>10.25</v>
      </c>
      <c r="I1781" s="13">
        <v>5.48</v>
      </c>
      <c r="J1781" s="13"/>
      <c r="K1781" s="13"/>
      <c r="L1781" s="13"/>
      <c r="M1781" s="17" t="s">
        <v>143</v>
      </c>
      <c r="N1781" s="17">
        <v>6</v>
      </c>
      <c r="O1781" s="17">
        <v>1.5</v>
      </c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  <c r="AI1781" s="13"/>
    </row>
    <row r="1782" spans="1:35">
      <c r="A1782" s="13"/>
      <c r="B1782" s="13"/>
      <c r="C1782" s="328">
        <v>0.4458333333333333</v>
      </c>
      <c r="D1782" s="168">
        <f t="shared" si="94"/>
        <v>40067.445833333331</v>
      </c>
      <c r="E1782" s="17" t="s">
        <v>56</v>
      </c>
      <c r="F1782" s="13"/>
      <c r="G1782" s="17">
        <v>169</v>
      </c>
      <c r="H1782" s="13">
        <v>8.25</v>
      </c>
      <c r="I1782" s="13">
        <v>5.65</v>
      </c>
      <c r="J1782" s="13"/>
      <c r="K1782" s="13"/>
      <c r="L1782" s="13"/>
      <c r="M1782" s="17" t="s">
        <v>143</v>
      </c>
      <c r="N1782" s="17">
        <v>6</v>
      </c>
      <c r="O1782" s="17">
        <v>1.5</v>
      </c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  <c r="AI1782" s="13"/>
    </row>
    <row r="1783" spans="1:35">
      <c r="A1783" s="13"/>
      <c r="B1783" s="13"/>
      <c r="C1783" s="328">
        <v>0.53333333333333333</v>
      </c>
      <c r="D1783" s="168">
        <f t="shared" si="94"/>
        <v>40067.533333333333</v>
      </c>
      <c r="E1783" s="17" t="s">
        <v>56</v>
      </c>
      <c r="F1783" s="13"/>
      <c r="G1783" s="17">
        <v>169</v>
      </c>
      <c r="H1783" s="13">
        <v>8.08</v>
      </c>
      <c r="I1783" s="13">
        <v>6.58</v>
      </c>
      <c r="J1783" s="13"/>
      <c r="K1783" s="13"/>
      <c r="L1783" s="13"/>
      <c r="M1783" s="17" t="s">
        <v>143</v>
      </c>
      <c r="N1783" s="17">
        <v>6</v>
      </c>
      <c r="O1783" s="17">
        <v>1.5</v>
      </c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  <c r="AI1783" s="13"/>
    </row>
    <row r="1784" spans="1:35">
      <c r="A1784" s="13"/>
      <c r="B1784" s="13"/>
      <c r="C1784" s="328">
        <v>0.64236111111111105</v>
      </c>
      <c r="D1784" s="168">
        <f t="shared" si="94"/>
        <v>40067.642361111109</v>
      </c>
      <c r="E1784" s="17" t="s">
        <v>56</v>
      </c>
      <c r="F1784" s="13"/>
      <c r="G1784" s="17">
        <v>169</v>
      </c>
      <c r="H1784" s="13">
        <v>8.11</v>
      </c>
      <c r="I1784" s="13">
        <v>5.05</v>
      </c>
      <c r="J1784" s="13"/>
      <c r="K1784" s="13"/>
      <c r="L1784" s="13"/>
      <c r="M1784" s="17" t="s">
        <v>143</v>
      </c>
      <c r="N1784" s="17">
        <v>6</v>
      </c>
      <c r="O1784" s="17">
        <v>1.5</v>
      </c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  <c r="AI1784" s="13"/>
    </row>
    <row r="1785" spans="1:35">
      <c r="A1785" s="13"/>
      <c r="B1785" s="13"/>
      <c r="C1785" s="328">
        <v>0.77083333333333337</v>
      </c>
      <c r="D1785" s="168">
        <f t="shared" si="94"/>
        <v>40067.770833333336</v>
      </c>
      <c r="E1785" s="17" t="s">
        <v>56</v>
      </c>
      <c r="F1785" s="13"/>
      <c r="G1785" s="17">
        <v>169</v>
      </c>
      <c r="H1785" s="13">
        <v>6.33</v>
      </c>
      <c r="I1785" s="13">
        <v>5.78</v>
      </c>
      <c r="J1785" s="13"/>
      <c r="K1785" s="13"/>
      <c r="L1785" s="13"/>
      <c r="M1785" s="17" t="s">
        <v>143</v>
      </c>
      <c r="N1785" s="17">
        <v>6</v>
      </c>
      <c r="O1785" s="17">
        <v>1.5</v>
      </c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</row>
    <row r="1786" spans="1:35" ht="13.5" thickBot="1">
      <c r="A1786" s="27"/>
      <c r="B1786" s="27"/>
      <c r="C1786" s="329">
        <v>0.90277777777777779</v>
      </c>
      <c r="D1786" s="167">
        <f t="shared" si="94"/>
        <v>40067.902777777781</v>
      </c>
      <c r="E1786" s="27" t="s">
        <v>56</v>
      </c>
      <c r="F1786" s="27"/>
      <c r="G1786" s="27">
        <v>169</v>
      </c>
      <c r="H1786" s="27">
        <v>6.38</v>
      </c>
      <c r="I1786" s="27">
        <v>5.66</v>
      </c>
      <c r="J1786" s="27"/>
      <c r="K1786" s="27"/>
      <c r="L1786" s="27"/>
      <c r="M1786" s="27" t="s">
        <v>143</v>
      </c>
      <c r="N1786" s="27">
        <v>6</v>
      </c>
      <c r="O1786" s="27">
        <v>1.5</v>
      </c>
      <c r="P1786" s="27"/>
      <c r="Q1786" s="13"/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  <c r="AI1786" s="13"/>
    </row>
    <row r="1787" spans="1:35">
      <c r="A1787" s="17">
        <v>12</v>
      </c>
      <c r="B1787" s="17" t="s">
        <v>29</v>
      </c>
      <c r="C1787" s="327">
        <v>0.26319444444444445</v>
      </c>
      <c r="D1787" s="168">
        <f t="shared" si="94"/>
        <v>40068.263194444444</v>
      </c>
      <c r="E1787" s="17" t="s">
        <v>56</v>
      </c>
      <c r="F1787" s="17"/>
      <c r="G1787" s="17">
        <v>169</v>
      </c>
      <c r="H1787" s="17">
        <v>8.99</v>
      </c>
      <c r="I1787" s="17">
        <v>5.95</v>
      </c>
      <c r="J1787" s="17"/>
      <c r="K1787" s="17"/>
      <c r="L1787" s="17"/>
      <c r="M1787" s="17" t="s">
        <v>143</v>
      </c>
      <c r="N1787" s="17">
        <v>6</v>
      </c>
      <c r="O1787" s="17">
        <v>1.5</v>
      </c>
      <c r="P1787" s="17"/>
      <c r="Q1787" s="13"/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  <c r="AI1787" s="13"/>
    </row>
    <row r="1788" spans="1:35">
      <c r="A1788" s="13"/>
      <c r="B1788" s="13"/>
      <c r="C1788" s="328">
        <v>0.34930555555555554</v>
      </c>
      <c r="D1788" s="168">
        <f t="shared" si="94"/>
        <v>40068.349305555559</v>
      </c>
      <c r="E1788" s="17" t="s">
        <v>56</v>
      </c>
      <c r="F1788" s="13"/>
      <c r="G1788" s="17">
        <v>169</v>
      </c>
      <c r="H1788" s="13">
        <v>8.6999999999999993</v>
      </c>
      <c r="I1788" s="13">
        <v>5.32</v>
      </c>
      <c r="J1788" s="13"/>
      <c r="K1788" s="13"/>
      <c r="L1788" s="13">
        <v>6</v>
      </c>
      <c r="M1788" s="13" t="s">
        <v>144</v>
      </c>
      <c r="N1788" s="17">
        <v>6</v>
      </c>
      <c r="O1788" s="17">
        <v>1.5</v>
      </c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</row>
    <row r="1789" spans="1:35">
      <c r="A1789" s="13"/>
      <c r="B1789" s="13"/>
      <c r="C1789" s="328">
        <v>0.40625</v>
      </c>
      <c r="D1789" s="168">
        <f t="shared" si="94"/>
        <v>40068.40625</v>
      </c>
      <c r="E1789" s="17" t="s">
        <v>56</v>
      </c>
      <c r="F1789" s="13"/>
      <c r="G1789" s="17">
        <v>169</v>
      </c>
      <c r="H1789" s="13">
        <v>8.77</v>
      </c>
      <c r="I1789" s="13">
        <v>4.0599999999999996</v>
      </c>
      <c r="J1789" s="13"/>
      <c r="K1789" s="13"/>
      <c r="L1789" s="13">
        <v>6</v>
      </c>
      <c r="M1789" s="13" t="s">
        <v>144</v>
      </c>
      <c r="N1789" s="17">
        <v>6</v>
      </c>
      <c r="O1789" s="17">
        <v>1.5</v>
      </c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  <c r="AI1789" s="13"/>
    </row>
    <row r="1790" spans="1:35">
      <c r="A1790" s="13"/>
      <c r="B1790" s="13"/>
      <c r="C1790" s="328">
        <v>0.49236111111111108</v>
      </c>
      <c r="D1790" s="168">
        <f t="shared" si="94"/>
        <v>40068.492361111108</v>
      </c>
      <c r="E1790" s="17" t="s">
        <v>56</v>
      </c>
      <c r="F1790" s="13"/>
      <c r="G1790" s="17">
        <v>169</v>
      </c>
      <c r="H1790" s="13">
        <v>8.7899999999999991</v>
      </c>
      <c r="I1790" s="13">
        <v>3.82</v>
      </c>
      <c r="J1790" s="13"/>
      <c r="K1790" s="13"/>
      <c r="L1790" s="13">
        <v>6</v>
      </c>
      <c r="M1790" s="13" t="s">
        <v>144</v>
      </c>
      <c r="N1790" s="17">
        <v>6</v>
      </c>
      <c r="O1790" s="17">
        <v>1.5</v>
      </c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  <c r="AI1790" s="13"/>
    </row>
    <row r="1791" spans="1:35">
      <c r="A1791" s="13"/>
      <c r="B1791" s="13"/>
      <c r="C1791" s="328">
        <v>0.5625</v>
      </c>
      <c r="D1791" s="168">
        <f t="shared" si="94"/>
        <v>40068.5625</v>
      </c>
      <c r="E1791" s="17" t="s">
        <v>56</v>
      </c>
      <c r="F1791" s="13"/>
      <c r="G1791" s="17">
        <v>169</v>
      </c>
      <c r="H1791" s="13">
        <v>9.5500000000000007</v>
      </c>
      <c r="I1791" s="13">
        <v>3.91</v>
      </c>
      <c r="J1791" s="13"/>
      <c r="K1791" s="13"/>
      <c r="L1791" s="13">
        <v>9</v>
      </c>
      <c r="M1791" s="13" t="s">
        <v>144</v>
      </c>
      <c r="N1791" s="17">
        <v>6</v>
      </c>
      <c r="O1791" s="17">
        <v>1.5</v>
      </c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  <c r="AI1791" s="13"/>
    </row>
    <row r="1792" spans="1:35">
      <c r="A1792" s="13"/>
      <c r="B1792" s="13"/>
      <c r="C1792" s="328">
        <v>0.68194444444444446</v>
      </c>
      <c r="D1792" s="168">
        <f t="shared" si="94"/>
        <v>40068.681944444441</v>
      </c>
      <c r="E1792" s="17" t="s">
        <v>56</v>
      </c>
      <c r="F1792" s="13"/>
      <c r="G1792" s="17">
        <v>169</v>
      </c>
      <c r="H1792" s="13">
        <v>8.94</v>
      </c>
      <c r="I1792" s="13">
        <v>4.12</v>
      </c>
      <c r="J1792" s="13"/>
      <c r="K1792" s="13"/>
      <c r="L1792" s="13">
        <v>9</v>
      </c>
      <c r="M1792" s="13" t="s">
        <v>144</v>
      </c>
      <c r="N1792" s="17">
        <v>6</v>
      </c>
      <c r="O1792" s="17">
        <v>1.5</v>
      </c>
      <c r="P1792" s="13"/>
      <c r="Q1792" s="13"/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  <c r="AI1792" s="13"/>
    </row>
    <row r="1793" spans="1:35">
      <c r="A1793" s="13"/>
      <c r="B1793" s="13"/>
      <c r="C1793" s="328">
        <v>0.79722222222222217</v>
      </c>
      <c r="D1793" s="168">
        <f t="shared" si="94"/>
        <v>40068.797222222223</v>
      </c>
      <c r="E1793" s="17" t="s">
        <v>56</v>
      </c>
      <c r="F1793" s="13"/>
      <c r="G1793" s="17">
        <v>169</v>
      </c>
      <c r="H1793" s="13">
        <v>8.99</v>
      </c>
      <c r="I1793" s="13">
        <v>4.3</v>
      </c>
      <c r="J1793" s="13"/>
      <c r="K1793" s="13"/>
      <c r="L1793" s="13">
        <v>9</v>
      </c>
      <c r="M1793" s="13" t="s">
        <v>144</v>
      </c>
      <c r="N1793" s="17">
        <v>6</v>
      </c>
      <c r="O1793" s="17">
        <v>1.5</v>
      </c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  <c r="AI1793" s="13"/>
    </row>
    <row r="1794" spans="1:35" ht="13.5" thickBot="1">
      <c r="A1794" s="27"/>
      <c r="B1794" s="27"/>
      <c r="C1794" s="329">
        <v>0.91319444444444453</v>
      </c>
      <c r="D1794" s="167">
        <f t="shared" si="94"/>
        <v>40068.913194444445</v>
      </c>
      <c r="E1794" s="27" t="s">
        <v>56</v>
      </c>
      <c r="F1794" s="27"/>
      <c r="G1794" s="27">
        <v>169</v>
      </c>
      <c r="H1794" s="27">
        <v>8.3000000000000007</v>
      </c>
      <c r="I1794" s="27">
        <v>3.72</v>
      </c>
      <c r="J1794" s="27"/>
      <c r="K1794" s="27"/>
      <c r="L1794" s="27">
        <v>9</v>
      </c>
      <c r="M1794" s="27" t="s">
        <v>144</v>
      </c>
      <c r="N1794" s="27">
        <v>6</v>
      </c>
      <c r="O1794" s="27">
        <v>1.5</v>
      </c>
      <c r="P1794" s="27"/>
      <c r="Q1794" s="13"/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  <c r="AI1794" s="13"/>
    </row>
    <row r="1795" spans="1:35">
      <c r="A1795" s="17">
        <v>13</v>
      </c>
      <c r="B1795" s="17" t="s">
        <v>129</v>
      </c>
      <c r="C1795" s="327">
        <v>0.25347222222222221</v>
      </c>
      <c r="D1795" s="168">
        <f t="shared" si="94"/>
        <v>40069.253472222219</v>
      </c>
      <c r="E1795" s="17" t="s">
        <v>56</v>
      </c>
      <c r="F1795" s="17"/>
      <c r="G1795" s="17">
        <v>169</v>
      </c>
      <c r="H1795" s="267">
        <v>7.89</v>
      </c>
      <c r="I1795" s="17">
        <v>2.82</v>
      </c>
      <c r="J1795" s="17"/>
      <c r="K1795" s="17"/>
      <c r="L1795" s="17">
        <v>7</v>
      </c>
      <c r="M1795" s="17" t="s">
        <v>144</v>
      </c>
      <c r="N1795" s="17">
        <v>6</v>
      </c>
      <c r="O1795" s="17">
        <v>1.5</v>
      </c>
      <c r="P1795" s="17"/>
      <c r="Q1795" s="13"/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  <c r="AI1795" s="13"/>
    </row>
    <row r="1796" spans="1:35">
      <c r="A1796" s="13"/>
      <c r="B1796" s="13"/>
      <c r="C1796" s="328">
        <v>0.33333333333333331</v>
      </c>
      <c r="D1796" s="168">
        <f t="shared" si="94"/>
        <v>40069.333333333336</v>
      </c>
      <c r="E1796" s="17" t="s">
        <v>56</v>
      </c>
      <c r="F1796" s="13"/>
      <c r="G1796" s="17">
        <v>169</v>
      </c>
      <c r="H1796" s="267">
        <v>7.94</v>
      </c>
      <c r="I1796" s="13">
        <v>2.74</v>
      </c>
      <c r="J1796" s="13"/>
      <c r="K1796" s="13"/>
      <c r="L1796" s="17">
        <v>7</v>
      </c>
      <c r="M1796" s="13" t="s">
        <v>144</v>
      </c>
      <c r="N1796" s="17">
        <v>6</v>
      </c>
      <c r="O1796" s="17">
        <v>1.5</v>
      </c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  <c r="AI1796" s="13"/>
    </row>
    <row r="1797" spans="1:35">
      <c r="A1797" s="13"/>
      <c r="B1797" s="13"/>
      <c r="C1797" s="328">
        <v>0.42430555555555555</v>
      </c>
      <c r="D1797" s="168">
        <f t="shared" si="94"/>
        <v>40069.424305555556</v>
      </c>
      <c r="E1797" s="17" t="s">
        <v>56</v>
      </c>
      <c r="F1797" s="13"/>
      <c r="G1797" s="17">
        <v>169</v>
      </c>
      <c r="H1797" s="267">
        <v>8.4</v>
      </c>
      <c r="I1797" s="13">
        <v>2.98</v>
      </c>
      <c r="J1797" s="13"/>
      <c r="K1797" s="13"/>
      <c r="L1797" s="17">
        <v>7</v>
      </c>
      <c r="M1797" s="13" t="s">
        <v>144</v>
      </c>
      <c r="N1797" s="17">
        <v>6</v>
      </c>
      <c r="O1797" s="17">
        <v>1.5</v>
      </c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</row>
    <row r="1798" spans="1:35">
      <c r="A1798" s="13"/>
      <c r="B1798" s="13"/>
      <c r="C1798" s="328">
        <v>0.50972222222222219</v>
      </c>
      <c r="D1798" s="168">
        <f t="shared" si="94"/>
        <v>40069.509722222225</v>
      </c>
      <c r="E1798" s="17" t="s">
        <v>56</v>
      </c>
      <c r="F1798" s="13"/>
      <c r="G1798" s="17">
        <v>169</v>
      </c>
      <c r="H1798" s="267">
        <v>8.33</v>
      </c>
      <c r="I1798" s="13">
        <v>2.89</v>
      </c>
      <c r="J1798" s="13"/>
      <c r="K1798" s="13"/>
      <c r="L1798" s="17">
        <v>7</v>
      </c>
      <c r="M1798" s="13" t="s">
        <v>144</v>
      </c>
      <c r="N1798" s="17">
        <v>6</v>
      </c>
      <c r="O1798" s="17">
        <v>1.5</v>
      </c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</row>
    <row r="1799" spans="1:35">
      <c r="A1799" s="13"/>
      <c r="B1799" s="13"/>
      <c r="C1799" s="328">
        <v>0.59583333333333333</v>
      </c>
      <c r="D1799" s="168">
        <f t="shared" si="94"/>
        <v>40069.595833333333</v>
      </c>
      <c r="E1799" s="17" t="s">
        <v>56</v>
      </c>
      <c r="F1799" s="13"/>
      <c r="G1799" s="17">
        <v>169</v>
      </c>
      <c r="H1799" s="267">
        <v>8.5299999999999994</v>
      </c>
      <c r="I1799" s="13">
        <v>2.68</v>
      </c>
      <c r="J1799" s="13"/>
      <c r="K1799" s="13"/>
      <c r="L1799" s="17">
        <v>7</v>
      </c>
      <c r="M1799" s="13" t="s">
        <v>144</v>
      </c>
      <c r="N1799" s="17">
        <v>6</v>
      </c>
      <c r="O1799" s="17">
        <v>1.5</v>
      </c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</row>
    <row r="1800" spans="1:35">
      <c r="A1800" s="13"/>
      <c r="B1800" s="13"/>
      <c r="C1800" s="328">
        <v>0.71458333333333324</v>
      </c>
      <c r="D1800" s="168">
        <f t="shared" si="94"/>
        <v>40069.714583333334</v>
      </c>
      <c r="E1800" s="17" t="s">
        <v>56</v>
      </c>
      <c r="F1800" s="13"/>
      <c r="G1800" s="17">
        <v>169</v>
      </c>
      <c r="H1800" s="267">
        <v>8.11</v>
      </c>
      <c r="I1800" s="13">
        <v>3.06</v>
      </c>
      <c r="J1800" s="13"/>
      <c r="K1800" s="13"/>
      <c r="L1800" s="17">
        <v>7</v>
      </c>
      <c r="M1800" s="13" t="s">
        <v>144</v>
      </c>
      <c r="N1800" s="17">
        <v>6</v>
      </c>
      <c r="O1800" s="17">
        <v>1.5</v>
      </c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</row>
    <row r="1801" spans="1:35">
      <c r="A1801" s="8"/>
      <c r="B1801" s="8"/>
      <c r="C1801" s="330">
        <v>0.84722222222222221</v>
      </c>
      <c r="D1801" s="173">
        <f t="shared" si="94"/>
        <v>40069.847222222219</v>
      </c>
      <c r="E1801" s="104" t="s">
        <v>56</v>
      </c>
      <c r="F1801" s="8"/>
      <c r="G1801" s="104">
        <v>169</v>
      </c>
      <c r="H1801" s="267">
        <v>8.39</v>
      </c>
      <c r="I1801" s="8">
        <v>2.1</v>
      </c>
      <c r="J1801" s="8"/>
      <c r="K1801" s="8"/>
      <c r="L1801" s="104">
        <v>7</v>
      </c>
      <c r="M1801" s="8" t="s">
        <v>144</v>
      </c>
      <c r="N1801" s="104">
        <v>6</v>
      </c>
      <c r="O1801" s="104">
        <v>1.5</v>
      </c>
      <c r="P1801" s="8"/>
      <c r="Q1801" s="13"/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</row>
    <row r="1802" spans="1:35" ht="13.5" thickBot="1">
      <c r="A1802" s="27"/>
      <c r="B1802" s="27"/>
      <c r="C1802" s="329">
        <v>0.94444444444444453</v>
      </c>
      <c r="D1802" s="167">
        <f t="shared" si="94"/>
        <v>40069.944444444445</v>
      </c>
      <c r="E1802" s="27" t="s">
        <v>56</v>
      </c>
      <c r="F1802" s="27"/>
      <c r="G1802" s="27">
        <v>169</v>
      </c>
      <c r="H1802" s="210">
        <v>8.9700000000000006</v>
      </c>
      <c r="I1802" s="27">
        <v>2.0499999999999998</v>
      </c>
      <c r="J1802" s="27"/>
      <c r="K1802" s="27"/>
      <c r="L1802" s="27">
        <v>7</v>
      </c>
      <c r="M1802" s="27" t="s">
        <v>144</v>
      </c>
      <c r="N1802" s="27">
        <v>6</v>
      </c>
      <c r="O1802" s="27">
        <v>1.5</v>
      </c>
      <c r="P1802" s="27"/>
      <c r="Q1802" s="13"/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  <c r="AI1802" s="13"/>
    </row>
    <row r="1803" spans="1:35">
      <c r="A1803" s="17">
        <v>14</v>
      </c>
      <c r="B1803" s="17" t="s">
        <v>111</v>
      </c>
      <c r="C1803" s="327">
        <v>0.25</v>
      </c>
      <c r="D1803" s="168">
        <f t="shared" si="94"/>
        <v>40070.25</v>
      </c>
      <c r="E1803" s="17" t="s">
        <v>56</v>
      </c>
      <c r="F1803" s="17"/>
      <c r="G1803" s="17">
        <v>169</v>
      </c>
      <c r="H1803" s="17">
        <v>6.21</v>
      </c>
      <c r="I1803" s="17">
        <v>1.38</v>
      </c>
      <c r="J1803" s="17"/>
      <c r="K1803" s="17"/>
      <c r="L1803" s="17">
        <v>6</v>
      </c>
      <c r="M1803" s="17" t="s">
        <v>144</v>
      </c>
      <c r="N1803" s="17">
        <v>6</v>
      </c>
      <c r="O1803" s="17">
        <v>1.5</v>
      </c>
      <c r="P1803" s="17"/>
      <c r="Q1803" s="13"/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</row>
    <row r="1804" spans="1:35">
      <c r="A1804" s="13"/>
      <c r="B1804" s="13"/>
      <c r="C1804" s="328">
        <v>0.3430555555555555</v>
      </c>
      <c r="D1804" s="168">
        <f t="shared" si="94"/>
        <v>40070.343055555553</v>
      </c>
      <c r="E1804" s="17" t="s">
        <v>56</v>
      </c>
      <c r="F1804" s="13"/>
      <c r="G1804" s="17">
        <v>169</v>
      </c>
      <c r="H1804" s="13">
        <v>6.3</v>
      </c>
      <c r="I1804" s="13">
        <v>1.1100000000000001</v>
      </c>
      <c r="J1804" s="13"/>
      <c r="K1804" s="13"/>
      <c r="L1804" s="17">
        <v>6</v>
      </c>
      <c r="M1804" s="13" t="s">
        <v>144</v>
      </c>
      <c r="N1804" s="17">
        <v>6</v>
      </c>
      <c r="O1804" s="17">
        <v>1.5</v>
      </c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  <c r="AI1804" s="13"/>
    </row>
    <row r="1805" spans="1:35">
      <c r="A1805" s="13"/>
      <c r="B1805" s="13"/>
      <c r="C1805" s="328">
        <v>0.42499999999999999</v>
      </c>
      <c r="D1805" s="168">
        <f>FLOOR(D1804,1)+C1805+IF(A1805&gt;0,1,0)</f>
        <v>40070.425000000003</v>
      </c>
      <c r="E1805" s="17" t="s">
        <v>56</v>
      </c>
      <c r="F1805" s="13"/>
      <c r="G1805" s="17">
        <v>169</v>
      </c>
      <c r="H1805" s="13">
        <v>6.48</v>
      </c>
      <c r="I1805" s="13">
        <v>2.82</v>
      </c>
      <c r="J1805" s="13"/>
      <c r="K1805" s="13"/>
      <c r="L1805" s="17">
        <v>6</v>
      </c>
      <c r="M1805" s="13" t="s">
        <v>144</v>
      </c>
      <c r="N1805" s="17">
        <v>6</v>
      </c>
      <c r="O1805" s="17">
        <v>1.5</v>
      </c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</row>
    <row r="1806" spans="1:35">
      <c r="A1806" s="13"/>
      <c r="B1806" s="13"/>
      <c r="C1806" s="328">
        <v>0.57638888888888895</v>
      </c>
      <c r="D1806" s="168">
        <f t="shared" ref="D1806:D1869" si="95">FLOOR(D1805,1)+C1806+IF(A1806&gt;0,1,0)</f>
        <v>40070.576388888891</v>
      </c>
      <c r="E1806" s="17" t="s">
        <v>56</v>
      </c>
      <c r="F1806" s="13"/>
      <c r="G1806" s="17">
        <v>169</v>
      </c>
      <c r="H1806" s="13">
        <v>6.79</v>
      </c>
      <c r="I1806" s="13">
        <v>2.1</v>
      </c>
      <c r="J1806" s="13"/>
      <c r="K1806" s="13"/>
      <c r="L1806" s="17">
        <v>6</v>
      </c>
      <c r="M1806" s="13" t="s">
        <v>144</v>
      </c>
      <c r="N1806" s="17">
        <v>6</v>
      </c>
      <c r="O1806" s="17">
        <v>1.5</v>
      </c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  <c r="AI1806" s="13"/>
    </row>
    <row r="1807" spans="1:35">
      <c r="A1807" s="13"/>
      <c r="B1807" s="13"/>
      <c r="C1807" s="328">
        <v>0.68402777777777779</v>
      </c>
      <c r="D1807" s="168">
        <f t="shared" si="95"/>
        <v>40070.684027777781</v>
      </c>
      <c r="E1807" s="17" t="s">
        <v>56</v>
      </c>
      <c r="F1807" s="13"/>
      <c r="G1807" s="17">
        <v>169</v>
      </c>
      <c r="H1807" s="13">
        <v>6.7</v>
      </c>
      <c r="I1807" s="13">
        <v>2.19</v>
      </c>
      <c r="J1807" s="13"/>
      <c r="K1807" s="13"/>
      <c r="L1807" s="17">
        <v>6</v>
      </c>
      <c r="M1807" s="13" t="s">
        <v>144</v>
      </c>
      <c r="N1807" s="17">
        <v>6</v>
      </c>
      <c r="O1807" s="17">
        <v>1.5</v>
      </c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</row>
    <row r="1808" spans="1:35">
      <c r="A1808" s="13"/>
      <c r="B1808" s="13"/>
      <c r="C1808" s="328">
        <v>0.82291666666666663</v>
      </c>
      <c r="D1808" s="168">
        <f t="shared" si="95"/>
        <v>40070.822916666664</v>
      </c>
      <c r="E1808" s="17" t="s">
        <v>56</v>
      </c>
      <c r="F1808" s="13"/>
      <c r="G1808" s="17">
        <v>169</v>
      </c>
      <c r="H1808" s="13">
        <v>6.83</v>
      </c>
      <c r="I1808" s="13">
        <v>2.68</v>
      </c>
      <c r="J1808" s="13"/>
      <c r="K1808" s="13"/>
      <c r="L1808" s="17">
        <v>6</v>
      </c>
      <c r="M1808" s="13" t="s">
        <v>144</v>
      </c>
      <c r="N1808" s="17">
        <v>6</v>
      </c>
      <c r="O1808" s="17">
        <v>1.5</v>
      </c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  <c r="AI1808" s="13"/>
    </row>
    <row r="1809" spans="1:35" ht="13.5" thickBot="1">
      <c r="A1809" s="27"/>
      <c r="B1809" s="27"/>
      <c r="C1809" s="329">
        <v>0.89930555555555547</v>
      </c>
      <c r="D1809" s="167">
        <f t="shared" si="95"/>
        <v>40070.899305555555</v>
      </c>
      <c r="E1809" s="27" t="s">
        <v>56</v>
      </c>
      <c r="F1809" s="27"/>
      <c r="G1809" s="27">
        <v>169</v>
      </c>
      <c r="H1809" s="27">
        <v>6.88</v>
      </c>
      <c r="I1809" s="27">
        <v>2.29</v>
      </c>
      <c r="J1809" s="27"/>
      <c r="K1809" s="27"/>
      <c r="L1809" s="27">
        <v>6</v>
      </c>
      <c r="M1809" s="27" t="s">
        <v>144</v>
      </c>
      <c r="N1809" s="27">
        <v>6</v>
      </c>
      <c r="O1809" s="27">
        <v>1.5</v>
      </c>
      <c r="P1809" s="27"/>
      <c r="Q1809" s="13"/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  <c r="AI1809" s="13"/>
    </row>
    <row r="1810" spans="1:35">
      <c r="A1810" s="17">
        <v>15</v>
      </c>
      <c r="B1810" s="17" t="s">
        <v>112</v>
      </c>
      <c r="C1810" s="327">
        <v>0.25347222222222221</v>
      </c>
      <c r="D1810" s="168">
        <f t="shared" si="95"/>
        <v>40071.253472222219</v>
      </c>
      <c r="E1810" s="17" t="s">
        <v>56</v>
      </c>
      <c r="F1810" s="17"/>
      <c r="G1810" s="17">
        <v>169</v>
      </c>
      <c r="H1810" s="17">
        <v>7.02</v>
      </c>
      <c r="I1810" s="17">
        <v>5.93</v>
      </c>
      <c r="J1810" s="17"/>
      <c r="K1810" s="17"/>
      <c r="L1810" s="17"/>
      <c r="M1810" s="17" t="s">
        <v>143</v>
      </c>
      <c r="N1810" s="17">
        <v>6</v>
      </c>
      <c r="O1810" s="17">
        <v>1.5</v>
      </c>
      <c r="P1810" s="17"/>
      <c r="Q1810" s="13"/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  <c r="AI1810" s="13"/>
    </row>
    <row r="1811" spans="1:35">
      <c r="A1811" s="13"/>
      <c r="B1811" s="13"/>
      <c r="C1811" s="328">
        <v>0.35069444444444442</v>
      </c>
      <c r="D1811" s="168">
        <f t="shared" si="95"/>
        <v>40071.350694444445</v>
      </c>
      <c r="E1811" s="17" t="s">
        <v>56</v>
      </c>
      <c r="F1811" s="13"/>
      <c r="G1811" s="17">
        <v>169</v>
      </c>
      <c r="H1811" s="13">
        <v>7.11</v>
      </c>
      <c r="I1811" s="13">
        <v>5.82</v>
      </c>
      <c r="J1811" s="13"/>
      <c r="K1811" s="13"/>
      <c r="L1811" s="13"/>
      <c r="M1811" s="17" t="s">
        <v>143</v>
      </c>
      <c r="N1811" s="17">
        <v>6</v>
      </c>
      <c r="O1811" s="17">
        <v>1.5</v>
      </c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  <c r="AI1811" s="13"/>
    </row>
    <row r="1812" spans="1:35">
      <c r="A1812" s="13"/>
      <c r="B1812" s="13"/>
      <c r="C1812" s="328">
        <v>0.44097222222222227</v>
      </c>
      <c r="D1812" s="168">
        <f t="shared" si="95"/>
        <v>40071.440972222219</v>
      </c>
      <c r="E1812" s="17" t="s">
        <v>56</v>
      </c>
      <c r="F1812" s="13"/>
      <c r="G1812" s="17">
        <v>169</v>
      </c>
      <c r="H1812" s="13">
        <v>7.08</v>
      </c>
      <c r="I1812" s="13">
        <v>3.08</v>
      </c>
      <c r="J1812" s="13"/>
      <c r="K1812" s="13"/>
      <c r="L1812" s="13"/>
      <c r="M1812" s="17" t="s">
        <v>143</v>
      </c>
      <c r="N1812" s="17">
        <v>6</v>
      </c>
      <c r="O1812" s="17">
        <v>1.5</v>
      </c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  <c r="AI1812" s="13"/>
    </row>
    <row r="1813" spans="1:35">
      <c r="A1813" s="13"/>
      <c r="B1813" s="13"/>
      <c r="C1813" s="328">
        <v>0.50277777777777777</v>
      </c>
      <c r="D1813" s="168">
        <f t="shared" si="95"/>
        <v>40071.50277777778</v>
      </c>
      <c r="E1813" s="17" t="s">
        <v>56</v>
      </c>
      <c r="F1813" s="13"/>
      <c r="G1813" s="17">
        <v>169</v>
      </c>
      <c r="H1813" s="13">
        <v>7.36</v>
      </c>
      <c r="I1813" s="13">
        <v>6.77</v>
      </c>
      <c r="J1813" s="13"/>
      <c r="K1813" s="13"/>
      <c r="L1813" s="13"/>
      <c r="M1813" s="17" t="s">
        <v>143</v>
      </c>
      <c r="N1813" s="17">
        <v>6</v>
      </c>
      <c r="O1813" s="17">
        <v>1.5</v>
      </c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  <c r="AI1813" s="13"/>
    </row>
    <row r="1814" spans="1:35">
      <c r="A1814" s="13"/>
      <c r="B1814" s="13"/>
      <c r="C1814" s="328">
        <v>0.64444444444444449</v>
      </c>
      <c r="D1814" s="168">
        <f t="shared" si="95"/>
        <v>40071.644444444442</v>
      </c>
      <c r="E1814" s="17" t="s">
        <v>56</v>
      </c>
      <c r="F1814" s="13"/>
      <c r="G1814" s="17">
        <v>169</v>
      </c>
      <c r="H1814" s="13">
        <v>8.02</v>
      </c>
      <c r="I1814" s="13">
        <v>6.41</v>
      </c>
      <c r="J1814" s="13"/>
      <c r="K1814" s="13"/>
      <c r="L1814" s="13"/>
      <c r="M1814" s="17" t="s">
        <v>143</v>
      </c>
      <c r="N1814" s="17">
        <v>6</v>
      </c>
      <c r="O1814" s="17">
        <v>1.5</v>
      </c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  <c r="AI1814" s="13"/>
    </row>
    <row r="1815" spans="1:35">
      <c r="A1815" s="13"/>
      <c r="B1815" s="13"/>
      <c r="C1815" s="328">
        <v>0.78125</v>
      </c>
      <c r="D1815" s="168">
        <f t="shared" si="95"/>
        <v>40071.78125</v>
      </c>
      <c r="E1815" s="17" t="s">
        <v>56</v>
      </c>
      <c r="F1815" s="13"/>
      <c r="G1815" s="17">
        <v>169</v>
      </c>
      <c r="H1815" s="13">
        <v>8.19</v>
      </c>
      <c r="I1815" s="13">
        <v>5.48</v>
      </c>
      <c r="J1815" s="13"/>
      <c r="K1815" s="13"/>
      <c r="L1815" s="13"/>
      <c r="M1815" s="17" t="s">
        <v>143</v>
      </c>
      <c r="N1815" s="17">
        <v>6</v>
      </c>
      <c r="O1815" s="17">
        <v>1.5</v>
      </c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  <c r="AI1815" s="13"/>
    </row>
    <row r="1816" spans="1:35" ht="13.5" thickBot="1">
      <c r="A1816" s="27"/>
      <c r="B1816" s="27"/>
      <c r="C1816" s="329">
        <v>0.8833333333333333</v>
      </c>
      <c r="D1816" s="167">
        <f t="shared" si="95"/>
        <v>40071.883333333331</v>
      </c>
      <c r="E1816" s="27" t="s">
        <v>56</v>
      </c>
      <c r="F1816" s="27"/>
      <c r="G1816" s="27">
        <v>169</v>
      </c>
      <c r="H1816" s="27">
        <v>8.83</v>
      </c>
      <c r="I1816" s="27">
        <v>6.7</v>
      </c>
      <c r="J1816" s="27"/>
      <c r="K1816" s="27"/>
      <c r="L1816" s="27"/>
      <c r="M1816" s="27" t="s">
        <v>143</v>
      </c>
      <c r="N1816" s="27">
        <v>6</v>
      </c>
      <c r="O1816" s="27">
        <v>1.5</v>
      </c>
      <c r="P1816" s="27"/>
      <c r="Q1816" s="13"/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  <c r="AI1816" s="13"/>
    </row>
    <row r="1817" spans="1:35">
      <c r="A1817" s="17">
        <v>16</v>
      </c>
      <c r="B1817" s="17" t="s">
        <v>113</v>
      </c>
      <c r="C1817" s="327">
        <v>0.26527777777777778</v>
      </c>
      <c r="D1817" s="168">
        <f t="shared" si="95"/>
        <v>40072.265277777777</v>
      </c>
      <c r="E1817" s="17" t="s">
        <v>56</v>
      </c>
      <c r="F1817" s="17"/>
      <c r="G1817" s="17">
        <v>169</v>
      </c>
      <c r="H1817" s="17">
        <v>7.77</v>
      </c>
      <c r="I1817" s="17">
        <v>6.99</v>
      </c>
      <c r="J1817" s="17"/>
      <c r="K1817" s="17"/>
      <c r="L1817" s="17"/>
      <c r="M1817" s="17" t="s">
        <v>143</v>
      </c>
      <c r="N1817" s="17">
        <v>6</v>
      </c>
      <c r="O1817" s="17">
        <v>1.5</v>
      </c>
      <c r="P1817" s="17"/>
      <c r="Q1817" s="13"/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  <c r="AI1817" s="13"/>
    </row>
    <row r="1818" spans="1:35">
      <c r="A1818" s="13"/>
      <c r="B1818" s="13"/>
      <c r="C1818" s="328">
        <v>0.34166666666666662</v>
      </c>
      <c r="D1818" s="168">
        <f t="shared" si="95"/>
        <v>40072.341666666667</v>
      </c>
      <c r="E1818" s="17" t="s">
        <v>56</v>
      </c>
      <c r="F1818" s="13"/>
      <c r="G1818" s="17">
        <v>169</v>
      </c>
      <c r="H1818" s="13">
        <v>7.67</v>
      </c>
      <c r="I1818" s="13">
        <v>5.49</v>
      </c>
      <c r="J1818" s="13"/>
      <c r="K1818" s="13"/>
      <c r="L1818" s="13"/>
      <c r="M1818" s="17" t="s">
        <v>143</v>
      </c>
      <c r="N1818" s="17">
        <v>6</v>
      </c>
      <c r="O1818" s="17">
        <v>1.5</v>
      </c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</row>
    <row r="1819" spans="1:35">
      <c r="A1819" s="13"/>
      <c r="B1819" s="13"/>
      <c r="C1819" s="328">
        <v>0.55000000000000004</v>
      </c>
      <c r="D1819" s="168">
        <f t="shared" si="95"/>
        <v>40072.550000000003</v>
      </c>
      <c r="E1819" s="17" t="s">
        <v>56</v>
      </c>
      <c r="F1819" s="13"/>
      <c r="G1819" s="17">
        <v>169</v>
      </c>
      <c r="H1819" s="13">
        <v>8.93</v>
      </c>
      <c r="I1819" s="13">
        <v>5.97</v>
      </c>
      <c r="J1819" s="13"/>
      <c r="K1819" s="13"/>
      <c r="L1819" s="13">
        <v>9</v>
      </c>
      <c r="M1819" s="13" t="s">
        <v>144</v>
      </c>
      <c r="N1819" s="17">
        <v>6</v>
      </c>
      <c r="O1819" s="17">
        <v>1.5</v>
      </c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  <c r="AI1819" s="13"/>
    </row>
    <row r="1820" spans="1:35">
      <c r="A1820" s="13"/>
      <c r="B1820" s="13"/>
      <c r="C1820" s="328">
        <v>0.64583333333333337</v>
      </c>
      <c r="D1820" s="168">
        <f t="shared" si="95"/>
        <v>40072.645833333336</v>
      </c>
      <c r="E1820" s="17" t="s">
        <v>56</v>
      </c>
      <c r="F1820" s="13"/>
      <c r="G1820" s="17">
        <v>169</v>
      </c>
      <c r="H1820" s="13">
        <v>9.3800000000000008</v>
      </c>
      <c r="I1820" s="13">
        <v>3.9</v>
      </c>
      <c r="J1820" s="13"/>
      <c r="K1820" s="13"/>
      <c r="L1820" s="13">
        <v>7</v>
      </c>
      <c r="M1820" s="13" t="s">
        <v>144</v>
      </c>
      <c r="N1820" s="17">
        <v>6</v>
      </c>
      <c r="O1820" s="17">
        <v>1.5</v>
      </c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  <c r="AI1820" s="13"/>
    </row>
    <row r="1821" spans="1:35">
      <c r="A1821" s="13"/>
      <c r="B1821" s="13"/>
      <c r="C1821" s="328">
        <v>0.76736111111111116</v>
      </c>
      <c r="D1821" s="168">
        <f t="shared" si="95"/>
        <v>40072.767361111109</v>
      </c>
      <c r="E1821" s="17" t="s">
        <v>56</v>
      </c>
      <c r="F1821" s="13"/>
      <c r="G1821" s="17">
        <v>169</v>
      </c>
      <c r="H1821" s="13">
        <v>9.48</v>
      </c>
      <c r="I1821" s="13">
        <v>3.45</v>
      </c>
      <c r="J1821" s="13"/>
      <c r="K1821" s="13"/>
      <c r="L1821" s="13">
        <v>7</v>
      </c>
      <c r="M1821" s="13" t="s">
        <v>144</v>
      </c>
      <c r="N1821" s="17">
        <v>6</v>
      </c>
      <c r="O1821" s="17">
        <v>1.5</v>
      </c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</row>
    <row r="1822" spans="1:35" ht="13.5" thickBot="1">
      <c r="A1822" s="27"/>
      <c r="B1822" s="27"/>
      <c r="C1822" s="329">
        <v>0.90277777777777779</v>
      </c>
      <c r="D1822" s="167">
        <f t="shared" si="95"/>
        <v>40072.902777777781</v>
      </c>
      <c r="E1822" s="27" t="s">
        <v>56</v>
      </c>
      <c r="F1822" s="27"/>
      <c r="G1822" s="27">
        <v>169</v>
      </c>
      <c r="H1822" s="27">
        <v>9.7200000000000006</v>
      </c>
      <c r="I1822" s="27">
        <v>2.19</v>
      </c>
      <c r="J1822" s="27"/>
      <c r="K1822" s="27"/>
      <c r="L1822" s="27">
        <v>7</v>
      </c>
      <c r="M1822" s="27" t="s">
        <v>144</v>
      </c>
      <c r="N1822" s="27">
        <v>6</v>
      </c>
      <c r="O1822" s="27">
        <v>1.5</v>
      </c>
      <c r="P1822" s="27"/>
      <c r="Q1822" s="13"/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  <c r="AI1822" s="13"/>
    </row>
    <row r="1823" spans="1:35">
      <c r="A1823" s="17">
        <v>17</v>
      </c>
      <c r="B1823" s="17" t="s">
        <v>114</v>
      </c>
      <c r="C1823" s="327">
        <v>0.26319444444444445</v>
      </c>
      <c r="D1823" s="168">
        <f t="shared" si="95"/>
        <v>40073.263194444444</v>
      </c>
      <c r="E1823" s="17" t="s">
        <v>56</v>
      </c>
      <c r="F1823" s="17"/>
      <c r="G1823" s="17">
        <v>169</v>
      </c>
      <c r="H1823" s="17">
        <v>8.19</v>
      </c>
      <c r="I1823" s="17">
        <v>2.06</v>
      </c>
      <c r="J1823" s="17"/>
      <c r="K1823" s="17"/>
      <c r="L1823" s="17">
        <v>7</v>
      </c>
      <c r="M1823" s="17" t="s">
        <v>144</v>
      </c>
      <c r="N1823" s="17">
        <v>6</v>
      </c>
      <c r="O1823" s="17">
        <v>1.5</v>
      </c>
      <c r="P1823" s="17"/>
      <c r="Q1823" s="13"/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</row>
    <row r="1824" spans="1:35">
      <c r="A1824" s="13"/>
      <c r="B1824" s="13"/>
      <c r="C1824" s="328">
        <v>0.35</v>
      </c>
      <c r="D1824" s="168">
        <f t="shared" si="95"/>
        <v>40073.35</v>
      </c>
      <c r="E1824" s="17" t="s">
        <v>56</v>
      </c>
      <c r="F1824" s="13"/>
      <c r="G1824" s="17">
        <v>169</v>
      </c>
      <c r="H1824" s="13">
        <v>8.23</v>
      </c>
      <c r="I1824" s="13">
        <v>2.19</v>
      </c>
      <c r="J1824" s="13"/>
      <c r="K1824" s="13"/>
      <c r="L1824" s="17">
        <v>7</v>
      </c>
      <c r="M1824" s="13" t="s">
        <v>144</v>
      </c>
      <c r="N1824" s="17">
        <v>6</v>
      </c>
      <c r="O1824" s="17">
        <v>1.5</v>
      </c>
      <c r="P1824" s="13"/>
      <c r="Q1824" s="13"/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  <c r="AI1824" s="13"/>
    </row>
    <row r="1825" spans="1:35">
      <c r="A1825" s="13"/>
      <c r="B1825" s="13"/>
      <c r="C1825" s="328">
        <v>0.41944444444444445</v>
      </c>
      <c r="D1825" s="168">
        <f t="shared" si="95"/>
        <v>40073.419444444444</v>
      </c>
      <c r="E1825" s="17" t="s">
        <v>56</v>
      </c>
      <c r="F1825" s="13"/>
      <c r="G1825" s="17">
        <v>169</v>
      </c>
      <c r="H1825" s="13">
        <v>8.1300000000000008</v>
      </c>
      <c r="I1825" s="13">
        <v>2.2200000000000002</v>
      </c>
      <c r="J1825" s="13"/>
      <c r="K1825" s="13"/>
      <c r="L1825" s="17">
        <v>7</v>
      </c>
      <c r="M1825" s="13" t="s">
        <v>144</v>
      </c>
      <c r="N1825" s="17">
        <v>6</v>
      </c>
      <c r="O1825" s="17">
        <v>1.5</v>
      </c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  <c r="AI1825" s="13"/>
    </row>
    <row r="1826" spans="1:35">
      <c r="A1826" s="13"/>
      <c r="B1826" s="13"/>
      <c r="C1826" s="328">
        <v>0.54166666666666663</v>
      </c>
      <c r="D1826" s="168">
        <f t="shared" si="95"/>
        <v>40073.541666666664</v>
      </c>
      <c r="E1826" s="17" t="s">
        <v>56</v>
      </c>
      <c r="F1826" s="13"/>
      <c r="G1826" s="17">
        <v>169</v>
      </c>
      <c r="H1826" s="13">
        <v>8.6999999999999993</v>
      </c>
      <c r="I1826" s="13">
        <v>2.11</v>
      </c>
      <c r="J1826" s="13"/>
      <c r="K1826" s="13"/>
      <c r="L1826" s="17">
        <v>7</v>
      </c>
      <c r="M1826" s="13" t="s">
        <v>144</v>
      </c>
      <c r="N1826" s="17">
        <v>6</v>
      </c>
      <c r="O1826" s="17">
        <v>1.5</v>
      </c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  <c r="AI1826" s="13"/>
    </row>
    <row r="1827" spans="1:35">
      <c r="A1827" s="13"/>
      <c r="B1827" s="13"/>
      <c r="C1827" s="328">
        <v>0.68055555555555547</v>
      </c>
      <c r="D1827" s="168">
        <f t="shared" si="95"/>
        <v>40073.680555555555</v>
      </c>
      <c r="E1827" s="17" t="s">
        <v>56</v>
      </c>
      <c r="F1827" s="13"/>
      <c r="G1827" s="17">
        <v>169</v>
      </c>
      <c r="H1827" s="13">
        <v>7.27</v>
      </c>
      <c r="I1827" s="13">
        <v>5.31</v>
      </c>
      <c r="J1827" s="13"/>
      <c r="K1827" s="13"/>
      <c r="L1827" s="17">
        <v>7</v>
      </c>
      <c r="M1827" s="13" t="s">
        <v>144</v>
      </c>
      <c r="N1827" s="17">
        <v>6</v>
      </c>
      <c r="O1827" s="17">
        <v>1.5</v>
      </c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</row>
    <row r="1828" spans="1:35">
      <c r="A1828" s="13"/>
      <c r="B1828" s="13"/>
      <c r="C1828" s="328">
        <v>0.8041666666666667</v>
      </c>
      <c r="D1828" s="168">
        <f t="shared" si="95"/>
        <v>40073.804166666669</v>
      </c>
      <c r="E1828" s="17" t="s">
        <v>56</v>
      </c>
      <c r="F1828" s="13"/>
      <c r="G1828" s="17">
        <v>169</v>
      </c>
      <c r="H1828" s="13">
        <v>7.12</v>
      </c>
      <c r="I1828" s="13">
        <v>4.1399999999999997</v>
      </c>
      <c r="J1828" s="13"/>
      <c r="K1828" s="13"/>
      <c r="L1828" s="17">
        <v>7</v>
      </c>
      <c r="M1828" s="13" t="s">
        <v>144</v>
      </c>
      <c r="N1828" s="17">
        <v>6</v>
      </c>
      <c r="O1828" s="17">
        <v>1.5</v>
      </c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  <c r="AI1828" s="13"/>
    </row>
    <row r="1829" spans="1:35" ht="13.5" thickBot="1">
      <c r="A1829" s="27"/>
      <c r="B1829" s="27"/>
      <c r="C1829" s="329">
        <v>0.95138888888888884</v>
      </c>
      <c r="D1829" s="167">
        <f t="shared" si="95"/>
        <v>40073.951388888891</v>
      </c>
      <c r="E1829" s="27" t="s">
        <v>56</v>
      </c>
      <c r="F1829" s="27"/>
      <c r="G1829" s="27">
        <v>169</v>
      </c>
      <c r="H1829" s="27">
        <v>7.09</v>
      </c>
      <c r="I1829" s="27">
        <v>4.7</v>
      </c>
      <c r="J1829" s="27"/>
      <c r="K1829" s="27"/>
      <c r="L1829" s="27">
        <v>7</v>
      </c>
      <c r="M1829" s="27" t="s">
        <v>144</v>
      </c>
      <c r="N1829" s="27">
        <v>6</v>
      </c>
      <c r="O1829" s="27">
        <v>1.5</v>
      </c>
      <c r="P1829" s="27"/>
      <c r="Q1829" s="13"/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  <c r="AI1829" s="13"/>
    </row>
    <row r="1830" spans="1:35">
      <c r="A1830" s="17">
        <v>18</v>
      </c>
      <c r="B1830" s="17" t="s">
        <v>115</v>
      </c>
      <c r="C1830" s="327">
        <v>0.25</v>
      </c>
      <c r="D1830" s="168">
        <f t="shared" si="95"/>
        <v>40074.25</v>
      </c>
      <c r="E1830" s="17" t="s">
        <v>56</v>
      </c>
      <c r="F1830" s="17"/>
      <c r="G1830" s="17">
        <v>169</v>
      </c>
      <c r="H1830" s="17">
        <v>7.24</v>
      </c>
      <c r="I1830" s="17">
        <v>3.18</v>
      </c>
      <c r="J1830" s="17"/>
      <c r="K1830" s="17"/>
      <c r="L1830" s="17">
        <v>6</v>
      </c>
      <c r="M1830" s="17" t="s">
        <v>144</v>
      </c>
      <c r="N1830" s="17">
        <v>6</v>
      </c>
      <c r="O1830" s="17">
        <v>1.5</v>
      </c>
      <c r="P1830" s="17"/>
      <c r="Q1830" s="13"/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  <c r="AI1830" s="13"/>
    </row>
    <row r="1831" spans="1:35">
      <c r="A1831" s="13"/>
      <c r="B1831" s="13"/>
      <c r="C1831" s="328">
        <v>0.3576388888888889</v>
      </c>
      <c r="D1831" s="168">
        <f t="shared" si="95"/>
        <v>40074.357638888891</v>
      </c>
      <c r="E1831" s="17" t="s">
        <v>56</v>
      </c>
      <c r="F1831" s="13"/>
      <c r="G1831" s="17">
        <v>169</v>
      </c>
      <c r="H1831" s="13">
        <v>7.28</v>
      </c>
      <c r="I1831" s="13">
        <v>3.21</v>
      </c>
      <c r="J1831" s="13"/>
      <c r="K1831" s="13"/>
      <c r="L1831" s="17">
        <v>6</v>
      </c>
      <c r="M1831" s="13" t="s">
        <v>144</v>
      </c>
      <c r="N1831" s="17">
        <v>6</v>
      </c>
      <c r="O1831" s="17">
        <v>1.5</v>
      </c>
      <c r="P1831" s="13"/>
      <c r="Q1831" s="13"/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  <c r="AI1831" s="13"/>
    </row>
    <row r="1832" spans="1:35">
      <c r="A1832" s="13"/>
      <c r="B1832" s="13"/>
      <c r="C1832" s="328">
        <v>0.42638888888888887</v>
      </c>
      <c r="D1832" s="168">
        <f t="shared" si="95"/>
        <v>40074.426388888889</v>
      </c>
      <c r="E1832" s="17" t="s">
        <v>56</v>
      </c>
      <c r="F1832" s="13"/>
      <c r="G1832" s="17">
        <v>169</v>
      </c>
      <c r="H1832" s="13">
        <v>7.1</v>
      </c>
      <c r="I1832" s="13">
        <v>2.06</v>
      </c>
      <c r="J1832" s="13"/>
      <c r="K1832" s="13"/>
      <c r="L1832" s="17">
        <v>6</v>
      </c>
      <c r="M1832" s="13" t="s">
        <v>144</v>
      </c>
      <c r="N1832" s="17">
        <v>6</v>
      </c>
      <c r="O1832" s="17">
        <v>1.5</v>
      </c>
      <c r="P1832" s="13"/>
      <c r="Q1832" s="13"/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  <c r="AI1832" s="13"/>
    </row>
    <row r="1833" spans="1:35">
      <c r="A1833" s="13"/>
      <c r="B1833" s="13"/>
      <c r="C1833" s="328">
        <v>0.51736111111111105</v>
      </c>
      <c r="D1833" s="168">
        <f t="shared" si="95"/>
        <v>40074.517361111109</v>
      </c>
      <c r="E1833" s="17" t="s">
        <v>56</v>
      </c>
      <c r="F1833" s="13"/>
      <c r="G1833" s="17">
        <v>169</v>
      </c>
      <c r="H1833" s="13">
        <v>7.78</v>
      </c>
      <c r="I1833" s="13">
        <v>4.3099999999999996</v>
      </c>
      <c r="J1833" s="13"/>
      <c r="K1833" s="13"/>
      <c r="L1833" s="17">
        <v>6</v>
      </c>
      <c r="M1833" s="13" t="s">
        <v>144</v>
      </c>
      <c r="N1833" s="17">
        <v>6</v>
      </c>
      <c r="O1833" s="17">
        <v>1.5</v>
      </c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  <c r="AI1833" s="13"/>
    </row>
    <row r="1834" spans="1:35">
      <c r="A1834" s="13"/>
      <c r="B1834" s="13"/>
      <c r="C1834" s="328">
        <v>0.65833333333333333</v>
      </c>
      <c r="D1834" s="168">
        <f t="shared" si="95"/>
        <v>40074.658333333333</v>
      </c>
      <c r="E1834" s="17" t="s">
        <v>56</v>
      </c>
      <c r="F1834" s="13"/>
      <c r="G1834" s="17">
        <v>169</v>
      </c>
      <c r="H1834" s="13">
        <v>7.95</v>
      </c>
      <c r="I1834" s="13">
        <v>3.1</v>
      </c>
      <c r="J1834" s="13"/>
      <c r="K1834" s="13"/>
      <c r="L1834" s="17">
        <v>6</v>
      </c>
      <c r="M1834" s="13" t="s">
        <v>144</v>
      </c>
      <c r="N1834" s="17">
        <v>6</v>
      </c>
      <c r="O1834" s="17">
        <v>1.5</v>
      </c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  <c r="AI1834" s="13"/>
    </row>
    <row r="1835" spans="1:35">
      <c r="A1835" s="13"/>
      <c r="B1835" s="13"/>
      <c r="C1835" s="328">
        <v>0.75069444444444444</v>
      </c>
      <c r="D1835" s="168">
        <f t="shared" si="95"/>
        <v>40074.750694444447</v>
      </c>
      <c r="E1835" s="17" t="s">
        <v>56</v>
      </c>
      <c r="F1835" s="13"/>
      <c r="G1835" s="17">
        <v>169</v>
      </c>
      <c r="H1835" s="13">
        <v>7.88</v>
      </c>
      <c r="I1835" s="13">
        <v>3.72</v>
      </c>
      <c r="J1835" s="13"/>
      <c r="K1835" s="13"/>
      <c r="L1835" s="17">
        <v>6</v>
      </c>
      <c r="M1835" s="13" t="s">
        <v>144</v>
      </c>
      <c r="N1835" s="17">
        <v>6</v>
      </c>
      <c r="O1835" s="17">
        <v>1.5</v>
      </c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  <c r="AI1835" s="13"/>
    </row>
    <row r="1836" spans="1:35" ht="13.5" thickBot="1">
      <c r="A1836" s="27"/>
      <c r="B1836" s="27"/>
      <c r="C1836" s="329">
        <v>0.88194444444444453</v>
      </c>
      <c r="D1836" s="167">
        <f t="shared" si="95"/>
        <v>40074.881944444445</v>
      </c>
      <c r="E1836" s="27" t="s">
        <v>56</v>
      </c>
      <c r="F1836" s="27"/>
      <c r="G1836" s="27">
        <v>169</v>
      </c>
      <c r="H1836" s="27">
        <v>7.16</v>
      </c>
      <c r="I1836" s="27">
        <v>3.82</v>
      </c>
      <c r="J1836" s="27"/>
      <c r="K1836" s="27"/>
      <c r="L1836" s="27">
        <v>6</v>
      </c>
      <c r="M1836" s="27" t="s">
        <v>144</v>
      </c>
      <c r="N1836" s="27">
        <v>6</v>
      </c>
      <c r="O1836" s="27">
        <v>1.5</v>
      </c>
      <c r="P1836" s="27"/>
      <c r="Q1836" s="13"/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  <c r="AI1836" s="13"/>
    </row>
    <row r="1837" spans="1:35">
      <c r="A1837" s="17">
        <v>19</v>
      </c>
      <c r="B1837" s="17" t="s">
        <v>29</v>
      </c>
      <c r="C1837" s="327">
        <v>0.25277777777777777</v>
      </c>
      <c r="D1837" s="168">
        <f t="shared" si="95"/>
        <v>40075.25277777778</v>
      </c>
      <c r="E1837" s="17" t="s">
        <v>56</v>
      </c>
      <c r="F1837" s="17"/>
      <c r="G1837" s="17">
        <v>169</v>
      </c>
      <c r="H1837" s="17">
        <v>7.97</v>
      </c>
      <c r="I1837" s="17">
        <v>4.16</v>
      </c>
      <c r="J1837" s="17"/>
      <c r="K1837" s="17"/>
      <c r="L1837" s="17">
        <v>9</v>
      </c>
      <c r="M1837" s="17" t="s">
        <v>144</v>
      </c>
      <c r="N1837" s="17">
        <v>6</v>
      </c>
      <c r="O1837" s="17">
        <v>1.5</v>
      </c>
      <c r="P1837" s="17"/>
      <c r="Q1837" s="13"/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  <c r="AI1837" s="13"/>
    </row>
    <row r="1838" spans="1:35">
      <c r="A1838" s="13"/>
      <c r="B1838" s="13"/>
      <c r="C1838" s="328">
        <v>0.3611111111111111</v>
      </c>
      <c r="D1838" s="168">
        <f t="shared" si="95"/>
        <v>40075.361111111109</v>
      </c>
      <c r="E1838" s="17" t="s">
        <v>56</v>
      </c>
      <c r="F1838" s="13"/>
      <c r="G1838" s="17">
        <v>169</v>
      </c>
      <c r="H1838" s="13">
        <v>7.89</v>
      </c>
      <c r="I1838" s="13">
        <v>3.16</v>
      </c>
      <c r="J1838" s="13"/>
      <c r="K1838" s="13"/>
      <c r="L1838" s="17">
        <v>9</v>
      </c>
      <c r="M1838" s="13" t="s">
        <v>144</v>
      </c>
      <c r="N1838" s="17">
        <v>6</v>
      </c>
      <c r="O1838" s="17">
        <v>1.5</v>
      </c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  <c r="AI1838" s="13"/>
    </row>
    <row r="1839" spans="1:35">
      <c r="A1839" s="13"/>
      <c r="B1839" s="13"/>
      <c r="C1839" s="328">
        <v>0.42499999999999999</v>
      </c>
      <c r="D1839" s="168">
        <f t="shared" si="95"/>
        <v>40075.425000000003</v>
      </c>
      <c r="E1839" s="17" t="s">
        <v>56</v>
      </c>
      <c r="F1839" s="13"/>
      <c r="G1839" s="17">
        <v>169</v>
      </c>
      <c r="H1839" s="13">
        <v>7.78</v>
      </c>
      <c r="I1839" s="13">
        <v>3.25</v>
      </c>
      <c r="J1839" s="13"/>
      <c r="K1839" s="13"/>
      <c r="L1839" s="17">
        <v>9</v>
      </c>
      <c r="M1839" s="13" t="s">
        <v>144</v>
      </c>
      <c r="N1839" s="17">
        <v>6</v>
      </c>
      <c r="O1839" s="17">
        <v>1.5</v>
      </c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  <c r="AI1839" s="13"/>
    </row>
    <row r="1840" spans="1:35">
      <c r="A1840" s="13"/>
      <c r="B1840" s="13"/>
      <c r="C1840" s="328">
        <v>0.54305555555555551</v>
      </c>
      <c r="D1840" s="168">
        <f t="shared" si="95"/>
        <v>40075.543055555558</v>
      </c>
      <c r="E1840" s="17" t="s">
        <v>56</v>
      </c>
      <c r="F1840" s="13"/>
      <c r="G1840" s="17">
        <v>169</v>
      </c>
      <c r="H1840" s="13">
        <v>7.11</v>
      </c>
      <c r="I1840" s="13">
        <v>3.18</v>
      </c>
      <c r="J1840" s="13"/>
      <c r="K1840" s="13"/>
      <c r="L1840" s="17">
        <v>9</v>
      </c>
      <c r="M1840" s="13" t="s">
        <v>144</v>
      </c>
      <c r="N1840" s="17">
        <v>6</v>
      </c>
      <c r="O1840" s="17">
        <v>1.5</v>
      </c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  <c r="AI1840" s="13"/>
    </row>
    <row r="1841" spans="1:35">
      <c r="A1841" s="13"/>
      <c r="B1841" s="13"/>
      <c r="C1841" s="328">
        <v>0.64236111111111105</v>
      </c>
      <c r="D1841" s="168">
        <f t="shared" si="95"/>
        <v>40075.642361111109</v>
      </c>
      <c r="E1841" s="17" t="s">
        <v>56</v>
      </c>
      <c r="F1841" s="13"/>
      <c r="G1841" s="17">
        <v>169</v>
      </c>
      <c r="H1841" s="13">
        <v>7.83</v>
      </c>
      <c r="I1841" s="13">
        <v>2.71</v>
      </c>
      <c r="J1841" s="13"/>
      <c r="K1841" s="13"/>
      <c r="L1841" s="17">
        <v>9</v>
      </c>
      <c r="M1841" s="13" t="s">
        <v>144</v>
      </c>
      <c r="N1841" s="17">
        <v>6</v>
      </c>
      <c r="O1841" s="17">
        <v>1.5</v>
      </c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  <c r="AI1841" s="13"/>
    </row>
    <row r="1842" spans="1:35">
      <c r="A1842" s="13"/>
      <c r="B1842" s="13"/>
      <c r="C1842" s="328">
        <v>0.76597222222222217</v>
      </c>
      <c r="D1842" s="168">
        <f t="shared" si="95"/>
        <v>40075.765972222223</v>
      </c>
      <c r="E1842" s="17" t="s">
        <v>56</v>
      </c>
      <c r="F1842" s="13"/>
      <c r="G1842" s="17">
        <v>169</v>
      </c>
      <c r="H1842" s="13">
        <v>7.91</v>
      </c>
      <c r="I1842" s="13">
        <v>5.77</v>
      </c>
      <c r="J1842" s="13"/>
      <c r="K1842" s="13"/>
      <c r="L1842" s="17">
        <v>9</v>
      </c>
      <c r="M1842" s="13" t="s">
        <v>144</v>
      </c>
      <c r="N1842" s="17">
        <v>6</v>
      </c>
      <c r="O1842" s="17">
        <v>1.5</v>
      </c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  <c r="AI1842" s="13"/>
    </row>
    <row r="1843" spans="1:35" ht="13.5" thickBot="1">
      <c r="A1843" s="27"/>
      <c r="B1843" s="27"/>
      <c r="C1843" s="329">
        <v>0.90277777777777779</v>
      </c>
      <c r="D1843" s="167">
        <f t="shared" si="95"/>
        <v>40075.902777777781</v>
      </c>
      <c r="E1843" s="27" t="s">
        <v>56</v>
      </c>
      <c r="F1843" s="27"/>
      <c r="G1843" s="27">
        <v>169</v>
      </c>
      <c r="H1843" s="27">
        <v>7.99</v>
      </c>
      <c r="I1843" s="27">
        <v>5.78</v>
      </c>
      <c r="J1843" s="27"/>
      <c r="K1843" s="27"/>
      <c r="L1843" s="27">
        <v>9</v>
      </c>
      <c r="M1843" s="27" t="s">
        <v>144</v>
      </c>
      <c r="N1843" s="27">
        <v>6</v>
      </c>
      <c r="O1843" s="27">
        <v>1.5</v>
      </c>
      <c r="P1843" s="27"/>
      <c r="Q1843" s="13"/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  <c r="AI1843" s="13"/>
    </row>
    <row r="1844" spans="1:35">
      <c r="A1844" s="17">
        <v>20</v>
      </c>
      <c r="B1844" s="17" t="s">
        <v>129</v>
      </c>
      <c r="C1844" s="327">
        <v>0.25</v>
      </c>
      <c r="D1844" s="168">
        <f t="shared" si="95"/>
        <v>40076.25</v>
      </c>
      <c r="E1844" s="17" t="s">
        <v>56</v>
      </c>
      <c r="F1844" s="17"/>
      <c r="G1844" s="17">
        <v>169</v>
      </c>
      <c r="H1844" s="17">
        <v>7.94</v>
      </c>
      <c r="I1844" s="17">
        <v>3.35</v>
      </c>
      <c r="J1844" s="17"/>
      <c r="K1844" s="17"/>
      <c r="L1844" s="17">
        <v>6</v>
      </c>
      <c r="M1844" s="17" t="s">
        <v>144</v>
      </c>
      <c r="N1844" s="17">
        <v>6</v>
      </c>
      <c r="O1844" s="17">
        <v>1.5</v>
      </c>
      <c r="P1844" s="17"/>
      <c r="Q1844" s="13"/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  <c r="AI1844" s="13"/>
    </row>
    <row r="1845" spans="1:35">
      <c r="A1845" s="13"/>
      <c r="B1845" s="13"/>
      <c r="C1845" s="328">
        <v>0.35347222222222219</v>
      </c>
      <c r="D1845" s="168">
        <f t="shared" si="95"/>
        <v>40076.353472222225</v>
      </c>
      <c r="E1845" s="17" t="s">
        <v>56</v>
      </c>
      <c r="F1845" s="13"/>
      <c r="G1845" s="17">
        <v>169</v>
      </c>
      <c r="H1845" s="13">
        <v>7.83</v>
      </c>
      <c r="I1845" s="13">
        <v>4.5199999999999996</v>
      </c>
      <c r="J1845" s="13"/>
      <c r="K1845" s="13"/>
      <c r="L1845" s="13">
        <v>6</v>
      </c>
      <c r="M1845" s="13" t="s">
        <v>144</v>
      </c>
      <c r="N1845" s="17">
        <v>6</v>
      </c>
      <c r="O1845" s="17">
        <v>1.5</v>
      </c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  <c r="AI1845" s="13"/>
    </row>
    <row r="1846" spans="1:35">
      <c r="A1846" s="13"/>
      <c r="B1846" s="13"/>
      <c r="C1846" s="328">
        <v>0.41875000000000001</v>
      </c>
      <c r="D1846" s="168">
        <f t="shared" si="95"/>
        <v>40076.418749999997</v>
      </c>
      <c r="E1846" s="17" t="s">
        <v>56</v>
      </c>
      <c r="F1846" s="13"/>
      <c r="G1846" s="17">
        <v>169</v>
      </c>
      <c r="H1846" s="13">
        <v>7.88</v>
      </c>
      <c r="I1846" s="13">
        <v>4.7</v>
      </c>
      <c r="J1846" s="13"/>
      <c r="K1846" s="13"/>
      <c r="L1846" s="13">
        <v>6</v>
      </c>
      <c r="M1846" s="13" t="s">
        <v>144</v>
      </c>
      <c r="N1846" s="17">
        <v>6</v>
      </c>
      <c r="O1846" s="17">
        <v>1.5</v>
      </c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  <c r="AI1846" s="13"/>
    </row>
    <row r="1847" spans="1:35">
      <c r="A1847" s="13"/>
      <c r="B1847" s="13"/>
      <c r="C1847" s="328">
        <v>0.50763888888888886</v>
      </c>
      <c r="D1847" s="168">
        <f t="shared" si="95"/>
        <v>40076.507638888892</v>
      </c>
      <c r="E1847" s="17" t="s">
        <v>56</v>
      </c>
      <c r="F1847" s="13"/>
      <c r="G1847" s="17">
        <v>169</v>
      </c>
      <c r="H1847" s="13">
        <v>99.81</v>
      </c>
      <c r="I1847" s="13">
        <v>9.67</v>
      </c>
      <c r="J1847" s="13"/>
      <c r="K1847" s="13"/>
      <c r="L1847" s="13">
        <v>15</v>
      </c>
      <c r="M1847" s="13" t="s">
        <v>144</v>
      </c>
      <c r="N1847" s="17">
        <v>6</v>
      </c>
      <c r="O1847" s="17">
        <v>1.5</v>
      </c>
      <c r="P1847" s="13"/>
      <c r="Q1847" s="13"/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  <c r="AI1847" s="13"/>
    </row>
    <row r="1848" spans="1:35">
      <c r="A1848" s="13"/>
      <c r="B1848" s="13"/>
      <c r="C1848" s="328">
        <v>0.5625</v>
      </c>
      <c r="D1848" s="168">
        <f t="shared" si="95"/>
        <v>40076.5625</v>
      </c>
      <c r="E1848" s="17" t="s">
        <v>56</v>
      </c>
      <c r="F1848" s="13"/>
      <c r="G1848" s="17">
        <v>169</v>
      </c>
      <c r="H1848" s="13">
        <v>198</v>
      </c>
      <c r="I1848" s="13">
        <v>27.53</v>
      </c>
      <c r="J1848" s="13"/>
      <c r="K1848" s="13"/>
      <c r="L1848" s="13">
        <v>15</v>
      </c>
      <c r="M1848" s="13" t="s">
        <v>144</v>
      </c>
      <c r="N1848" s="17">
        <v>6</v>
      </c>
      <c r="O1848" s="17">
        <v>1.5</v>
      </c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  <c r="AI1848" s="13"/>
    </row>
    <row r="1849" spans="1:35">
      <c r="A1849" s="13"/>
      <c r="B1849" s="13"/>
      <c r="C1849" s="328">
        <v>0.63541666666666663</v>
      </c>
      <c r="D1849" s="168">
        <f t="shared" si="95"/>
        <v>40076.635416666664</v>
      </c>
      <c r="E1849" s="17" t="s">
        <v>56</v>
      </c>
      <c r="F1849" s="13"/>
      <c r="G1849" s="17">
        <v>169</v>
      </c>
      <c r="H1849" s="13">
        <v>143</v>
      </c>
      <c r="I1849" s="13">
        <v>18.77</v>
      </c>
      <c r="J1849" s="13"/>
      <c r="K1849" s="13"/>
      <c r="L1849" s="13">
        <v>15</v>
      </c>
      <c r="M1849" s="13" t="s">
        <v>144</v>
      </c>
      <c r="N1849" s="17">
        <v>6</v>
      </c>
      <c r="O1849" s="17">
        <v>1.5</v>
      </c>
      <c r="P1849" s="13"/>
      <c r="Q1849" s="13"/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  <c r="AI1849" s="13"/>
    </row>
    <row r="1850" spans="1:35">
      <c r="A1850" s="13"/>
      <c r="B1850" s="13"/>
      <c r="C1850" s="328">
        <v>0.76944444444444438</v>
      </c>
      <c r="D1850" s="168">
        <f t="shared" si="95"/>
        <v>40076.769444444442</v>
      </c>
      <c r="E1850" s="17" t="s">
        <v>56</v>
      </c>
      <c r="F1850" s="13"/>
      <c r="G1850" s="17">
        <v>169</v>
      </c>
      <c r="H1850" s="13">
        <v>33.79</v>
      </c>
      <c r="I1850" s="13">
        <v>4.8</v>
      </c>
      <c r="J1850" s="13"/>
      <c r="K1850" s="13"/>
      <c r="L1850" s="13">
        <v>9</v>
      </c>
      <c r="M1850" s="13" t="s">
        <v>144</v>
      </c>
      <c r="N1850" s="17">
        <v>6</v>
      </c>
      <c r="O1850" s="17">
        <v>1.5</v>
      </c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  <c r="AI1850" s="13"/>
    </row>
    <row r="1851" spans="1:35" ht="13.5" thickBot="1">
      <c r="A1851" s="27"/>
      <c r="B1851" s="27"/>
      <c r="C1851" s="329">
        <v>0.90277777777777779</v>
      </c>
      <c r="D1851" s="167">
        <f t="shared" si="95"/>
        <v>40076.902777777781</v>
      </c>
      <c r="E1851" s="27" t="s">
        <v>56</v>
      </c>
      <c r="F1851" s="27"/>
      <c r="G1851" s="27">
        <v>169</v>
      </c>
      <c r="H1851" s="27">
        <v>11.24</v>
      </c>
      <c r="I1851" s="27">
        <v>4.75</v>
      </c>
      <c r="J1851" s="27"/>
      <c r="K1851" s="27"/>
      <c r="L1851" s="27">
        <v>7</v>
      </c>
      <c r="M1851" s="27" t="s">
        <v>144</v>
      </c>
      <c r="N1851" s="27">
        <v>6</v>
      </c>
      <c r="O1851" s="27">
        <v>1.5</v>
      </c>
      <c r="P1851" s="27"/>
      <c r="Q1851" s="13"/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  <c r="AI1851" s="13"/>
    </row>
    <row r="1852" spans="1:35">
      <c r="A1852" s="17">
        <v>21</v>
      </c>
      <c r="B1852" s="17" t="s">
        <v>111</v>
      </c>
      <c r="C1852" s="327">
        <v>0.25347222222222221</v>
      </c>
      <c r="D1852" s="168">
        <f t="shared" si="95"/>
        <v>40077.253472222219</v>
      </c>
      <c r="E1852" s="17" t="s">
        <v>56</v>
      </c>
      <c r="F1852" s="17"/>
      <c r="G1852" s="17">
        <v>169</v>
      </c>
      <c r="H1852" s="17">
        <v>7.1</v>
      </c>
      <c r="I1852" s="17">
        <v>3.89</v>
      </c>
      <c r="J1852" s="17"/>
      <c r="K1852" s="17"/>
      <c r="L1852" s="17">
        <v>7</v>
      </c>
      <c r="M1852" s="17" t="s">
        <v>144</v>
      </c>
      <c r="N1852" s="17">
        <v>6</v>
      </c>
      <c r="O1852" s="17">
        <v>1.5</v>
      </c>
      <c r="P1852" s="17"/>
      <c r="Q1852" s="13"/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  <c r="AI1852" s="13"/>
    </row>
    <row r="1853" spans="1:35">
      <c r="A1853" s="13"/>
      <c r="B1853" s="13"/>
      <c r="C1853" s="328">
        <v>0.33333333333333331</v>
      </c>
      <c r="D1853" s="168">
        <f t="shared" si="95"/>
        <v>40077.333333333336</v>
      </c>
      <c r="E1853" s="17" t="s">
        <v>56</v>
      </c>
      <c r="F1853" s="13"/>
      <c r="G1853" s="17">
        <v>169</v>
      </c>
      <c r="H1853" s="13">
        <v>7.52</v>
      </c>
      <c r="I1853" s="13">
        <v>2.91</v>
      </c>
      <c r="J1853" s="13"/>
      <c r="K1853" s="13"/>
      <c r="L1853" s="17">
        <v>7</v>
      </c>
      <c r="M1853" s="13" t="s">
        <v>144</v>
      </c>
      <c r="N1853" s="17">
        <v>6</v>
      </c>
      <c r="O1853" s="17">
        <v>1.5</v>
      </c>
      <c r="P1853" s="13"/>
      <c r="Q1853" s="13"/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  <c r="AI1853" s="13"/>
    </row>
    <row r="1854" spans="1:35">
      <c r="A1854" s="13"/>
      <c r="B1854" s="13"/>
      <c r="C1854" s="328">
        <v>0.42222222222222222</v>
      </c>
      <c r="D1854" s="168">
        <f t="shared" si="95"/>
        <v>40077.422222222223</v>
      </c>
      <c r="E1854" s="17" t="s">
        <v>56</v>
      </c>
      <c r="F1854" s="13"/>
      <c r="G1854" s="17">
        <v>169</v>
      </c>
      <c r="H1854" s="13">
        <v>8.52</v>
      </c>
      <c r="I1854" s="13">
        <v>3.74</v>
      </c>
      <c r="J1854" s="13"/>
      <c r="K1854" s="13"/>
      <c r="L1854" s="17">
        <v>7</v>
      </c>
      <c r="M1854" s="13" t="s">
        <v>144</v>
      </c>
      <c r="N1854" s="17">
        <v>6</v>
      </c>
      <c r="O1854" s="17">
        <v>1.5</v>
      </c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  <c r="AI1854" s="13"/>
    </row>
    <row r="1855" spans="1:35">
      <c r="A1855" s="13"/>
      <c r="B1855" s="13"/>
      <c r="C1855" s="328">
        <v>0.51875000000000004</v>
      </c>
      <c r="D1855" s="168">
        <f t="shared" si="95"/>
        <v>40077.518750000003</v>
      </c>
      <c r="E1855" s="17" t="s">
        <v>56</v>
      </c>
      <c r="F1855" s="13"/>
      <c r="G1855" s="17">
        <v>169</v>
      </c>
      <c r="H1855" s="13">
        <v>8.6</v>
      </c>
      <c r="I1855" s="13">
        <v>3.77</v>
      </c>
      <c r="J1855" s="13"/>
      <c r="K1855" s="13"/>
      <c r="L1855" s="17">
        <v>7</v>
      </c>
      <c r="M1855" s="13" t="s">
        <v>144</v>
      </c>
      <c r="N1855" s="17">
        <v>6</v>
      </c>
      <c r="O1855" s="17">
        <v>1.5</v>
      </c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  <c r="AI1855" s="13"/>
    </row>
    <row r="1856" spans="1:35">
      <c r="A1856" s="13"/>
      <c r="B1856" s="13"/>
      <c r="C1856" s="328">
        <v>0.63194444444444442</v>
      </c>
      <c r="D1856" s="168">
        <f t="shared" si="95"/>
        <v>40077.631944444445</v>
      </c>
      <c r="E1856" s="17" t="s">
        <v>56</v>
      </c>
      <c r="F1856" s="13"/>
      <c r="G1856" s="17">
        <v>169</v>
      </c>
      <c r="H1856" s="13">
        <v>8.42</v>
      </c>
      <c r="I1856" s="13">
        <v>3.9</v>
      </c>
      <c r="J1856" s="13"/>
      <c r="K1856" s="13"/>
      <c r="L1856" s="17">
        <v>7</v>
      </c>
      <c r="M1856" s="13" t="s">
        <v>144</v>
      </c>
      <c r="N1856" s="17">
        <v>6</v>
      </c>
      <c r="O1856" s="17">
        <v>1.5</v>
      </c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  <c r="AI1856" s="13"/>
    </row>
    <row r="1857" spans="1:35">
      <c r="A1857" s="13"/>
      <c r="B1857" s="13"/>
      <c r="C1857" s="328">
        <v>0.76388888888888884</v>
      </c>
      <c r="D1857" s="168">
        <f t="shared" si="95"/>
        <v>40077.763888888891</v>
      </c>
      <c r="E1857" s="17" t="s">
        <v>56</v>
      </c>
      <c r="F1857" s="13"/>
      <c r="G1857" s="17">
        <v>169</v>
      </c>
      <c r="H1857" s="13">
        <v>8.3699999999999992</v>
      </c>
      <c r="I1857" s="13">
        <v>3.67</v>
      </c>
      <c r="J1857" s="13"/>
      <c r="K1857" s="13"/>
      <c r="L1857" s="17">
        <v>7</v>
      </c>
      <c r="M1857" s="13" t="s">
        <v>144</v>
      </c>
      <c r="N1857" s="17">
        <v>6</v>
      </c>
      <c r="O1857" s="17">
        <v>1.5</v>
      </c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  <c r="AI1857" s="13"/>
    </row>
    <row r="1858" spans="1:35" ht="13.5" thickBot="1">
      <c r="A1858" s="27"/>
      <c r="B1858" s="27"/>
      <c r="C1858" s="329">
        <v>0.90625</v>
      </c>
      <c r="D1858" s="167">
        <f t="shared" si="95"/>
        <v>40077.90625</v>
      </c>
      <c r="E1858" s="27" t="s">
        <v>56</v>
      </c>
      <c r="F1858" s="27"/>
      <c r="G1858" s="27">
        <v>169</v>
      </c>
      <c r="H1858" s="27">
        <v>8.32</v>
      </c>
      <c r="I1858" s="27">
        <v>3.84</v>
      </c>
      <c r="J1858" s="27"/>
      <c r="K1858" s="27"/>
      <c r="L1858" s="27">
        <v>7</v>
      </c>
      <c r="M1858" s="27" t="s">
        <v>144</v>
      </c>
      <c r="N1858" s="27">
        <v>6</v>
      </c>
      <c r="O1858" s="27">
        <v>1.5</v>
      </c>
      <c r="P1858" s="27"/>
      <c r="Q1858" s="13"/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  <c r="AI1858" s="13"/>
    </row>
    <row r="1859" spans="1:35">
      <c r="A1859" s="17">
        <v>22</v>
      </c>
      <c r="B1859" s="17" t="s">
        <v>112</v>
      </c>
      <c r="C1859" s="327">
        <v>0.25208333333333333</v>
      </c>
      <c r="D1859" s="168">
        <f t="shared" si="95"/>
        <v>40078.252083333333</v>
      </c>
      <c r="E1859" s="17" t="s">
        <v>56</v>
      </c>
      <c r="F1859" s="17"/>
      <c r="G1859" s="17">
        <v>169</v>
      </c>
      <c r="H1859" s="17">
        <v>8.01</v>
      </c>
      <c r="I1859" s="17">
        <v>2.79</v>
      </c>
      <c r="J1859" s="17"/>
      <c r="K1859" s="17"/>
      <c r="L1859" s="17">
        <v>7</v>
      </c>
      <c r="M1859" s="17" t="s">
        <v>144</v>
      </c>
      <c r="N1859" s="17">
        <v>6</v>
      </c>
      <c r="O1859" s="17">
        <v>1.5</v>
      </c>
      <c r="P1859" s="17" t="s">
        <v>172</v>
      </c>
      <c r="Q1859" s="13"/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  <c r="AI1859" s="13"/>
    </row>
    <row r="1860" spans="1:35">
      <c r="A1860" s="13"/>
      <c r="B1860" s="13"/>
      <c r="C1860" s="328">
        <v>0.35</v>
      </c>
      <c r="D1860" s="168">
        <f t="shared" si="95"/>
        <v>40078.35</v>
      </c>
      <c r="E1860" s="17" t="s">
        <v>56</v>
      </c>
      <c r="F1860" s="13"/>
      <c r="G1860" s="17">
        <v>169</v>
      </c>
      <c r="H1860" s="13">
        <v>8.1300000000000008</v>
      </c>
      <c r="I1860" s="13">
        <v>2.68</v>
      </c>
      <c r="J1860" s="13"/>
      <c r="K1860" s="13"/>
      <c r="L1860" s="17">
        <v>7</v>
      </c>
      <c r="M1860" s="13" t="s">
        <v>144</v>
      </c>
      <c r="N1860" s="17">
        <v>6</v>
      </c>
      <c r="O1860" s="17">
        <v>1.5</v>
      </c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  <c r="AI1860" s="13"/>
    </row>
    <row r="1861" spans="1:35">
      <c r="A1861" s="13"/>
      <c r="B1861" s="13"/>
      <c r="C1861" s="328">
        <v>0.3923611111111111</v>
      </c>
      <c r="D1861" s="168">
        <f t="shared" si="95"/>
        <v>40078.392361111109</v>
      </c>
      <c r="E1861" s="17" t="s">
        <v>56</v>
      </c>
      <c r="F1861" s="13"/>
      <c r="G1861" s="17">
        <v>169</v>
      </c>
      <c r="H1861" s="13">
        <v>8.3000000000000007</v>
      </c>
      <c r="I1861" s="13">
        <v>2.11</v>
      </c>
      <c r="J1861" s="13"/>
      <c r="K1861" s="13"/>
      <c r="L1861" s="17">
        <v>7</v>
      </c>
      <c r="M1861" s="13" t="s">
        <v>144</v>
      </c>
      <c r="N1861" s="17">
        <v>6</v>
      </c>
      <c r="O1861" s="17">
        <v>1.5</v>
      </c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  <c r="AI1861" s="13"/>
    </row>
    <row r="1862" spans="1:35">
      <c r="A1862" s="13"/>
      <c r="B1862" s="13"/>
      <c r="C1862" s="328">
        <v>0.58333333333333337</v>
      </c>
      <c r="D1862" s="168">
        <f t="shared" si="95"/>
        <v>40078.583333333336</v>
      </c>
      <c r="E1862" s="17" t="s">
        <v>56</v>
      </c>
      <c r="F1862" s="13"/>
      <c r="G1862" s="17">
        <v>169</v>
      </c>
      <c r="H1862" s="13">
        <v>7.69</v>
      </c>
      <c r="I1862" s="13">
        <v>3.82</v>
      </c>
      <c r="J1862" s="13"/>
      <c r="K1862" s="13"/>
      <c r="L1862" s="17">
        <v>7</v>
      </c>
      <c r="M1862" s="13" t="s">
        <v>144</v>
      </c>
      <c r="N1862" s="17">
        <v>6</v>
      </c>
      <c r="O1862" s="17">
        <v>1.5</v>
      </c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  <c r="AI1862" s="13"/>
    </row>
    <row r="1863" spans="1:35">
      <c r="A1863" s="13"/>
      <c r="B1863" s="13"/>
      <c r="C1863" s="328">
        <v>0.67361111111111116</v>
      </c>
      <c r="D1863" s="168">
        <f t="shared" si="95"/>
        <v>40078.673611111109</v>
      </c>
      <c r="E1863" s="17" t="s">
        <v>56</v>
      </c>
      <c r="F1863" s="13"/>
      <c r="G1863" s="17">
        <v>169</v>
      </c>
      <c r="H1863" s="13">
        <v>7.78</v>
      </c>
      <c r="I1863" s="13">
        <v>2.11</v>
      </c>
      <c r="J1863" s="13"/>
      <c r="K1863" s="13"/>
      <c r="L1863" s="17">
        <v>7</v>
      </c>
      <c r="M1863" s="13" t="s">
        <v>144</v>
      </c>
      <c r="N1863" s="17">
        <v>6</v>
      </c>
      <c r="O1863" s="17">
        <v>1.5</v>
      </c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  <c r="AI1863" s="13"/>
    </row>
    <row r="1864" spans="1:35">
      <c r="A1864" s="13"/>
      <c r="B1864" s="13"/>
      <c r="C1864" s="328">
        <v>0.80902777777777779</v>
      </c>
      <c r="D1864" s="168">
        <f t="shared" si="95"/>
        <v>40078.809027777781</v>
      </c>
      <c r="E1864" s="17" t="s">
        <v>56</v>
      </c>
      <c r="F1864" s="13"/>
      <c r="G1864" s="17">
        <v>169</v>
      </c>
      <c r="H1864" s="13">
        <v>7.88</v>
      </c>
      <c r="I1864" s="13">
        <v>2.5499999999999998</v>
      </c>
      <c r="J1864" s="13"/>
      <c r="K1864" s="13"/>
      <c r="L1864" s="17">
        <v>7</v>
      </c>
      <c r="M1864" s="13" t="s">
        <v>144</v>
      </c>
      <c r="N1864" s="17">
        <v>6</v>
      </c>
      <c r="O1864" s="17">
        <v>1.5</v>
      </c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  <c r="AI1864" s="13"/>
    </row>
    <row r="1865" spans="1:35" ht="13.5" thickBot="1">
      <c r="A1865" s="27"/>
      <c r="B1865" s="27"/>
      <c r="C1865" s="329">
        <v>0.95138888888888884</v>
      </c>
      <c r="D1865" s="167">
        <f t="shared" si="95"/>
        <v>40078.951388888891</v>
      </c>
      <c r="E1865" s="27" t="s">
        <v>56</v>
      </c>
      <c r="F1865" s="27"/>
      <c r="G1865" s="27">
        <v>169</v>
      </c>
      <c r="H1865" s="27">
        <v>7.83</v>
      </c>
      <c r="I1865" s="27">
        <v>2.35</v>
      </c>
      <c r="J1865" s="27"/>
      <c r="K1865" s="27"/>
      <c r="L1865" s="27">
        <v>7</v>
      </c>
      <c r="M1865" s="27" t="s">
        <v>144</v>
      </c>
      <c r="N1865" s="27">
        <v>6</v>
      </c>
      <c r="O1865" s="27">
        <v>1.5</v>
      </c>
      <c r="P1865" s="27"/>
      <c r="Q1865" s="13"/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  <c r="AI1865" s="13"/>
    </row>
    <row r="1866" spans="1:35">
      <c r="A1866" s="17">
        <v>23</v>
      </c>
      <c r="B1866" s="17" t="s">
        <v>113</v>
      </c>
      <c r="C1866" s="327">
        <v>0.25</v>
      </c>
      <c r="D1866" s="168">
        <f t="shared" si="95"/>
        <v>40079.25</v>
      </c>
      <c r="E1866" s="17" t="s">
        <v>56</v>
      </c>
      <c r="F1866" s="17"/>
      <c r="G1866" s="17">
        <v>169</v>
      </c>
      <c r="H1866" s="17">
        <v>55.67</v>
      </c>
      <c r="I1866" s="17">
        <v>3.99</v>
      </c>
      <c r="J1866" s="17"/>
      <c r="K1866" s="17"/>
      <c r="L1866" s="17">
        <v>9</v>
      </c>
      <c r="M1866" s="17" t="s">
        <v>144</v>
      </c>
      <c r="N1866" s="17">
        <v>6</v>
      </c>
      <c r="O1866" s="17">
        <v>1.5</v>
      </c>
      <c r="P1866" s="17"/>
      <c r="Q1866" s="13"/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  <c r="AI1866" s="13"/>
    </row>
    <row r="1867" spans="1:35">
      <c r="A1867" s="13"/>
      <c r="B1867" s="13"/>
      <c r="C1867" s="328">
        <v>0.33402777777777781</v>
      </c>
      <c r="D1867" s="168">
        <f t="shared" si="95"/>
        <v>40079.334027777775</v>
      </c>
      <c r="E1867" s="17" t="s">
        <v>56</v>
      </c>
      <c r="F1867" s="13"/>
      <c r="G1867" s="17">
        <v>169</v>
      </c>
      <c r="H1867" s="13">
        <v>55.69</v>
      </c>
      <c r="I1867" s="13">
        <v>3.87</v>
      </c>
      <c r="J1867" s="13"/>
      <c r="K1867" s="13"/>
      <c r="L1867" s="13">
        <v>9</v>
      </c>
      <c r="M1867" s="13" t="s">
        <v>144</v>
      </c>
      <c r="N1867" s="17">
        <v>6</v>
      </c>
      <c r="O1867" s="17">
        <v>1.5</v>
      </c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  <c r="AI1867" s="13"/>
    </row>
    <row r="1868" spans="1:35">
      <c r="A1868" s="13"/>
      <c r="B1868" s="13"/>
      <c r="C1868" s="328">
        <v>0.43402777777777773</v>
      </c>
      <c r="D1868" s="168">
        <f t="shared" si="95"/>
        <v>40079.434027777781</v>
      </c>
      <c r="E1868" s="17" t="s">
        <v>56</v>
      </c>
      <c r="F1868" s="13"/>
      <c r="G1868" s="17">
        <v>169</v>
      </c>
      <c r="H1868" s="13">
        <v>15.6</v>
      </c>
      <c r="I1868" s="13">
        <v>4.8099999999999996</v>
      </c>
      <c r="J1868" s="13"/>
      <c r="K1868" s="13"/>
      <c r="L1868" s="13">
        <v>6</v>
      </c>
      <c r="M1868" s="13" t="s">
        <v>144</v>
      </c>
      <c r="N1868" s="17">
        <v>6</v>
      </c>
      <c r="O1868" s="17">
        <v>1.5</v>
      </c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  <c r="AI1868" s="13"/>
    </row>
    <row r="1869" spans="1:35">
      <c r="A1869" s="13"/>
      <c r="B1869" s="13"/>
      <c r="C1869" s="328">
        <v>0.56805555555555554</v>
      </c>
      <c r="D1869" s="168">
        <f t="shared" si="95"/>
        <v>40079.568055555559</v>
      </c>
      <c r="E1869" s="17" t="s">
        <v>56</v>
      </c>
      <c r="F1869" s="13"/>
      <c r="G1869" s="17">
        <v>169</v>
      </c>
      <c r="H1869" s="13">
        <v>15.63</v>
      </c>
      <c r="I1869" s="13">
        <v>4.6399999999999997</v>
      </c>
      <c r="J1869" s="13"/>
      <c r="K1869" s="13"/>
      <c r="L1869" s="13">
        <v>6</v>
      </c>
      <c r="M1869" s="13" t="s">
        <v>144</v>
      </c>
      <c r="N1869" s="17">
        <v>6</v>
      </c>
      <c r="O1869" s="17">
        <v>1.5</v>
      </c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  <c r="AI1869" s="13"/>
    </row>
    <row r="1870" spans="1:35">
      <c r="A1870" s="13"/>
      <c r="B1870" s="13"/>
      <c r="C1870" s="328">
        <v>0.25486111111111109</v>
      </c>
      <c r="D1870" s="168">
        <f t="shared" ref="D1870:D1933" si="96">FLOOR(D1869,1)+C1870+IF(A1870&gt;0,1,0)</f>
        <v>40079.254861111112</v>
      </c>
      <c r="E1870" s="17" t="s">
        <v>56</v>
      </c>
      <c r="F1870" s="13"/>
      <c r="G1870" s="17">
        <v>169</v>
      </c>
      <c r="H1870" s="13">
        <v>14.72</v>
      </c>
      <c r="I1870" s="13">
        <v>4.7699999999999996</v>
      </c>
      <c r="J1870" s="13"/>
      <c r="K1870" s="13"/>
      <c r="L1870" s="13">
        <v>6</v>
      </c>
      <c r="M1870" s="13" t="s">
        <v>144</v>
      </c>
      <c r="N1870" s="17">
        <v>6</v>
      </c>
      <c r="O1870" s="17">
        <v>1.5</v>
      </c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  <c r="AI1870" s="13"/>
    </row>
    <row r="1871" spans="1:35">
      <c r="A1871" s="13"/>
      <c r="B1871" s="13"/>
      <c r="C1871" s="328">
        <v>0.79861111111111116</v>
      </c>
      <c r="D1871" s="168">
        <f t="shared" si="96"/>
        <v>40079.798611111109</v>
      </c>
      <c r="E1871" s="17" t="s">
        <v>56</v>
      </c>
      <c r="F1871" s="13"/>
      <c r="G1871" s="17">
        <v>169</v>
      </c>
      <c r="H1871" s="13">
        <v>18.850000000000001</v>
      </c>
      <c r="I1871" s="13">
        <v>3.53</v>
      </c>
      <c r="J1871" s="13"/>
      <c r="K1871" s="13"/>
      <c r="L1871" s="13">
        <v>9</v>
      </c>
      <c r="M1871" s="13" t="s">
        <v>144</v>
      </c>
      <c r="N1871" s="17">
        <v>6</v>
      </c>
      <c r="O1871" s="17">
        <v>1.5</v>
      </c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  <c r="AI1871" s="13"/>
    </row>
    <row r="1872" spans="1:35" ht="13.5" thickBot="1">
      <c r="A1872" s="27"/>
      <c r="B1872" s="27"/>
      <c r="C1872" s="329">
        <v>0.94791666666666663</v>
      </c>
      <c r="D1872" s="167">
        <f t="shared" si="96"/>
        <v>40079.947916666664</v>
      </c>
      <c r="E1872" s="27" t="s">
        <v>56</v>
      </c>
      <c r="F1872" s="27"/>
      <c r="G1872" s="27">
        <v>169</v>
      </c>
      <c r="H1872" s="27">
        <v>18.91</v>
      </c>
      <c r="I1872" s="27">
        <v>3.14</v>
      </c>
      <c r="J1872" s="27"/>
      <c r="K1872" s="27"/>
      <c r="L1872" s="27">
        <v>9</v>
      </c>
      <c r="M1872" s="27" t="s">
        <v>144</v>
      </c>
      <c r="N1872" s="27">
        <v>6</v>
      </c>
      <c r="O1872" s="27">
        <v>1.5</v>
      </c>
      <c r="P1872" s="27"/>
      <c r="Q1872" s="13"/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  <c r="AI1872" s="13"/>
    </row>
    <row r="1873" spans="1:35">
      <c r="A1873" s="17">
        <v>24</v>
      </c>
      <c r="B1873" s="17" t="s">
        <v>114</v>
      </c>
      <c r="C1873" s="327">
        <v>0.26944444444444443</v>
      </c>
      <c r="D1873" s="168">
        <f t="shared" si="96"/>
        <v>40080.269444444442</v>
      </c>
      <c r="E1873" s="17" t="s">
        <v>56</v>
      </c>
      <c r="F1873" s="17"/>
      <c r="G1873" s="17">
        <v>169</v>
      </c>
      <c r="H1873" s="17">
        <v>12.56</v>
      </c>
      <c r="I1873" s="17">
        <v>4.1399999999999997</v>
      </c>
      <c r="J1873" s="17"/>
      <c r="K1873" s="17"/>
      <c r="L1873" s="17">
        <v>10</v>
      </c>
      <c r="M1873" s="17" t="s">
        <v>144</v>
      </c>
      <c r="N1873" s="17">
        <v>6</v>
      </c>
      <c r="O1873" s="17">
        <v>1.5</v>
      </c>
      <c r="P1873" s="17"/>
      <c r="Q1873" s="13"/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  <c r="AI1873" s="13"/>
    </row>
    <row r="1874" spans="1:35">
      <c r="A1874" s="13"/>
      <c r="B1874" s="13"/>
      <c r="C1874" s="328">
        <v>0.34097222222222223</v>
      </c>
      <c r="D1874" s="168">
        <f t="shared" si="96"/>
        <v>40080.34097222222</v>
      </c>
      <c r="E1874" s="17" t="s">
        <v>56</v>
      </c>
      <c r="F1874" s="13"/>
      <c r="G1874" s="17">
        <v>169</v>
      </c>
      <c r="H1874" s="13">
        <v>12.84</v>
      </c>
      <c r="I1874" s="13">
        <v>4.3499999999999996</v>
      </c>
      <c r="J1874" s="13"/>
      <c r="K1874" s="13"/>
      <c r="L1874" s="13">
        <v>10</v>
      </c>
      <c r="M1874" s="13" t="s">
        <v>144</v>
      </c>
      <c r="N1874" s="17">
        <v>6</v>
      </c>
      <c r="O1874" s="17">
        <v>1.5</v>
      </c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  <c r="AI1874" s="13"/>
    </row>
    <row r="1875" spans="1:35">
      <c r="A1875" s="13"/>
      <c r="B1875" s="13"/>
      <c r="C1875" s="328">
        <v>0.4513888888888889</v>
      </c>
      <c r="D1875" s="168">
        <f t="shared" si="96"/>
        <v>40080.451388888891</v>
      </c>
      <c r="E1875" s="17" t="s">
        <v>56</v>
      </c>
      <c r="F1875" s="13"/>
      <c r="G1875" s="17">
        <v>169</v>
      </c>
      <c r="H1875" s="13">
        <v>15.98</v>
      </c>
      <c r="I1875" s="13">
        <v>3.72</v>
      </c>
      <c r="J1875" s="13"/>
      <c r="K1875" s="13"/>
      <c r="L1875" s="13">
        <v>9</v>
      </c>
      <c r="M1875" s="13" t="s">
        <v>144</v>
      </c>
      <c r="N1875" s="17">
        <v>6</v>
      </c>
      <c r="O1875" s="17">
        <v>1.5</v>
      </c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  <c r="AI1875" s="13"/>
    </row>
    <row r="1876" spans="1:35">
      <c r="A1876" s="13"/>
      <c r="B1876" s="13"/>
      <c r="C1876" s="328">
        <v>0.53333333333333333</v>
      </c>
      <c r="D1876" s="168">
        <f t="shared" si="96"/>
        <v>40080.533333333333</v>
      </c>
      <c r="E1876" s="17" t="s">
        <v>56</v>
      </c>
      <c r="F1876" s="13"/>
      <c r="G1876" s="17">
        <v>169</v>
      </c>
      <c r="H1876" s="13">
        <v>13.87</v>
      </c>
      <c r="I1876" s="13">
        <v>2.4700000000000002</v>
      </c>
      <c r="J1876" s="13"/>
      <c r="K1876" s="13"/>
      <c r="L1876" s="13">
        <v>9</v>
      </c>
      <c r="M1876" s="13" t="s">
        <v>144</v>
      </c>
      <c r="N1876" s="17">
        <v>6</v>
      </c>
      <c r="O1876" s="17">
        <v>1.5</v>
      </c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  <c r="AI1876" s="13"/>
    </row>
    <row r="1877" spans="1:35">
      <c r="A1877" s="13"/>
      <c r="B1877" s="13"/>
      <c r="C1877" s="328">
        <v>0.59027777777777779</v>
      </c>
      <c r="D1877" s="168">
        <f t="shared" si="96"/>
        <v>40080.590277777781</v>
      </c>
      <c r="E1877" s="17" t="s">
        <v>56</v>
      </c>
      <c r="F1877" s="13"/>
      <c r="G1877" s="17">
        <v>169</v>
      </c>
      <c r="H1877" s="13">
        <v>13.91</v>
      </c>
      <c r="I1877" s="13">
        <v>2.37</v>
      </c>
      <c r="J1877" s="13"/>
      <c r="K1877" s="13"/>
      <c r="L1877" s="13">
        <v>9</v>
      </c>
      <c r="M1877" s="13" t="s">
        <v>144</v>
      </c>
      <c r="N1877" s="13"/>
      <c r="O1877" s="17">
        <v>1.5</v>
      </c>
      <c r="P1877" s="13"/>
      <c r="Q1877" s="13"/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  <c r="AI1877" s="13"/>
    </row>
    <row r="1878" spans="1:35" ht="13.5" thickBot="1">
      <c r="A1878" s="27"/>
      <c r="B1878" s="27"/>
      <c r="C1878" s="329">
        <v>0.72777777777777775</v>
      </c>
      <c r="D1878" s="167">
        <f t="shared" si="96"/>
        <v>40080.727777777778</v>
      </c>
      <c r="E1878" s="27" t="s">
        <v>56</v>
      </c>
      <c r="F1878" s="27"/>
      <c r="G1878" s="27">
        <v>169</v>
      </c>
      <c r="H1878" s="27">
        <v>14.89</v>
      </c>
      <c r="I1878" s="27">
        <v>2.2999999999999998</v>
      </c>
      <c r="J1878" s="27"/>
      <c r="K1878" s="27"/>
      <c r="L1878" s="27">
        <v>9</v>
      </c>
      <c r="M1878" s="27" t="s">
        <v>144</v>
      </c>
      <c r="N1878" s="27"/>
      <c r="O1878" s="27">
        <v>1.5</v>
      </c>
      <c r="P1878" s="27"/>
      <c r="Q1878" s="13"/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  <c r="AI1878" s="13"/>
    </row>
    <row r="1879" spans="1:35">
      <c r="A1879" s="17">
        <v>25</v>
      </c>
      <c r="B1879" s="17" t="s">
        <v>115</v>
      </c>
      <c r="C1879" s="327">
        <v>0.25208333333333333</v>
      </c>
      <c r="D1879" s="168">
        <f t="shared" si="96"/>
        <v>40081.252083333333</v>
      </c>
      <c r="E1879" s="17" t="s">
        <v>56</v>
      </c>
      <c r="F1879" s="17"/>
      <c r="G1879" s="17">
        <v>169</v>
      </c>
      <c r="H1879" s="17">
        <v>17.510000000000002</v>
      </c>
      <c r="I1879" s="17">
        <v>4.62</v>
      </c>
      <c r="J1879" s="17"/>
      <c r="K1879" s="17"/>
      <c r="L1879" s="17">
        <v>9</v>
      </c>
      <c r="M1879" s="17" t="s">
        <v>144</v>
      </c>
      <c r="N1879" s="17">
        <v>6</v>
      </c>
      <c r="O1879" s="17">
        <v>1.5</v>
      </c>
      <c r="P1879" s="17"/>
      <c r="Q1879" s="13"/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  <c r="AI1879" s="13"/>
    </row>
    <row r="1880" spans="1:35">
      <c r="A1880" s="13"/>
      <c r="B1880" s="13"/>
      <c r="C1880" s="328">
        <v>0.34027777777777773</v>
      </c>
      <c r="D1880" s="168">
        <f t="shared" si="96"/>
        <v>40081.340277777781</v>
      </c>
      <c r="E1880" s="17" t="s">
        <v>56</v>
      </c>
      <c r="F1880" s="13"/>
      <c r="G1880" s="17">
        <v>169</v>
      </c>
      <c r="H1880" s="13">
        <v>18.670000000000002</v>
      </c>
      <c r="I1880" s="13">
        <v>4.71</v>
      </c>
      <c r="J1880" s="13"/>
      <c r="K1880" s="13"/>
      <c r="L1880" s="17">
        <v>9</v>
      </c>
      <c r="M1880" s="13" t="s">
        <v>144</v>
      </c>
      <c r="N1880" s="17">
        <v>6</v>
      </c>
      <c r="O1880" s="17">
        <v>1.5</v>
      </c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  <c r="AI1880" s="13"/>
    </row>
    <row r="1881" spans="1:35">
      <c r="A1881" s="13"/>
      <c r="B1881" s="13"/>
      <c r="C1881" s="328">
        <v>0.41666666666666669</v>
      </c>
      <c r="D1881" s="168">
        <f t="shared" si="96"/>
        <v>40081.416666666664</v>
      </c>
      <c r="E1881" s="17" t="s">
        <v>56</v>
      </c>
      <c r="F1881" s="13"/>
      <c r="G1881" s="17">
        <v>169</v>
      </c>
      <c r="H1881" s="13">
        <v>18.77</v>
      </c>
      <c r="I1881" s="13">
        <v>3.41</v>
      </c>
      <c r="J1881" s="13"/>
      <c r="K1881" s="13"/>
      <c r="L1881" s="17">
        <v>9</v>
      </c>
      <c r="M1881" s="13" t="s">
        <v>144</v>
      </c>
      <c r="N1881" s="17">
        <v>6</v>
      </c>
      <c r="O1881" s="17">
        <v>1.5</v>
      </c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  <c r="AI1881" s="13"/>
    </row>
    <row r="1882" spans="1:35">
      <c r="A1882" s="13"/>
      <c r="B1882" s="13"/>
      <c r="C1882" s="328">
        <v>0.52083333333333337</v>
      </c>
      <c r="D1882" s="168">
        <f t="shared" si="96"/>
        <v>40081.520833333336</v>
      </c>
      <c r="E1882" s="17" t="s">
        <v>56</v>
      </c>
      <c r="F1882" s="13"/>
      <c r="G1882" s="17">
        <v>169</v>
      </c>
      <c r="H1882" s="13">
        <v>18.79</v>
      </c>
      <c r="I1882" s="13">
        <v>3.37</v>
      </c>
      <c r="J1882" s="13"/>
      <c r="K1882" s="13"/>
      <c r="L1882" s="17">
        <v>9</v>
      </c>
      <c r="M1882" s="13" t="s">
        <v>144</v>
      </c>
      <c r="N1882" s="17">
        <v>6</v>
      </c>
      <c r="O1882" s="17">
        <v>1.5</v>
      </c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  <c r="AI1882" s="13"/>
    </row>
    <row r="1883" spans="1:35">
      <c r="A1883" s="13"/>
      <c r="B1883" s="13"/>
      <c r="C1883" s="328">
        <v>0.59930555555555554</v>
      </c>
      <c r="D1883" s="168">
        <f t="shared" si="96"/>
        <v>40081.599305555559</v>
      </c>
      <c r="E1883" s="17" t="s">
        <v>56</v>
      </c>
      <c r="F1883" s="13"/>
      <c r="G1883" s="17">
        <v>169</v>
      </c>
      <c r="H1883" s="13">
        <v>18.489999999999998</v>
      </c>
      <c r="I1883" s="13">
        <v>3.8</v>
      </c>
      <c r="J1883" s="13"/>
      <c r="K1883" s="13"/>
      <c r="L1883" s="17">
        <v>9</v>
      </c>
      <c r="M1883" s="13" t="s">
        <v>144</v>
      </c>
      <c r="N1883" s="17">
        <v>6</v>
      </c>
      <c r="O1883" s="17">
        <v>1.5</v>
      </c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  <c r="AI1883" s="13"/>
    </row>
    <row r="1884" spans="1:35">
      <c r="A1884" s="13"/>
      <c r="B1884" s="13"/>
      <c r="C1884" s="328">
        <v>0.71388888888888891</v>
      </c>
      <c r="D1884" s="168">
        <f t="shared" si="96"/>
        <v>40081.713888888888</v>
      </c>
      <c r="E1884" s="17" t="s">
        <v>56</v>
      </c>
      <c r="F1884" s="13"/>
      <c r="G1884" s="17">
        <v>169</v>
      </c>
      <c r="H1884" s="13">
        <v>18.89</v>
      </c>
      <c r="I1884" s="13">
        <v>2.36</v>
      </c>
      <c r="J1884" s="13"/>
      <c r="K1884" s="13"/>
      <c r="L1884" s="17">
        <v>9</v>
      </c>
      <c r="M1884" s="13" t="s">
        <v>144</v>
      </c>
      <c r="N1884" s="17">
        <v>6</v>
      </c>
      <c r="O1884" s="17">
        <v>1.5</v>
      </c>
      <c r="P1884" s="13"/>
      <c r="Q1884" s="13"/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  <c r="AI1884" s="13"/>
    </row>
    <row r="1885" spans="1:35">
      <c r="A1885" s="13"/>
      <c r="B1885" s="13"/>
      <c r="C1885" s="328">
        <v>0.86458333333333337</v>
      </c>
      <c r="D1885" s="168">
        <f t="shared" si="96"/>
        <v>40081.864583333336</v>
      </c>
      <c r="E1885" s="17" t="s">
        <v>56</v>
      </c>
      <c r="F1885" s="13"/>
      <c r="G1885" s="17">
        <v>169</v>
      </c>
      <c r="H1885" s="13">
        <v>18.91</v>
      </c>
      <c r="I1885" s="13">
        <v>2.48</v>
      </c>
      <c r="J1885" s="13"/>
      <c r="K1885" s="13"/>
      <c r="L1885" s="17">
        <v>9</v>
      </c>
      <c r="M1885" s="13" t="s">
        <v>144</v>
      </c>
      <c r="N1885" s="17">
        <v>6</v>
      </c>
      <c r="O1885" s="17">
        <v>1.5</v>
      </c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  <c r="AI1885" s="13"/>
    </row>
    <row r="1886" spans="1:35" ht="13.5" thickBot="1">
      <c r="A1886" s="27"/>
      <c r="B1886" s="27"/>
      <c r="C1886" s="329">
        <v>0.9243055555555556</v>
      </c>
      <c r="D1886" s="167">
        <f t="shared" si="96"/>
        <v>40081.924305555556</v>
      </c>
      <c r="E1886" s="27" t="s">
        <v>56</v>
      </c>
      <c r="F1886" s="27"/>
      <c r="G1886" s="27">
        <v>169</v>
      </c>
      <c r="H1886" s="27">
        <v>18.87</v>
      </c>
      <c r="I1886" s="27">
        <v>2.13</v>
      </c>
      <c r="J1886" s="27"/>
      <c r="K1886" s="27"/>
      <c r="L1886" s="27">
        <v>9</v>
      </c>
      <c r="M1886" s="27" t="s">
        <v>144</v>
      </c>
      <c r="N1886" s="27">
        <v>6</v>
      </c>
      <c r="O1886" s="27">
        <v>1.5</v>
      </c>
      <c r="P1886" s="27"/>
      <c r="Q1886" s="13"/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  <c r="AI1886" s="13"/>
    </row>
    <row r="1887" spans="1:35">
      <c r="A1887" s="17">
        <v>26</v>
      </c>
      <c r="B1887" s="17" t="s">
        <v>29</v>
      </c>
      <c r="C1887" s="327">
        <v>0.25138888888888888</v>
      </c>
      <c r="D1887" s="168">
        <f t="shared" si="96"/>
        <v>40082.251388888886</v>
      </c>
      <c r="E1887" s="17" t="s">
        <v>56</v>
      </c>
      <c r="F1887" s="17"/>
      <c r="G1887" s="17">
        <v>148</v>
      </c>
      <c r="H1887" s="17">
        <v>198.77</v>
      </c>
      <c r="I1887" s="17">
        <v>27.49</v>
      </c>
      <c r="J1887" s="17"/>
      <c r="K1887" s="17"/>
      <c r="L1887" s="17">
        <v>15</v>
      </c>
      <c r="M1887" s="17" t="s">
        <v>144</v>
      </c>
      <c r="N1887" s="17">
        <v>6</v>
      </c>
      <c r="O1887" s="17">
        <v>1.5</v>
      </c>
      <c r="P1887" s="17"/>
      <c r="Q1887" s="13"/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  <c r="AI1887" s="13"/>
    </row>
    <row r="1888" spans="1:35">
      <c r="A1888" s="13"/>
      <c r="B1888" s="13"/>
      <c r="C1888" s="328">
        <v>0.33333333333333331</v>
      </c>
      <c r="D1888" s="164">
        <f t="shared" si="96"/>
        <v>40082.333333333336</v>
      </c>
      <c r="E1888" s="17" t="s">
        <v>56</v>
      </c>
      <c r="F1888" s="13"/>
      <c r="G1888" s="17">
        <v>148</v>
      </c>
      <c r="H1888" s="13">
        <v>145.37</v>
      </c>
      <c r="I1888" s="13">
        <v>22.7</v>
      </c>
      <c r="J1888" s="13"/>
      <c r="K1888" s="13"/>
      <c r="L1888" s="13">
        <v>24</v>
      </c>
      <c r="M1888" s="17" t="s">
        <v>144</v>
      </c>
      <c r="N1888" s="17">
        <v>6</v>
      </c>
      <c r="O1888" s="17">
        <v>1.5</v>
      </c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  <c r="AI1888" s="13"/>
    </row>
    <row r="1889" spans="1:35">
      <c r="A1889" s="13"/>
      <c r="B1889" s="13"/>
      <c r="C1889" s="328">
        <v>0.42152777777777778</v>
      </c>
      <c r="D1889" s="164">
        <f t="shared" si="96"/>
        <v>40082.421527777777</v>
      </c>
      <c r="E1889" s="17" t="s">
        <v>56</v>
      </c>
      <c r="F1889" s="13"/>
      <c r="G1889" s="17">
        <v>148</v>
      </c>
      <c r="H1889" s="13">
        <v>12.71</v>
      </c>
      <c r="I1889" s="13">
        <v>5.04</v>
      </c>
      <c r="J1889" s="13"/>
      <c r="K1889" s="13"/>
      <c r="L1889" s="13">
        <v>15</v>
      </c>
      <c r="M1889" s="17" t="s">
        <v>144</v>
      </c>
      <c r="N1889" s="17">
        <v>6</v>
      </c>
      <c r="O1889" s="17">
        <v>1.5</v>
      </c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  <c r="AI1889" s="13"/>
    </row>
    <row r="1890" spans="1:35">
      <c r="A1890" s="13"/>
      <c r="B1890" s="13"/>
      <c r="C1890" s="328">
        <v>0.52083333333333337</v>
      </c>
      <c r="D1890" s="164">
        <f t="shared" si="96"/>
        <v>40082.520833333336</v>
      </c>
      <c r="E1890" s="17" t="s">
        <v>56</v>
      </c>
      <c r="F1890" s="13"/>
      <c r="G1890" s="17">
        <v>169</v>
      </c>
      <c r="H1890" s="13">
        <v>10.43</v>
      </c>
      <c r="I1890" s="13">
        <v>4.3499999999999996</v>
      </c>
      <c r="J1890" s="13"/>
      <c r="K1890" s="13"/>
      <c r="L1890" s="13">
        <v>15</v>
      </c>
      <c r="M1890" s="17" t="s">
        <v>144</v>
      </c>
      <c r="N1890" s="17">
        <v>6</v>
      </c>
      <c r="O1890" s="17">
        <v>1.5</v>
      </c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  <c r="AI1890" s="13"/>
    </row>
    <row r="1891" spans="1:35">
      <c r="A1891" s="13"/>
      <c r="B1891" s="13"/>
      <c r="C1891" s="328">
        <v>0.61805555555555558</v>
      </c>
      <c r="D1891" s="164">
        <f t="shared" si="96"/>
        <v>40082.618055555555</v>
      </c>
      <c r="E1891" s="17" t="s">
        <v>56</v>
      </c>
      <c r="F1891" s="13"/>
      <c r="G1891" s="17">
        <v>169</v>
      </c>
      <c r="H1891" s="13">
        <v>10.78</v>
      </c>
      <c r="I1891" s="13">
        <v>4.53</v>
      </c>
      <c r="J1891" s="13"/>
      <c r="K1891" s="13"/>
      <c r="L1891" s="13">
        <v>15</v>
      </c>
      <c r="M1891" s="17" t="s">
        <v>144</v>
      </c>
      <c r="N1891" s="17">
        <v>6</v>
      </c>
      <c r="O1891" s="17">
        <v>1.5</v>
      </c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  <c r="AI1891" s="13"/>
    </row>
    <row r="1892" spans="1:35">
      <c r="A1892" s="13"/>
      <c r="B1892" s="13"/>
      <c r="C1892" s="328">
        <v>0.72569444444444453</v>
      </c>
      <c r="D1892" s="164">
        <f t="shared" si="96"/>
        <v>40082.725694444445</v>
      </c>
      <c r="E1892" s="17" t="s">
        <v>56</v>
      </c>
      <c r="F1892" s="13"/>
      <c r="G1892" s="17">
        <v>169</v>
      </c>
      <c r="H1892" s="13">
        <v>11.89</v>
      </c>
      <c r="I1892" s="13">
        <v>3.7</v>
      </c>
      <c r="J1892" s="13"/>
      <c r="K1892" s="13"/>
      <c r="L1892" s="13">
        <v>15</v>
      </c>
      <c r="M1892" s="17" t="s">
        <v>144</v>
      </c>
      <c r="N1892" s="17">
        <v>6</v>
      </c>
      <c r="O1892" s="17">
        <v>1.5</v>
      </c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  <c r="AI1892" s="13"/>
    </row>
    <row r="1893" spans="1:35">
      <c r="A1893" s="13"/>
      <c r="B1893" s="13"/>
      <c r="C1893" s="328">
        <v>0.84027777777777779</v>
      </c>
      <c r="D1893" s="164">
        <f t="shared" si="96"/>
        <v>40082.840277777781</v>
      </c>
      <c r="E1893" s="17" t="s">
        <v>56</v>
      </c>
      <c r="F1893" s="13"/>
      <c r="G1893" s="17">
        <v>169</v>
      </c>
      <c r="H1893" s="13">
        <v>45.75</v>
      </c>
      <c r="I1893" s="13">
        <v>4.93</v>
      </c>
      <c r="J1893" s="13"/>
      <c r="K1893" s="13"/>
      <c r="L1893" s="13">
        <v>15</v>
      </c>
      <c r="M1893" s="17" t="s">
        <v>144</v>
      </c>
      <c r="N1893" s="17">
        <v>6</v>
      </c>
      <c r="O1893" s="17">
        <v>1.5</v>
      </c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  <c r="AI1893" s="13"/>
    </row>
    <row r="1894" spans="1:35" ht="13.5" thickBot="1">
      <c r="A1894" s="27"/>
      <c r="B1894" s="27"/>
      <c r="C1894" s="329">
        <v>0.94791666666666663</v>
      </c>
      <c r="D1894" s="167">
        <f t="shared" si="96"/>
        <v>40082.947916666664</v>
      </c>
      <c r="E1894" s="27" t="s">
        <v>56</v>
      </c>
      <c r="F1894" s="27"/>
      <c r="G1894" s="27">
        <v>169</v>
      </c>
      <c r="H1894" s="27">
        <v>48.94</v>
      </c>
      <c r="I1894" s="27">
        <v>4.99</v>
      </c>
      <c r="J1894" s="27"/>
      <c r="K1894" s="27"/>
      <c r="L1894" s="27">
        <v>15</v>
      </c>
      <c r="M1894" s="27" t="s">
        <v>144</v>
      </c>
      <c r="N1894" s="27">
        <v>6</v>
      </c>
      <c r="O1894" s="27">
        <v>1.5</v>
      </c>
      <c r="P1894" s="27"/>
      <c r="Q1894" s="13"/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  <c r="AI1894" s="13"/>
    </row>
    <row r="1895" spans="1:35">
      <c r="A1895" s="17">
        <v>27</v>
      </c>
      <c r="B1895" s="17" t="s">
        <v>129</v>
      </c>
      <c r="C1895" s="327">
        <v>0.25</v>
      </c>
      <c r="D1895" s="168">
        <f t="shared" si="96"/>
        <v>40083.25</v>
      </c>
      <c r="E1895" s="17" t="s">
        <v>56</v>
      </c>
      <c r="F1895" s="17"/>
      <c r="G1895" s="17">
        <v>169</v>
      </c>
      <c r="H1895" s="17">
        <v>16.7</v>
      </c>
      <c r="I1895" s="17">
        <v>4.08</v>
      </c>
      <c r="J1895" s="17"/>
      <c r="K1895" s="17"/>
      <c r="L1895" s="17">
        <v>15</v>
      </c>
      <c r="M1895" s="17" t="s">
        <v>144</v>
      </c>
      <c r="N1895" s="17">
        <v>6</v>
      </c>
      <c r="O1895" s="17">
        <v>1.5</v>
      </c>
      <c r="P1895" s="17"/>
      <c r="Q1895" s="13"/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  <c r="AI1895" s="13"/>
    </row>
    <row r="1896" spans="1:35">
      <c r="A1896" s="13"/>
      <c r="B1896" s="13"/>
      <c r="C1896" s="328">
        <v>0.33333333333333331</v>
      </c>
      <c r="D1896" s="168">
        <f t="shared" si="96"/>
        <v>40083.333333333336</v>
      </c>
      <c r="E1896" s="17" t="s">
        <v>56</v>
      </c>
      <c r="F1896" s="13"/>
      <c r="G1896" s="17">
        <v>169</v>
      </c>
      <c r="H1896" s="13">
        <v>16.71</v>
      </c>
      <c r="I1896" s="13">
        <v>4.3600000000000003</v>
      </c>
      <c r="J1896" s="13"/>
      <c r="K1896" s="13"/>
      <c r="L1896" s="13">
        <v>15</v>
      </c>
      <c r="M1896" s="17" t="s">
        <v>144</v>
      </c>
      <c r="N1896" s="17">
        <v>6</v>
      </c>
      <c r="O1896" s="17">
        <v>1.5</v>
      </c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</row>
    <row r="1897" spans="1:35">
      <c r="A1897" s="13"/>
      <c r="B1897" s="13"/>
      <c r="C1897" s="328">
        <v>0.4375</v>
      </c>
      <c r="D1897" s="168">
        <f t="shared" si="96"/>
        <v>40083.4375</v>
      </c>
      <c r="E1897" s="17" t="s">
        <v>56</v>
      </c>
      <c r="F1897" s="13"/>
      <c r="G1897" s="17">
        <v>169</v>
      </c>
      <c r="H1897" s="13">
        <v>17.82</v>
      </c>
      <c r="I1897" s="13">
        <v>3.25</v>
      </c>
      <c r="J1897" s="13"/>
      <c r="K1897" s="13"/>
      <c r="L1897" s="13">
        <v>15</v>
      </c>
      <c r="M1897" s="17" t="s">
        <v>144</v>
      </c>
      <c r="N1897" s="17">
        <v>6</v>
      </c>
      <c r="O1897" s="17">
        <v>1.5</v>
      </c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  <c r="AI1897" s="13"/>
    </row>
    <row r="1898" spans="1:35">
      <c r="A1898" s="13"/>
      <c r="B1898" s="13"/>
      <c r="C1898" s="328">
        <v>0.53125</v>
      </c>
      <c r="D1898" s="168">
        <f t="shared" si="96"/>
        <v>40083.53125</v>
      </c>
      <c r="E1898" s="17" t="s">
        <v>56</v>
      </c>
      <c r="F1898" s="13"/>
      <c r="G1898" s="17">
        <v>169</v>
      </c>
      <c r="H1898" s="13">
        <v>23.77</v>
      </c>
      <c r="I1898" s="13">
        <v>3.12</v>
      </c>
      <c r="J1898" s="13"/>
      <c r="K1898" s="13"/>
      <c r="L1898" s="13">
        <v>9</v>
      </c>
      <c r="M1898" s="17" t="s">
        <v>144</v>
      </c>
      <c r="N1898" s="17">
        <v>6</v>
      </c>
      <c r="O1898" s="17">
        <v>1.5</v>
      </c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  <c r="AI1898" s="13"/>
    </row>
    <row r="1899" spans="1:35">
      <c r="A1899" s="13"/>
      <c r="B1899" s="13"/>
      <c r="C1899" s="328">
        <v>0.59236111111111112</v>
      </c>
      <c r="D1899" s="168">
        <f t="shared" si="96"/>
        <v>40083.592361111114</v>
      </c>
      <c r="E1899" s="17" t="s">
        <v>56</v>
      </c>
      <c r="F1899" s="13"/>
      <c r="G1899" s="17">
        <v>169</v>
      </c>
      <c r="H1899" s="13">
        <v>23.67</v>
      </c>
      <c r="I1899" s="13">
        <v>3.18</v>
      </c>
      <c r="J1899" s="13"/>
      <c r="K1899" s="13"/>
      <c r="L1899" s="13">
        <v>9</v>
      </c>
      <c r="M1899" s="17" t="s">
        <v>144</v>
      </c>
      <c r="N1899" s="17">
        <v>6</v>
      </c>
      <c r="O1899" s="17">
        <v>1.5</v>
      </c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  <c r="AI1899" s="13"/>
    </row>
    <row r="1900" spans="1:35">
      <c r="A1900" s="13"/>
      <c r="B1900" s="13"/>
      <c r="C1900" s="328">
        <v>0.7284722222222223</v>
      </c>
      <c r="D1900" s="168">
        <f t="shared" si="96"/>
        <v>40083.728472222225</v>
      </c>
      <c r="E1900" s="17" t="s">
        <v>56</v>
      </c>
      <c r="F1900" s="13"/>
      <c r="G1900" s="17">
        <v>169</v>
      </c>
      <c r="H1900" s="13">
        <v>19.98</v>
      </c>
      <c r="I1900" s="13">
        <v>3.48</v>
      </c>
      <c r="J1900" s="13"/>
      <c r="K1900" s="13"/>
      <c r="L1900" s="13">
        <v>9</v>
      </c>
      <c r="M1900" s="17" t="s">
        <v>144</v>
      </c>
      <c r="N1900" s="17">
        <v>6</v>
      </c>
      <c r="O1900" s="17">
        <v>1.5</v>
      </c>
      <c r="P1900" s="13"/>
      <c r="Q1900" s="13"/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  <c r="AI1900" s="13"/>
    </row>
    <row r="1901" spans="1:35">
      <c r="A1901" s="13"/>
      <c r="B1901" s="13"/>
      <c r="C1901" s="328">
        <v>0.86805555555555547</v>
      </c>
      <c r="D1901" s="168">
        <f t="shared" si="96"/>
        <v>40083.868055555555</v>
      </c>
      <c r="E1901" s="17" t="s">
        <v>56</v>
      </c>
      <c r="F1901" s="13"/>
      <c r="G1901" s="17">
        <v>169</v>
      </c>
      <c r="H1901" s="13">
        <v>21.88</v>
      </c>
      <c r="I1901" s="13">
        <v>4.16</v>
      </c>
      <c r="J1901" s="13"/>
      <c r="K1901" s="13"/>
      <c r="L1901" s="13">
        <v>9</v>
      </c>
      <c r="M1901" s="17" t="s">
        <v>144</v>
      </c>
      <c r="N1901" s="17">
        <v>6</v>
      </c>
      <c r="O1901" s="17">
        <v>1.5</v>
      </c>
      <c r="P1901" s="13"/>
      <c r="Q1901" s="13"/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  <c r="AI1901" s="13"/>
    </row>
    <row r="1902" spans="1:35" ht="13.5" thickBot="1">
      <c r="A1902" s="27"/>
      <c r="B1902" s="27"/>
      <c r="C1902" s="329">
        <v>0.95694444444444438</v>
      </c>
      <c r="D1902" s="167">
        <f t="shared" si="96"/>
        <v>40083.956944444442</v>
      </c>
      <c r="E1902" s="27" t="s">
        <v>56</v>
      </c>
      <c r="F1902" s="27"/>
      <c r="G1902" s="27">
        <v>169</v>
      </c>
      <c r="H1902" s="27">
        <v>21.32</v>
      </c>
      <c r="I1902" s="27">
        <v>3.19</v>
      </c>
      <c r="J1902" s="27"/>
      <c r="K1902" s="27"/>
      <c r="L1902" s="27">
        <v>9</v>
      </c>
      <c r="M1902" s="27" t="s">
        <v>144</v>
      </c>
      <c r="N1902" s="27">
        <v>6</v>
      </c>
      <c r="O1902" s="27">
        <v>1.5</v>
      </c>
      <c r="P1902" s="27"/>
      <c r="Q1902" s="13"/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  <c r="AI1902" s="13"/>
    </row>
    <row r="1903" spans="1:35">
      <c r="A1903" s="17">
        <v>28</v>
      </c>
      <c r="B1903" s="17" t="s">
        <v>111</v>
      </c>
      <c r="C1903" s="327">
        <v>0.25347222222222221</v>
      </c>
      <c r="D1903" s="168">
        <f t="shared" si="96"/>
        <v>40084.253472222219</v>
      </c>
      <c r="E1903" s="17" t="s">
        <v>56</v>
      </c>
      <c r="F1903" s="17"/>
      <c r="G1903" s="17">
        <v>169</v>
      </c>
      <c r="H1903" s="17">
        <v>9.01</v>
      </c>
      <c r="I1903" s="17">
        <v>5.1100000000000003</v>
      </c>
      <c r="J1903" s="17"/>
      <c r="K1903" s="17"/>
      <c r="L1903" s="17">
        <v>6</v>
      </c>
      <c r="M1903" s="17" t="s">
        <v>144</v>
      </c>
      <c r="N1903" s="17">
        <v>6</v>
      </c>
      <c r="O1903" s="17">
        <v>1.5</v>
      </c>
      <c r="P1903" s="17"/>
      <c r="Q1903" s="13"/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  <c r="AI1903" s="13"/>
    </row>
    <row r="1904" spans="1:35">
      <c r="A1904" s="13"/>
      <c r="B1904" s="13"/>
      <c r="C1904" s="328">
        <v>0.33333333333333331</v>
      </c>
      <c r="D1904" s="168">
        <f t="shared" si="96"/>
        <v>40084.333333333336</v>
      </c>
      <c r="E1904" s="17" t="s">
        <v>56</v>
      </c>
      <c r="F1904" s="13"/>
      <c r="G1904" s="17">
        <v>169</v>
      </c>
      <c r="H1904" s="13">
        <v>9.1300000000000008</v>
      </c>
      <c r="I1904" s="13">
        <v>5.8</v>
      </c>
      <c r="J1904" s="13"/>
      <c r="K1904" s="13"/>
      <c r="L1904" s="17">
        <v>6</v>
      </c>
      <c r="M1904" s="17" t="s">
        <v>144</v>
      </c>
      <c r="N1904" s="17">
        <v>6</v>
      </c>
      <c r="O1904" s="17">
        <v>1.5</v>
      </c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  <c r="AI1904" s="13"/>
    </row>
    <row r="1905" spans="1:35">
      <c r="A1905" s="13"/>
      <c r="B1905" s="13"/>
      <c r="C1905" s="328">
        <v>0.46875</v>
      </c>
      <c r="D1905" s="168">
        <f t="shared" si="96"/>
        <v>40084.46875</v>
      </c>
      <c r="E1905" s="17" t="s">
        <v>56</v>
      </c>
      <c r="F1905" s="13"/>
      <c r="G1905" s="17">
        <v>169</v>
      </c>
      <c r="H1905" s="13">
        <v>8.83</v>
      </c>
      <c r="I1905" s="13">
        <v>6.13</v>
      </c>
      <c r="J1905" s="13"/>
      <c r="K1905" s="13"/>
      <c r="L1905" s="17">
        <v>6</v>
      </c>
      <c r="M1905" s="17" t="s">
        <v>143</v>
      </c>
      <c r="N1905" s="17">
        <v>6</v>
      </c>
      <c r="O1905" s="17">
        <v>1.5</v>
      </c>
      <c r="P1905" s="13"/>
      <c r="Q1905" s="13"/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  <c r="AI1905" s="13"/>
    </row>
    <row r="1906" spans="1:35">
      <c r="A1906" s="13"/>
      <c r="B1906" s="13"/>
      <c r="C1906" s="328">
        <v>0.59930555555555554</v>
      </c>
      <c r="D1906" s="168">
        <f t="shared" si="96"/>
        <v>40084.599305555559</v>
      </c>
      <c r="E1906" s="17" t="s">
        <v>56</v>
      </c>
      <c r="F1906" s="13"/>
      <c r="G1906" s="17">
        <v>169</v>
      </c>
      <c r="H1906" s="13">
        <v>8.91</v>
      </c>
      <c r="I1906" s="13">
        <v>6.21</v>
      </c>
      <c r="J1906" s="13"/>
      <c r="K1906" s="13"/>
      <c r="L1906" s="17">
        <v>6</v>
      </c>
      <c r="M1906" s="17" t="s">
        <v>143</v>
      </c>
      <c r="N1906" s="17">
        <v>6</v>
      </c>
      <c r="O1906" s="17">
        <v>1.5</v>
      </c>
      <c r="P1906" s="13"/>
      <c r="Q1906" s="13"/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  <c r="AI1906" s="13"/>
    </row>
    <row r="1907" spans="1:35">
      <c r="A1907" s="13"/>
      <c r="B1907" s="13"/>
      <c r="C1907" s="328">
        <v>0.71527777777777779</v>
      </c>
      <c r="D1907" s="168">
        <f t="shared" si="96"/>
        <v>40084.715277777781</v>
      </c>
      <c r="E1907" s="17" t="s">
        <v>56</v>
      </c>
      <c r="F1907" s="13"/>
      <c r="G1907" s="17">
        <v>169</v>
      </c>
      <c r="H1907" s="13">
        <v>8.19</v>
      </c>
      <c r="I1907" s="13">
        <v>5.8</v>
      </c>
      <c r="J1907" s="13"/>
      <c r="K1907" s="13"/>
      <c r="L1907" s="17">
        <v>6</v>
      </c>
      <c r="M1907" s="17" t="s">
        <v>143</v>
      </c>
      <c r="N1907" s="17">
        <v>6</v>
      </c>
      <c r="O1907" s="17">
        <v>1.5</v>
      </c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  <c r="AI1907" s="13"/>
    </row>
    <row r="1908" spans="1:35">
      <c r="A1908" s="13"/>
      <c r="B1908" s="13"/>
      <c r="C1908" s="328">
        <v>0.84305555555555556</v>
      </c>
      <c r="D1908" s="168">
        <f t="shared" si="96"/>
        <v>40084.843055555553</v>
      </c>
      <c r="E1908" s="17" t="s">
        <v>56</v>
      </c>
      <c r="F1908" s="13"/>
      <c r="G1908" s="17">
        <v>169</v>
      </c>
      <c r="H1908" s="13">
        <v>8.2100000000000009</v>
      </c>
      <c r="I1908" s="13">
        <v>5.88</v>
      </c>
      <c r="J1908" s="13"/>
      <c r="K1908" s="13"/>
      <c r="L1908" s="17">
        <v>6</v>
      </c>
      <c r="M1908" s="17" t="s">
        <v>143</v>
      </c>
      <c r="N1908" s="17">
        <v>6</v>
      </c>
      <c r="O1908" s="17">
        <v>1.5</v>
      </c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  <c r="AI1908" s="13"/>
    </row>
    <row r="1909" spans="1:35" ht="13.5" thickBot="1">
      <c r="A1909" s="27"/>
      <c r="B1909" s="27"/>
      <c r="C1909" s="329">
        <v>0.9375</v>
      </c>
      <c r="D1909" s="167">
        <f t="shared" si="96"/>
        <v>40084.9375</v>
      </c>
      <c r="E1909" s="27" t="s">
        <v>56</v>
      </c>
      <c r="F1909" s="27"/>
      <c r="G1909" s="27">
        <v>169</v>
      </c>
      <c r="H1909" s="27">
        <v>8.9</v>
      </c>
      <c r="I1909" s="27">
        <v>5.99</v>
      </c>
      <c r="J1909" s="27"/>
      <c r="K1909" s="27"/>
      <c r="L1909" s="27">
        <v>6</v>
      </c>
      <c r="M1909" s="27" t="s">
        <v>143</v>
      </c>
      <c r="N1909" s="27">
        <v>6</v>
      </c>
      <c r="O1909" s="27">
        <v>1.5</v>
      </c>
      <c r="P1909" s="27"/>
      <c r="Q1909" s="13"/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  <c r="AI1909" s="13"/>
    </row>
    <row r="1910" spans="1:35">
      <c r="A1910" s="17">
        <v>29</v>
      </c>
      <c r="B1910" s="17" t="s">
        <v>112</v>
      </c>
      <c r="C1910" s="327">
        <v>0.25</v>
      </c>
      <c r="D1910" s="168">
        <f t="shared" si="96"/>
        <v>40085.25</v>
      </c>
      <c r="E1910" s="17" t="s">
        <v>56</v>
      </c>
      <c r="F1910" s="17"/>
      <c r="G1910" s="17">
        <v>169</v>
      </c>
      <c r="H1910" s="17">
        <v>9.98</v>
      </c>
      <c r="I1910" s="17">
        <v>6.92</v>
      </c>
      <c r="J1910" s="17"/>
      <c r="K1910" s="17"/>
      <c r="L1910" s="17">
        <v>6</v>
      </c>
      <c r="M1910" s="17" t="s">
        <v>144</v>
      </c>
      <c r="N1910" s="17">
        <v>6</v>
      </c>
      <c r="O1910" s="17">
        <v>1.5</v>
      </c>
      <c r="P1910" s="17"/>
      <c r="Q1910" s="13"/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  <c r="AI1910" s="13"/>
    </row>
    <row r="1911" spans="1:35">
      <c r="A1911" s="13"/>
      <c r="B1911" s="13"/>
      <c r="C1911" s="328">
        <v>0.35</v>
      </c>
      <c r="D1911" s="168">
        <f t="shared" si="96"/>
        <v>40085.35</v>
      </c>
      <c r="E1911" s="17" t="s">
        <v>56</v>
      </c>
      <c r="F1911" s="13"/>
      <c r="G1911" s="17">
        <v>169</v>
      </c>
      <c r="H1911" s="13">
        <v>9.69</v>
      </c>
      <c r="I1911" s="13">
        <v>5.49</v>
      </c>
      <c r="J1911" s="13"/>
      <c r="K1911" s="13"/>
      <c r="L1911" s="17">
        <v>6</v>
      </c>
      <c r="M1911" s="17" t="s">
        <v>144</v>
      </c>
      <c r="N1911" s="17">
        <v>6</v>
      </c>
      <c r="O1911" s="17">
        <v>1.5</v>
      </c>
      <c r="P1911" s="13"/>
      <c r="Q1911" s="13"/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  <c r="AI1911" s="13"/>
    </row>
    <row r="1912" spans="1:35">
      <c r="A1912" s="13"/>
      <c r="B1912" s="13"/>
      <c r="C1912" s="328">
        <v>0.42430555555555555</v>
      </c>
      <c r="D1912" s="168">
        <f t="shared" si="96"/>
        <v>40085.424305555556</v>
      </c>
      <c r="E1912" s="17" t="s">
        <v>56</v>
      </c>
      <c r="F1912" s="13"/>
      <c r="G1912" s="17">
        <v>169</v>
      </c>
      <c r="H1912" s="13">
        <v>8.7100000000000009</v>
      </c>
      <c r="I1912" s="13">
        <v>6.18</v>
      </c>
      <c r="J1912" s="13"/>
      <c r="K1912" s="13"/>
      <c r="L1912" s="17">
        <v>6</v>
      </c>
      <c r="M1912" s="17" t="s">
        <v>144</v>
      </c>
      <c r="N1912" s="17">
        <v>6</v>
      </c>
      <c r="O1912" s="17">
        <v>1.5</v>
      </c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  <c r="AI1912" s="13"/>
    </row>
    <row r="1913" spans="1:35">
      <c r="A1913" s="13"/>
      <c r="B1913" s="13"/>
      <c r="C1913" s="331">
        <v>0.51944444444444449</v>
      </c>
      <c r="D1913" s="168">
        <f t="shared" si="96"/>
        <v>40085.519444444442</v>
      </c>
      <c r="E1913" s="17" t="s">
        <v>56</v>
      </c>
      <c r="F1913" s="13"/>
      <c r="G1913" s="17">
        <v>169</v>
      </c>
      <c r="H1913" s="13">
        <v>11.82</v>
      </c>
      <c r="I1913" s="13">
        <v>5.13</v>
      </c>
      <c r="J1913" s="13"/>
      <c r="K1913" s="13"/>
      <c r="L1913" s="17">
        <v>6</v>
      </c>
      <c r="M1913" s="17" t="s">
        <v>144</v>
      </c>
      <c r="N1913" s="17">
        <v>6</v>
      </c>
      <c r="O1913" s="17">
        <v>1.5</v>
      </c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  <c r="AI1913" s="13"/>
    </row>
    <row r="1914" spans="1:35">
      <c r="A1914" s="13"/>
      <c r="B1914" s="13"/>
      <c r="C1914" s="328">
        <v>0.60763888888888895</v>
      </c>
      <c r="D1914" s="168">
        <f t="shared" si="96"/>
        <v>40085.607638888891</v>
      </c>
      <c r="E1914" s="17" t="s">
        <v>56</v>
      </c>
      <c r="F1914" s="13"/>
      <c r="G1914" s="17">
        <v>169</v>
      </c>
      <c r="H1914" s="13">
        <v>8.68</v>
      </c>
      <c r="I1914" s="13">
        <v>4.67</v>
      </c>
      <c r="J1914" s="13"/>
      <c r="K1914" s="13"/>
      <c r="L1914" s="17">
        <v>6</v>
      </c>
      <c r="M1914" s="17" t="s">
        <v>144</v>
      </c>
      <c r="N1914" s="17">
        <v>6</v>
      </c>
      <c r="O1914" s="17">
        <v>1.5</v>
      </c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  <c r="AI1914" s="13"/>
    </row>
    <row r="1915" spans="1:35">
      <c r="A1915" s="13"/>
      <c r="B1915" s="13"/>
      <c r="C1915" s="328">
        <v>0.71388888888888891</v>
      </c>
      <c r="D1915" s="168">
        <f t="shared" si="96"/>
        <v>40085.713888888888</v>
      </c>
      <c r="E1915" s="17" t="s">
        <v>56</v>
      </c>
      <c r="F1915" s="13"/>
      <c r="G1915" s="17">
        <v>169</v>
      </c>
      <c r="H1915" s="13">
        <v>8.7799999999999994</v>
      </c>
      <c r="I1915" s="13">
        <v>4.5</v>
      </c>
      <c r="J1915" s="13"/>
      <c r="K1915" s="13"/>
      <c r="L1915" s="17">
        <v>6</v>
      </c>
      <c r="M1915" s="17" t="s">
        <v>144</v>
      </c>
      <c r="N1915" s="17">
        <v>6</v>
      </c>
      <c r="O1915" s="17">
        <v>1.5</v>
      </c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  <c r="AI1915" s="13"/>
    </row>
    <row r="1916" spans="1:35">
      <c r="A1916" s="13"/>
      <c r="B1916" s="13"/>
      <c r="C1916" s="328">
        <v>0.85277777777777775</v>
      </c>
      <c r="D1916" s="168">
        <f t="shared" si="96"/>
        <v>40085.852777777778</v>
      </c>
      <c r="E1916" s="17" t="s">
        <v>56</v>
      </c>
      <c r="F1916" s="13"/>
      <c r="G1916" s="17">
        <v>169</v>
      </c>
      <c r="H1916" s="13">
        <v>8.42</v>
      </c>
      <c r="I1916" s="13">
        <v>3.13</v>
      </c>
      <c r="J1916" s="13"/>
      <c r="K1916" s="13"/>
      <c r="L1916" s="17">
        <v>6</v>
      </c>
      <c r="M1916" s="17" t="s">
        <v>144</v>
      </c>
      <c r="N1916" s="17">
        <v>6</v>
      </c>
      <c r="O1916" s="17">
        <v>1.5</v>
      </c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  <c r="AI1916" s="13"/>
    </row>
    <row r="1917" spans="1:35" ht="13.5" thickBot="1">
      <c r="A1917" s="27"/>
      <c r="B1917" s="27"/>
      <c r="C1917" s="329">
        <v>0.94791666666666663</v>
      </c>
      <c r="D1917" s="167">
        <f t="shared" si="96"/>
        <v>40085.947916666664</v>
      </c>
      <c r="E1917" s="27" t="s">
        <v>56</v>
      </c>
      <c r="F1917" s="27"/>
      <c r="G1917" s="27">
        <v>169</v>
      </c>
      <c r="H1917" s="27">
        <v>8.7799999999999994</v>
      </c>
      <c r="I1917" s="27">
        <v>3.29</v>
      </c>
      <c r="J1917" s="27"/>
      <c r="K1917" s="27"/>
      <c r="L1917" s="27">
        <v>6</v>
      </c>
      <c r="M1917" s="27" t="s">
        <v>144</v>
      </c>
      <c r="N1917" s="27">
        <v>6</v>
      </c>
      <c r="O1917" s="27">
        <v>1.5</v>
      </c>
      <c r="P1917" s="27"/>
      <c r="Q1917" s="13"/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  <c r="AI1917" s="13"/>
    </row>
    <row r="1918" spans="1:35">
      <c r="A1918" s="17">
        <v>30</v>
      </c>
      <c r="B1918" s="17" t="s">
        <v>113</v>
      </c>
      <c r="C1918" s="327">
        <v>0.25</v>
      </c>
      <c r="D1918" s="168">
        <f t="shared" si="96"/>
        <v>40086.25</v>
      </c>
      <c r="E1918" s="17" t="s">
        <v>56</v>
      </c>
      <c r="F1918" s="17"/>
      <c r="G1918" s="17">
        <v>169</v>
      </c>
      <c r="H1918" s="17">
        <v>7.21</v>
      </c>
      <c r="I1918" s="17">
        <v>2.64</v>
      </c>
      <c r="J1918" s="17"/>
      <c r="K1918" s="17"/>
      <c r="L1918" s="17">
        <v>6</v>
      </c>
      <c r="M1918" s="17" t="s">
        <v>144</v>
      </c>
      <c r="N1918" s="17">
        <v>6</v>
      </c>
      <c r="O1918" s="17">
        <v>1.5</v>
      </c>
      <c r="P1918" s="17"/>
      <c r="Q1918" s="13"/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  <c r="AI1918" s="13"/>
    </row>
    <row r="1919" spans="1:35">
      <c r="A1919" s="13"/>
      <c r="B1919" s="13"/>
      <c r="C1919" s="328">
        <v>0.3430555555555555</v>
      </c>
      <c r="D1919" s="168">
        <f t="shared" si="96"/>
        <v>40086.343055555553</v>
      </c>
      <c r="E1919" s="17" t="s">
        <v>56</v>
      </c>
      <c r="F1919" s="13"/>
      <c r="G1919" s="17">
        <v>169</v>
      </c>
      <c r="H1919" s="13">
        <v>8.8000000000000007</v>
      </c>
      <c r="I1919" s="13">
        <v>2.72</v>
      </c>
      <c r="J1919" s="13"/>
      <c r="K1919" s="13"/>
      <c r="L1919" s="17">
        <v>6</v>
      </c>
      <c r="M1919" s="17" t="s">
        <v>144</v>
      </c>
      <c r="N1919" s="17">
        <v>6</v>
      </c>
      <c r="O1919" s="17">
        <v>1.5</v>
      </c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  <c r="AI1919" s="13"/>
    </row>
    <row r="1920" spans="1:35">
      <c r="A1920" s="13"/>
      <c r="B1920" s="13"/>
      <c r="C1920" s="328">
        <v>0.49444444444444446</v>
      </c>
      <c r="D1920" s="168">
        <f t="shared" si="96"/>
        <v>40086.494444444441</v>
      </c>
      <c r="E1920" s="17" t="s">
        <v>56</v>
      </c>
      <c r="F1920" s="13"/>
      <c r="G1920" s="17">
        <v>169</v>
      </c>
      <c r="H1920" s="13">
        <v>8.4</v>
      </c>
      <c r="I1920" s="13">
        <v>3.69</v>
      </c>
      <c r="J1920" s="13"/>
      <c r="K1920" s="13"/>
      <c r="L1920" s="17">
        <v>6</v>
      </c>
      <c r="M1920" s="17" t="s">
        <v>144</v>
      </c>
      <c r="N1920" s="17">
        <v>6</v>
      </c>
      <c r="O1920" s="17">
        <v>1.5</v>
      </c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  <c r="AI1920" s="13"/>
    </row>
    <row r="1921" spans="1:35">
      <c r="A1921" s="13"/>
      <c r="B1921" s="13"/>
      <c r="C1921" s="328">
        <v>0.61111111111111105</v>
      </c>
      <c r="D1921" s="168">
        <f t="shared" si="96"/>
        <v>40086.611111111109</v>
      </c>
      <c r="E1921" s="17" t="s">
        <v>56</v>
      </c>
      <c r="F1921" s="13"/>
      <c r="G1921" s="17">
        <v>169</v>
      </c>
      <c r="H1921" s="13">
        <v>8.98</v>
      </c>
      <c r="I1921" s="13">
        <v>3.3</v>
      </c>
      <c r="J1921" s="13"/>
      <c r="K1921" s="13"/>
      <c r="L1921" s="17">
        <v>6</v>
      </c>
      <c r="M1921" s="17" t="s">
        <v>144</v>
      </c>
      <c r="N1921" s="17">
        <v>6</v>
      </c>
      <c r="O1921" s="17">
        <v>1.5</v>
      </c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  <c r="AI1921" s="13"/>
    </row>
    <row r="1922" spans="1:35">
      <c r="A1922" s="13"/>
      <c r="B1922" s="13"/>
      <c r="C1922" s="328">
        <v>0.69861111111111107</v>
      </c>
      <c r="D1922" s="168">
        <f t="shared" si="96"/>
        <v>40086.698611111111</v>
      </c>
      <c r="E1922" s="17" t="s">
        <v>56</v>
      </c>
      <c r="F1922" s="13"/>
      <c r="G1922" s="17">
        <v>169</v>
      </c>
      <c r="H1922" s="13">
        <v>8.9700000000000006</v>
      </c>
      <c r="I1922" s="13">
        <v>3.44</v>
      </c>
      <c r="J1922" s="13"/>
      <c r="K1922" s="13"/>
      <c r="L1922" s="17">
        <v>6</v>
      </c>
      <c r="M1922" s="17" t="s">
        <v>144</v>
      </c>
      <c r="N1922" s="17">
        <v>6</v>
      </c>
      <c r="O1922" s="17">
        <v>1.5</v>
      </c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  <c r="AI1922" s="13"/>
    </row>
    <row r="1923" spans="1:35">
      <c r="A1923" s="13"/>
      <c r="B1923" s="13"/>
      <c r="C1923" s="328">
        <v>0.8041666666666667</v>
      </c>
      <c r="D1923" s="168">
        <f t="shared" si="96"/>
        <v>40086.804166666669</v>
      </c>
      <c r="E1923" s="17" t="s">
        <v>56</v>
      </c>
      <c r="F1923" s="13"/>
      <c r="G1923" s="17">
        <v>169</v>
      </c>
      <c r="H1923" s="13">
        <v>8.76</v>
      </c>
      <c r="I1923" s="13">
        <v>3.18</v>
      </c>
      <c r="J1923" s="13"/>
      <c r="K1923" s="13"/>
      <c r="L1923" s="17">
        <v>6</v>
      </c>
      <c r="M1923" s="17" t="s">
        <v>144</v>
      </c>
      <c r="N1923" s="17">
        <v>6</v>
      </c>
      <c r="O1923" s="17">
        <v>1.5</v>
      </c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  <c r="AI1923" s="13"/>
    </row>
    <row r="1924" spans="1:35" ht="13.5" thickBot="1">
      <c r="A1924" s="27"/>
      <c r="B1924" s="27"/>
      <c r="C1924" s="329">
        <v>0.92638888888888893</v>
      </c>
      <c r="D1924" s="167">
        <f t="shared" si="96"/>
        <v>40086.926388888889</v>
      </c>
      <c r="E1924" s="27" t="s">
        <v>56</v>
      </c>
      <c r="F1924" s="27"/>
      <c r="G1924" s="27">
        <v>169</v>
      </c>
      <c r="H1924" s="27">
        <v>8.4</v>
      </c>
      <c r="I1924" s="27">
        <v>2.38</v>
      </c>
      <c r="J1924" s="27"/>
      <c r="K1924" s="27"/>
      <c r="L1924" s="27">
        <v>6</v>
      </c>
      <c r="M1924" s="27" t="s">
        <v>144</v>
      </c>
      <c r="N1924" s="27">
        <v>6</v>
      </c>
      <c r="O1924" s="27">
        <v>1.5</v>
      </c>
      <c r="P1924" s="27"/>
      <c r="Q1924" s="13"/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  <c r="AI1924" s="13"/>
    </row>
    <row r="1925" spans="1:35">
      <c r="A1925" s="17">
        <v>1</v>
      </c>
      <c r="B1925" s="17" t="s">
        <v>114</v>
      </c>
      <c r="C1925" s="327">
        <v>0.26458333333333334</v>
      </c>
      <c r="D1925" s="172">
        <f t="shared" si="96"/>
        <v>40087.26458333333</v>
      </c>
      <c r="E1925" s="17" t="s">
        <v>56</v>
      </c>
      <c r="F1925" s="17"/>
      <c r="G1925" s="17">
        <v>169</v>
      </c>
      <c r="H1925" s="17">
        <v>11.59</v>
      </c>
      <c r="I1925" s="17">
        <v>2.4300000000000002</v>
      </c>
      <c r="J1925" s="17"/>
      <c r="K1925" s="17"/>
      <c r="L1925" s="17">
        <v>6</v>
      </c>
      <c r="M1925" s="17" t="s">
        <v>144</v>
      </c>
      <c r="N1925" s="17">
        <v>6</v>
      </c>
      <c r="O1925" s="17">
        <v>1.5</v>
      </c>
      <c r="P1925" s="17"/>
      <c r="Q1925" s="13"/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  <c r="AI1925" s="13"/>
    </row>
    <row r="1926" spans="1:35">
      <c r="A1926" s="13"/>
      <c r="B1926" s="13"/>
      <c r="C1926" s="328">
        <v>0.33958333333333335</v>
      </c>
      <c r="D1926" s="164">
        <f t="shared" si="96"/>
        <v>40087.339583333334</v>
      </c>
      <c r="E1926" s="13" t="s">
        <v>56</v>
      </c>
      <c r="F1926" s="13"/>
      <c r="G1926" s="13">
        <v>169</v>
      </c>
      <c r="H1926" s="13">
        <v>11.66</v>
      </c>
      <c r="I1926" s="13">
        <v>2.82</v>
      </c>
      <c r="J1926" s="13"/>
      <c r="K1926" s="13"/>
      <c r="L1926" s="13">
        <v>6</v>
      </c>
      <c r="M1926" s="13" t="s">
        <v>144</v>
      </c>
      <c r="N1926" s="13">
        <v>6</v>
      </c>
      <c r="O1926" s="13">
        <v>1.5</v>
      </c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  <c r="AI1926" s="13"/>
    </row>
    <row r="1927" spans="1:35">
      <c r="A1927" s="13"/>
      <c r="B1927" s="13"/>
      <c r="C1927" s="328">
        <v>0.44791666666666669</v>
      </c>
      <c r="D1927" s="164">
        <f t="shared" si="96"/>
        <v>40087.447916666664</v>
      </c>
      <c r="E1927" s="13" t="s">
        <v>56</v>
      </c>
      <c r="F1927" s="13"/>
      <c r="G1927" s="13">
        <v>169</v>
      </c>
      <c r="H1927" s="13">
        <v>13.78</v>
      </c>
      <c r="I1927" s="13">
        <v>2.91</v>
      </c>
      <c r="J1927" s="13"/>
      <c r="K1927" s="13"/>
      <c r="L1927" s="13">
        <v>6</v>
      </c>
      <c r="M1927" s="13" t="s">
        <v>144</v>
      </c>
      <c r="N1927" s="13">
        <v>6</v>
      </c>
      <c r="O1927" s="13">
        <v>1.5</v>
      </c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  <c r="AI1927" s="13"/>
    </row>
    <row r="1928" spans="1:35">
      <c r="A1928" s="13"/>
      <c r="B1928" s="13"/>
      <c r="C1928" s="328">
        <v>0.47916666666666669</v>
      </c>
      <c r="D1928" s="164">
        <f t="shared" si="96"/>
        <v>40087.479166666664</v>
      </c>
      <c r="E1928" s="13" t="s">
        <v>56</v>
      </c>
      <c r="F1928" s="13"/>
      <c r="G1928" s="13">
        <v>169</v>
      </c>
      <c r="H1928" s="13">
        <v>11.87</v>
      </c>
      <c r="I1928" s="13">
        <v>2.73</v>
      </c>
      <c r="J1928" s="13"/>
      <c r="K1928" s="13"/>
      <c r="L1928" s="13">
        <v>6</v>
      </c>
      <c r="M1928" s="13" t="s">
        <v>144</v>
      </c>
      <c r="N1928" s="13">
        <v>6</v>
      </c>
      <c r="O1928" s="13">
        <v>1.5</v>
      </c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  <c r="AI1928" s="13"/>
    </row>
    <row r="1929" spans="1:35">
      <c r="A1929" s="13"/>
      <c r="B1929" s="13"/>
      <c r="C1929" s="328">
        <v>0.55694444444444446</v>
      </c>
      <c r="D1929" s="164">
        <f t="shared" si="96"/>
        <v>40087.556944444441</v>
      </c>
      <c r="E1929" s="13" t="s">
        <v>56</v>
      </c>
      <c r="F1929" s="13"/>
      <c r="G1929" s="13">
        <v>169</v>
      </c>
      <c r="H1929" s="13">
        <v>11.5</v>
      </c>
      <c r="I1929" s="13">
        <v>2.63</v>
      </c>
      <c r="J1929" s="13"/>
      <c r="K1929" s="13"/>
      <c r="L1929" s="13">
        <v>6</v>
      </c>
      <c r="M1929" s="13" t="s">
        <v>144</v>
      </c>
      <c r="N1929" s="13">
        <v>6</v>
      </c>
      <c r="O1929" s="13">
        <v>1.5</v>
      </c>
      <c r="P1929" s="13"/>
      <c r="Q1929" s="13"/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  <c r="AI1929" s="13"/>
    </row>
    <row r="1930" spans="1:35">
      <c r="A1930" s="13"/>
      <c r="B1930" s="13"/>
      <c r="C1930" s="328">
        <v>0.67291666666666661</v>
      </c>
      <c r="D1930" s="164">
        <f t="shared" si="96"/>
        <v>40087.67291666667</v>
      </c>
      <c r="E1930" s="13" t="s">
        <v>56</v>
      </c>
      <c r="F1930" s="13"/>
      <c r="G1930" s="13">
        <v>169</v>
      </c>
      <c r="H1930" s="13">
        <v>11.82</v>
      </c>
      <c r="I1930" s="13">
        <v>2.38</v>
      </c>
      <c r="J1930" s="13"/>
      <c r="K1930" s="13"/>
      <c r="L1930" s="13">
        <v>6</v>
      </c>
      <c r="M1930" s="13" t="s">
        <v>144</v>
      </c>
      <c r="N1930" s="13">
        <v>6</v>
      </c>
      <c r="O1930" s="13">
        <v>1.5</v>
      </c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  <c r="AI1930" s="13"/>
    </row>
    <row r="1931" spans="1:35">
      <c r="A1931" s="13"/>
      <c r="B1931" s="13"/>
      <c r="C1931" s="328">
        <v>0.79722222222222217</v>
      </c>
      <c r="D1931" s="164">
        <f t="shared" si="96"/>
        <v>40087.797222222223</v>
      </c>
      <c r="E1931" s="13" t="s">
        <v>56</v>
      </c>
      <c r="F1931" s="13"/>
      <c r="G1931" s="13">
        <v>169</v>
      </c>
      <c r="H1931" s="13">
        <v>11.3</v>
      </c>
      <c r="I1931" s="13">
        <v>2.09</v>
      </c>
      <c r="J1931" s="13"/>
      <c r="K1931" s="13"/>
      <c r="L1931" s="13">
        <v>6</v>
      </c>
      <c r="M1931" s="13" t="s">
        <v>144</v>
      </c>
      <c r="N1931" s="13">
        <v>6</v>
      </c>
      <c r="O1931" s="13">
        <v>1.5</v>
      </c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  <c r="AI1931" s="13"/>
    </row>
    <row r="1932" spans="1:35" ht="13.5" thickBot="1">
      <c r="A1932" s="27"/>
      <c r="B1932" s="27"/>
      <c r="C1932" s="329">
        <v>0.875</v>
      </c>
      <c r="D1932" s="167">
        <f t="shared" si="96"/>
        <v>40087.875</v>
      </c>
      <c r="E1932" s="27" t="s">
        <v>56</v>
      </c>
      <c r="F1932" s="27"/>
      <c r="G1932" s="27">
        <v>169</v>
      </c>
      <c r="H1932" s="27">
        <v>11.12</v>
      </c>
      <c r="I1932" s="27">
        <v>2.0099999999999998</v>
      </c>
      <c r="J1932" s="27"/>
      <c r="K1932" s="27"/>
      <c r="L1932" s="27">
        <v>6</v>
      </c>
      <c r="M1932" s="27" t="s">
        <v>144</v>
      </c>
      <c r="N1932" s="27">
        <v>6</v>
      </c>
      <c r="O1932" s="27">
        <v>1.5</v>
      </c>
      <c r="P1932" s="27"/>
      <c r="Q1932" s="13"/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  <c r="AI1932" s="13"/>
    </row>
    <row r="1933" spans="1:35">
      <c r="A1933" s="17">
        <v>2</v>
      </c>
      <c r="B1933" s="17" t="s">
        <v>115</v>
      </c>
      <c r="C1933" s="327">
        <v>0.25763888888888892</v>
      </c>
      <c r="D1933" s="168">
        <f t="shared" si="96"/>
        <v>40088.257638888892</v>
      </c>
      <c r="E1933" s="17" t="s">
        <v>56</v>
      </c>
      <c r="F1933" s="17"/>
      <c r="G1933" s="17">
        <v>169</v>
      </c>
      <c r="H1933" s="17">
        <v>8.27</v>
      </c>
      <c r="I1933" s="17">
        <v>6.09</v>
      </c>
      <c r="J1933" s="17"/>
      <c r="K1933" s="17"/>
      <c r="L1933" s="17">
        <v>6</v>
      </c>
      <c r="M1933" s="17" t="s">
        <v>143</v>
      </c>
      <c r="N1933" s="17">
        <v>6</v>
      </c>
      <c r="O1933" s="17">
        <v>1.5</v>
      </c>
      <c r="P1933" s="17"/>
      <c r="Q1933" s="13"/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  <c r="AI1933" s="13"/>
    </row>
    <row r="1934" spans="1:35">
      <c r="A1934" s="13"/>
      <c r="B1934" s="13"/>
      <c r="C1934" s="328">
        <v>0.3520833333333333</v>
      </c>
      <c r="D1934" s="164">
        <f t="shared" ref="D1934:D1998" si="97">FLOOR(D1933,1)+C1934+IF(A1934&gt;0,1,0)</f>
        <v>40088.352083333331</v>
      </c>
      <c r="E1934" s="13" t="s">
        <v>56</v>
      </c>
      <c r="F1934" s="13"/>
      <c r="G1934" s="13">
        <v>169</v>
      </c>
      <c r="H1934" s="13">
        <v>8.2100000000000009</v>
      </c>
      <c r="I1934" s="13">
        <v>5.71</v>
      </c>
      <c r="J1934" s="13"/>
      <c r="K1934" s="13"/>
      <c r="L1934" s="13">
        <v>6</v>
      </c>
      <c r="M1934" s="17" t="s">
        <v>143</v>
      </c>
      <c r="N1934" s="13">
        <v>6</v>
      </c>
      <c r="O1934" s="13">
        <v>1.5</v>
      </c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  <c r="AI1934" s="13"/>
    </row>
    <row r="1935" spans="1:35">
      <c r="A1935" s="13"/>
      <c r="B1935" s="13"/>
      <c r="C1935" s="328">
        <v>0.42638888888888887</v>
      </c>
      <c r="D1935" s="164">
        <f t="shared" si="97"/>
        <v>40088.426388888889</v>
      </c>
      <c r="E1935" s="13" t="s">
        <v>56</v>
      </c>
      <c r="F1935" s="13"/>
      <c r="G1935" s="13">
        <v>169</v>
      </c>
      <c r="H1935" s="13">
        <v>8.3800000000000008</v>
      </c>
      <c r="I1935" s="13">
        <v>5.19</v>
      </c>
      <c r="J1935" s="13"/>
      <c r="K1935" s="13"/>
      <c r="L1935" s="13">
        <v>6</v>
      </c>
      <c r="M1935" s="17" t="s">
        <v>143</v>
      </c>
      <c r="N1935" s="13">
        <v>6</v>
      </c>
      <c r="O1935" s="13">
        <v>1.5</v>
      </c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  <c r="AI1935" s="13"/>
    </row>
    <row r="1936" spans="1:35">
      <c r="A1936" s="13"/>
      <c r="B1936" s="13"/>
      <c r="C1936" s="328">
        <v>0.5</v>
      </c>
      <c r="D1936" s="164">
        <f t="shared" si="97"/>
        <v>40088.5</v>
      </c>
      <c r="E1936" s="13" t="s">
        <v>56</v>
      </c>
      <c r="F1936" s="13"/>
      <c r="G1936" s="13">
        <v>169</v>
      </c>
      <c r="H1936" s="13">
        <v>8.5299999999999994</v>
      </c>
      <c r="I1936" s="13">
        <v>5.36</v>
      </c>
      <c r="J1936" s="13"/>
      <c r="K1936" s="13"/>
      <c r="L1936" s="13">
        <v>6</v>
      </c>
      <c r="M1936" s="17" t="s">
        <v>143</v>
      </c>
      <c r="N1936" s="13">
        <v>6</v>
      </c>
      <c r="O1936" s="13">
        <v>1.5</v>
      </c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  <c r="AI1936" s="13"/>
    </row>
    <row r="1937" spans="1:35">
      <c r="A1937" s="13"/>
      <c r="B1937" s="13"/>
      <c r="C1937" s="328">
        <v>0.62847222222222221</v>
      </c>
      <c r="D1937" s="164">
        <f t="shared" si="97"/>
        <v>40088.628472222219</v>
      </c>
      <c r="E1937" s="13" t="s">
        <v>56</v>
      </c>
      <c r="F1937" s="13"/>
      <c r="G1937" s="13">
        <v>169</v>
      </c>
      <c r="H1937" s="13">
        <v>7.72</v>
      </c>
      <c r="I1937" s="13">
        <v>5.4</v>
      </c>
      <c r="J1937" s="13"/>
      <c r="K1937" s="13"/>
      <c r="L1937" s="13">
        <v>6</v>
      </c>
      <c r="M1937" s="17" t="s">
        <v>143</v>
      </c>
      <c r="N1937" s="13">
        <v>6</v>
      </c>
      <c r="O1937" s="13">
        <v>1.5</v>
      </c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  <c r="AI1937" s="13"/>
    </row>
    <row r="1938" spans="1:35">
      <c r="A1938" s="13"/>
      <c r="B1938" s="13"/>
      <c r="C1938" s="328">
        <v>0.7631944444444444</v>
      </c>
      <c r="D1938" s="164">
        <f t="shared" si="97"/>
        <v>40088.763194444444</v>
      </c>
      <c r="E1938" s="13" t="s">
        <v>56</v>
      </c>
      <c r="F1938" s="13"/>
      <c r="G1938" s="13">
        <v>169</v>
      </c>
      <c r="H1938" s="13">
        <v>7.78</v>
      </c>
      <c r="I1938" s="13">
        <v>5.68</v>
      </c>
      <c r="J1938" s="13"/>
      <c r="K1938" s="13"/>
      <c r="L1938" s="13">
        <v>6</v>
      </c>
      <c r="M1938" s="17" t="s">
        <v>143</v>
      </c>
      <c r="N1938" s="13">
        <v>6</v>
      </c>
      <c r="O1938" s="13">
        <v>1.5</v>
      </c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  <c r="AI1938" s="13"/>
    </row>
    <row r="1939" spans="1:35" ht="13.5" thickBot="1">
      <c r="A1939" s="27"/>
      <c r="B1939" s="27"/>
      <c r="C1939" s="329">
        <v>0.91249999999999998</v>
      </c>
      <c r="D1939" s="167">
        <f t="shared" si="97"/>
        <v>40088.912499999999</v>
      </c>
      <c r="E1939" s="27" t="s">
        <v>56</v>
      </c>
      <c r="F1939" s="27"/>
      <c r="G1939" s="27">
        <v>169</v>
      </c>
      <c r="H1939" s="27">
        <v>7.48</v>
      </c>
      <c r="I1939" s="27">
        <v>5.7</v>
      </c>
      <c r="J1939" s="27"/>
      <c r="K1939" s="27"/>
      <c r="L1939" s="27">
        <v>6</v>
      </c>
      <c r="M1939" s="27" t="s">
        <v>143</v>
      </c>
      <c r="N1939" s="27">
        <v>6</v>
      </c>
      <c r="O1939" s="27">
        <v>1.5</v>
      </c>
      <c r="P1939" s="27"/>
      <c r="Q1939" s="13"/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  <c r="AI1939" s="13"/>
    </row>
    <row r="1940" spans="1:35">
      <c r="A1940" s="17">
        <v>3</v>
      </c>
      <c r="B1940" s="17" t="s">
        <v>29</v>
      </c>
      <c r="C1940" s="327">
        <v>0.25</v>
      </c>
      <c r="D1940" s="168">
        <f t="shared" si="97"/>
        <v>40089.25</v>
      </c>
      <c r="E1940" s="17" t="s">
        <v>56</v>
      </c>
      <c r="F1940" s="17"/>
      <c r="G1940" s="17">
        <v>169</v>
      </c>
      <c r="H1940" s="17">
        <v>10.83</v>
      </c>
      <c r="I1940" s="17">
        <v>2.1</v>
      </c>
      <c r="J1940" s="17"/>
      <c r="K1940" s="17"/>
      <c r="L1940" s="17">
        <v>9</v>
      </c>
      <c r="M1940" s="17" t="s">
        <v>144</v>
      </c>
      <c r="N1940" s="17">
        <v>6</v>
      </c>
      <c r="O1940" s="17">
        <v>1.5</v>
      </c>
      <c r="P1940" s="17"/>
      <c r="Q1940" s="13"/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  <c r="AI1940" s="13"/>
    </row>
    <row r="1941" spans="1:35">
      <c r="A1941" s="13"/>
      <c r="B1941" s="13"/>
      <c r="C1941" s="328">
        <v>0.34722222222222227</v>
      </c>
      <c r="D1941" s="164">
        <f t="shared" si="97"/>
        <v>40089.347222222219</v>
      </c>
      <c r="E1941" s="13" t="s">
        <v>56</v>
      </c>
      <c r="F1941" s="13"/>
      <c r="G1941" s="13">
        <v>169</v>
      </c>
      <c r="H1941" s="13">
        <v>10.49</v>
      </c>
      <c r="I1941" s="13">
        <v>2.3199999999999998</v>
      </c>
      <c r="J1941" s="13"/>
      <c r="K1941" s="13"/>
      <c r="L1941" s="17">
        <v>9</v>
      </c>
      <c r="M1941" s="17" t="s">
        <v>144</v>
      </c>
      <c r="N1941" s="13">
        <v>6</v>
      </c>
      <c r="O1941" s="13">
        <v>1.5</v>
      </c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  <c r="AI1941" s="13"/>
    </row>
    <row r="1942" spans="1:35">
      <c r="A1942" s="13"/>
      <c r="B1942" s="13"/>
      <c r="C1942" s="328">
        <v>0.49583333333333335</v>
      </c>
      <c r="D1942" s="164">
        <f t="shared" si="97"/>
        <v>40089.495833333334</v>
      </c>
      <c r="E1942" s="13" t="s">
        <v>56</v>
      </c>
      <c r="F1942" s="13"/>
      <c r="G1942" s="13">
        <v>169</v>
      </c>
      <c r="H1942" s="13">
        <v>10.11</v>
      </c>
      <c r="I1942" s="13">
        <v>2.09</v>
      </c>
      <c r="J1942" s="13"/>
      <c r="K1942" s="13"/>
      <c r="L1942" s="17">
        <v>9</v>
      </c>
      <c r="M1942" s="17" t="s">
        <v>144</v>
      </c>
      <c r="N1942" s="13">
        <v>6</v>
      </c>
      <c r="O1942" s="13">
        <v>1.5</v>
      </c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  <c r="AI1942" s="13"/>
    </row>
    <row r="1943" spans="1:35">
      <c r="A1943" s="13"/>
      <c r="B1943" s="13"/>
      <c r="C1943" s="328">
        <v>0.61111111111111105</v>
      </c>
      <c r="D1943" s="164">
        <f t="shared" si="97"/>
        <v>40089.611111111109</v>
      </c>
      <c r="E1943" s="13" t="s">
        <v>56</v>
      </c>
      <c r="F1943" s="13"/>
      <c r="G1943" s="13">
        <v>169</v>
      </c>
      <c r="H1943" s="13">
        <v>10.77</v>
      </c>
      <c r="I1943" s="13">
        <v>2.91</v>
      </c>
      <c r="J1943" s="13"/>
      <c r="K1943" s="13"/>
      <c r="L1943" s="17">
        <v>9</v>
      </c>
      <c r="M1943" s="17" t="s">
        <v>144</v>
      </c>
      <c r="N1943" s="13">
        <v>6</v>
      </c>
      <c r="O1943" s="13">
        <v>1.5</v>
      </c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  <c r="AI1943" s="13"/>
    </row>
    <row r="1944" spans="1:35">
      <c r="A1944" s="13"/>
      <c r="B1944" s="13"/>
      <c r="C1944" s="328">
        <v>0.71527777777777779</v>
      </c>
      <c r="D1944" s="164">
        <f t="shared" si="97"/>
        <v>40089.715277777781</v>
      </c>
      <c r="E1944" s="13" t="s">
        <v>56</v>
      </c>
      <c r="F1944" s="13"/>
      <c r="G1944" s="13">
        <v>169</v>
      </c>
      <c r="H1944" s="13">
        <v>18.989999999999998</v>
      </c>
      <c r="I1944" s="13">
        <v>4.83</v>
      </c>
      <c r="J1944" s="13"/>
      <c r="K1944" s="13"/>
      <c r="L1944" s="17">
        <v>9</v>
      </c>
      <c r="M1944" s="17" t="s">
        <v>144</v>
      </c>
      <c r="N1944" s="13">
        <v>6</v>
      </c>
      <c r="O1944" s="13">
        <v>1.5</v>
      </c>
      <c r="P1944" s="13"/>
      <c r="Q1944" s="13"/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  <c r="AI1944" s="13"/>
    </row>
    <row r="1945" spans="1:35">
      <c r="A1945" s="13"/>
      <c r="B1945" s="13"/>
      <c r="C1945" s="328">
        <v>0.81388888888888899</v>
      </c>
      <c r="D1945" s="164">
        <f t="shared" si="97"/>
        <v>40089.813888888886</v>
      </c>
      <c r="E1945" s="13" t="s">
        <v>56</v>
      </c>
      <c r="F1945" s="13"/>
      <c r="G1945" s="13">
        <v>169</v>
      </c>
      <c r="H1945" s="13">
        <v>18.88</v>
      </c>
      <c r="I1945" s="13">
        <v>4.93</v>
      </c>
      <c r="J1945" s="13"/>
      <c r="K1945" s="13"/>
      <c r="L1945" s="17">
        <v>9</v>
      </c>
      <c r="M1945" s="17" t="s">
        <v>144</v>
      </c>
      <c r="N1945" s="13">
        <v>6</v>
      </c>
      <c r="O1945" s="13">
        <v>1.5</v>
      </c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  <c r="AI1945" s="13"/>
    </row>
    <row r="1946" spans="1:35" ht="13.5" thickBot="1">
      <c r="A1946" s="27"/>
      <c r="B1946" s="27"/>
      <c r="C1946" s="329">
        <v>0.8833333333333333</v>
      </c>
      <c r="D1946" s="167">
        <f t="shared" si="97"/>
        <v>40089.883333333331</v>
      </c>
      <c r="E1946" s="27" t="s">
        <v>56</v>
      </c>
      <c r="F1946" s="27"/>
      <c r="G1946" s="27">
        <v>169</v>
      </c>
      <c r="H1946" s="27">
        <v>18.97</v>
      </c>
      <c r="I1946" s="27">
        <v>4.97</v>
      </c>
      <c r="J1946" s="27"/>
      <c r="K1946" s="27"/>
      <c r="L1946" s="27">
        <v>9</v>
      </c>
      <c r="M1946" s="27" t="s">
        <v>144</v>
      </c>
      <c r="N1946" s="27">
        <v>6</v>
      </c>
      <c r="O1946" s="27">
        <v>1.5</v>
      </c>
      <c r="P1946" s="27"/>
      <c r="Q1946" s="13"/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  <c r="AI1946" s="13"/>
    </row>
    <row r="1947" spans="1:35">
      <c r="A1947" s="17">
        <v>4</v>
      </c>
      <c r="B1947" s="17" t="s">
        <v>129</v>
      </c>
      <c r="C1947" s="327">
        <v>0.21527777777777779</v>
      </c>
      <c r="D1947" s="168">
        <f t="shared" si="97"/>
        <v>40090.215277777781</v>
      </c>
      <c r="E1947" s="17" t="s">
        <v>56</v>
      </c>
      <c r="F1947" s="17"/>
      <c r="G1947" s="17">
        <v>169</v>
      </c>
      <c r="H1947" s="17">
        <v>14.83</v>
      </c>
      <c r="I1947" s="17">
        <v>3.66</v>
      </c>
      <c r="J1947" s="17"/>
      <c r="K1947" s="17"/>
      <c r="L1947" s="17">
        <v>6</v>
      </c>
      <c r="M1947" s="17" t="s">
        <v>144</v>
      </c>
      <c r="N1947" s="17">
        <v>6</v>
      </c>
      <c r="O1947" s="17">
        <v>1.5</v>
      </c>
      <c r="P1947" s="17"/>
      <c r="Q1947" s="13"/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  <c r="AI1947" s="13"/>
    </row>
    <row r="1948" spans="1:35">
      <c r="A1948" s="13"/>
      <c r="B1948" s="13"/>
      <c r="C1948" s="328">
        <v>0.3430555555555555</v>
      </c>
      <c r="D1948" s="164">
        <f t="shared" si="97"/>
        <v>40090.343055555553</v>
      </c>
      <c r="E1948" s="13" t="s">
        <v>56</v>
      </c>
      <c r="F1948" s="13"/>
      <c r="G1948" s="13">
        <v>169</v>
      </c>
      <c r="H1948" s="13">
        <v>14.69</v>
      </c>
      <c r="I1948" s="13">
        <v>5.24</v>
      </c>
      <c r="J1948" s="13"/>
      <c r="K1948" s="13"/>
      <c r="L1948" s="17">
        <v>6</v>
      </c>
      <c r="M1948" s="17" t="s">
        <v>144</v>
      </c>
      <c r="N1948" s="13">
        <v>6</v>
      </c>
      <c r="O1948" s="13">
        <v>1.5</v>
      </c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  <c r="AI1948" s="13"/>
    </row>
    <row r="1949" spans="1:35">
      <c r="A1949" s="13"/>
      <c r="B1949" s="13"/>
      <c r="C1949" s="328">
        <v>0.4777777777777778</v>
      </c>
      <c r="D1949" s="164">
        <f t="shared" si="97"/>
        <v>40090.477777777778</v>
      </c>
      <c r="E1949" s="13" t="s">
        <v>56</v>
      </c>
      <c r="F1949" s="13"/>
      <c r="G1949" s="13">
        <v>169</v>
      </c>
      <c r="H1949" s="13">
        <v>13.36</v>
      </c>
      <c r="I1949" s="13">
        <v>5.29</v>
      </c>
      <c r="J1949" s="13"/>
      <c r="K1949" s="13"/>
      <c r="L1949" s="17">
        <v>6</v>
      </c>
      <c r="M1949" s="17" t="s">
        <v>144</v>
      </c>
      <c r="N1949" s="13">
        <v>6</v>
      </c>
      <c r="O1949" s="13">
        <v>1.5</v>
      </c>
      <c r="P1949" s="13"/>
      <c r="Q1949" s="13"/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  <c r="AI1949" s="13"/>
    </row>
    <row r="1950" spans="1:35">
      <c r="A1950" s="13"/>
      <c r="B1950" s="13"/>
      <c r="C1950" s="328">
        <v>0.54166666666666663</v>
      </c>
      <c r="D1950" s="164">
        <f t="shared" si="97"/>
        <v>40090.541666666664</v>
      </c>
      <c r="E1950" s="13" t="s">
        <v>56</v>
      </c>
      <c r="F1950" s="13"/>
      <c r="G1950" s="13">
        <v>169</v>
      </c>
      <c r="H1950" s="13">
        <v>9.83</v>
      </c>
      <c r="I1950" s="13">
        <v>5.63</v>
      </c>
      <c r="J1950" s="13"/>
      <c r="K1950" s="13"/>
      <c r="L1950" s="17">
        <v>6</v>
      </c>
      <c r="M1950" s="17" t="s">
        <v>144</v>
      </c>
      <c r="N1950" s="13">
        <v>6</v>
      </c>
      <c r="O1950" s="13">
        <v>1.5</v>
      </c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  <c r="AI1950" s="13"/>
    </row>
    <row r="1951" spans="1:35">
      <c r="A1951" s="13"/>
      <c r="B1951" s="13"/>
      <c r="C1951" s="328">
        <v>0.68194444444444446</v>
      </c>
      <c r="D1951" s="164">
        <f t="shared" si="97"/>
        <v>40090.681944444441</v>
      </c>
      <c r="E1951" s="13" t="s">
        <v>56</v>
      </c>
      <c r="F1951" s="13"/>
      <c r="G1951" s="13">
        <v>169</v>
      </c>
      <c r="H1951" s="13">
        <v>9.18</v>
      </c>
      <c r="I1951" s="13">
        <v>5.0999999999999996</v>
      </c>
      <c r="J1951" s="13"/>
      <c r="K1951" s="13"/>
      <c r="L1951" s="17">
        <v>6</v>
      </c>
      <c r="M1951" s="17" t="s">
        <v>144</v>
      </c>
      <c r="N1951" s="13">
        <v>6</v>
      </c>
      <c r="O1951" s="13">
        <v>1.5</v>
      </c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  <c r="AI1951" s="13"/>
    </row>
    <row r="1952" spans="1:35">
      <c r="A1952" s="13"/>
      <c r="B1952" s="13"/>
      <c r="C1952" s="328">
        <v>0.78819444444444453</v>
      </c>
      <c r="D1952" s="164">
        <f t="shared" si="97"/>
        <v>40090.788194444445</v>
      </c>
      <c r="E1952" s="13" t="s">
        <v>56</v>
      </c>
      <c r="F1952" s="13"/>
      <c r="G1952" s="13">
        <v>169</v>
      </c>
      <c r="H1952" s="13">
        <v>9.83</v>
      </c>
      <c r="I1952" s="13">
        <v>6.77</v>
      </c>
      <c r="J1952" s="13"/>
      <c r="K1952" s="13"/>
      <c r="L1952" s="17">
        <v>6</v>
      </c>
      <c r="M1952" s="17" t="s">
        <v>144</v>
      </c>
      <c r="N1952" s="13">
        <v>6</v>
      </c>
      <c r="O1952" s="13">
        <v>1.5</v>
      </c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  <c r="AI1952" s="13"/>
    </row>
    <row r="1953" spans="1:35" ht="13.5" thickBot="1">
      <c r="A1953" s="27"/>
      <c r="B1953" s="27"/>
      <c r="C1953" s="329">
        <v>0.875</v>
      </c>
      <c r="D1953" s="164">
        <f t="shared" si="97"/>
        <v>40090.875</v>
      </c>
      <c r="E1953" s="27" t="s">
        <v>56</v>
      </c>
      <c r="F1953" s="27"/>
      <c r="G1953" s="27">
        <v>169</v>
      </c>
      <c r="H1953" s="27">
        <v>9.0399999999999991</v>
      </c>
      <c r="I1953" s="27">
        <v>6.7</v>
      </c>
      <c r="J1953" s="27"/>
      <c r="K1953" s="27"/>
      <c r="L1953" s="27">
        <v>6</v>
      </c>
      <c r="M1953" s="27" t="s">
        <v>144</v>
      </c>
      <c r="N1953" s="27">
        <v>6</v>
      </c>
      <c r="O1953" s="27">
        <v>1.5</v>
      </c>
      <c r="P1953" s="27"/>
      <c r="Q1953" s="13"/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  <c r="AI1953" s="13"/>
    </row>
    <row r="1954" spans="1:35">
      <c r="A1954" s="17">
        <v>5</v>
      </c>
      <c r="B1954" s="17" t="s">
        <v>111</v>
      </c>
      <c r="C1954" s="327">
        <v>0.27777777777777779</v>
      </c>
      <c r="D1954" s="164">
        <f t="shared" si="97"/>
        <v>40091.277777777781</v>
      </c>
      <c r="E1954" s="17" t="s">
        <v>56</v>
      </c>
      <c r="F1954" s="17"/>
      <c r="G1954" s="17">
        <v>169</v>
      </c>
      <c r="H1954" s="17">
        <v>7.28</v>
      </c>
      <c r="I1954" s="17">
        <v>6.92</v>
      </c>
      <c r="J1954" s="17"/>
      <c r="K1954" s="17"/>
      <c r="L1954" s="17">
        <v>5</v>
      </c>
      <c r="M1954" s="17" t="s">
        <v>144</v>
      </c>
      <c r="N1954" s="17">
        <v>6</v>
      </c>
      <c r="O1954" s="17">
        <v>1.5</v>
      </c>
      <c r="P1954" s="17"/>
      <c r="Q1954" s="13"/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  <c r="AI1954" s="13"/>
    </row>
    <row r="1955" spans="1:35">
      <c r="A1955" s="13"/>
      <c r="B1955" s="13"/>
      <c r="C1955" s="328">
        <v>0.36736111111111108</v>
      </c>
      <c r="D1955" s="164">
        <f t="shared" si="97"/>
        <v>40091.367361111108</v>
      </c>
      <c r="E1955" s="13" t="s">
        <v>56</v>
      </c>
      <c r="F1955" s="13"/>
      <c r="G1955" s="13">
        <v>169</v>
      </c>
      <c r="H1955" s="13">
        <v>7.87</v>
      </c>
      <c r="I1955" s="13">
        <v>6.78</v>
      </c>
      <c r="J1955" s="13"/>
      <c r="K1955" s="13"/>
      <c r="L1955" s="17">
        <v>5</v>
      </c>
      <c r="M1955" s="13" t="s">
        <v>144</v>
      </c>
      <c r="N1955" s="13">
        <v>6</v>
      </c>
      <c r="O1955" s="13">
        <v>1.5</v>
      </c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  <c r="AI1955" s="13"/>
    </row>
    <row r="1956" spans="1:35">
      <c r="A1956" s="13"/>
      <c r="B1956" s="13"/>
      <c r="C1956" s="328">
        <v>0.43194444444444446</v>
      </c>
      <c r="D1956" s="164">
        <f t="shared" si="97"/>
        <v>40091.431944444441</v>
      </c>
      <c r="E1956" s="13" t="s">
        <v>56</v>
      </c>
      <c r="F1956" s="13"/>
      <c r="G1956" s="13">
        <v>169</v>
      </c>
      <c r="H1956" s="13">
        <v>7.83</v>
      </c>
      <c r="I1956" s="13">
        <v>6.63</v>
      </c>
      <c r="J1956" s="13"/>
      <c r="K1956" s="13"/>
      <c r="L1956" s="17">
        <v>5</v>
      </c>
      <c r="M1956" s="13" t="s">
        <v>144</v>
      </c>
      <c r="N1956" s="13">
        <v>6</v>
      </c>
      <c r="O1956" s="13">
        <v>1.5</v>
      </c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  <c r="AI1956" s="13"/>
    </row>
    <row r="1957" spans="1:35">
      <c r="A1957" s="13"/>
      <c r="B1957" s="13"/>
      <c r="C1957" s="328">
        <v>0.50694444444444442</v>
      </c>
      <c r="D1957" s="164">
        <f t="shared" si="97"/>
        <v>40091.506944444445</v>
      </c>
      <c r="E1957" s="13" t="s">
        <v>56</v>
      </c>
      <c r="F1957" s="13"/>
      <c r="G1957" s="13">
        <v>169</v>
      </c>
      <c r="H1957" s="13">
        <v>7.77</v>
      </c>
      <c r="I1957" s="13">
        <v>5.98</v>
      </c>
      <c r="J1957" s="13"/>
      <c r="K1957" s="13"/>
      <c r="L1957" s="17">
        <v>5</v>
      </c>
      <c r="M1957" s="13" t="s">
        <v>144</v>
      </c>
      <c r="N1957" s="13">
        <v>6</v>
      </c>
      <c r="O1957" s="13">
        <v>1.5</v>
      </c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  <c r="AI1957" s="13"/>
    </row>
    <row r="1958" spans="1:35">
      <c r="A1958" s="13"/>
      <c r="B1958" s="13"/>
      <c r="C1958" s="328">
        <v>0.64166666666666672</v>
      </c>
      <c r="D1958" s="164">
        <f t="shared" si="97"/>
        <v>40091.64166666667</v>
      </c>
      <c r="E1958" s="13" t="s">
        <v>56</v>
      </c>
      <c r="F1958" s="13"/>
      <c r="G1958" s="13">
        <v>169</v>
      </c>
      <c r="H1958" s="13">
        <v>6.18</v>
      </c>
      <c r="I1958" s="13">
        <v>5.7</v>
      </c>
      <c r="J1958" s="13"/>
      <c r="K1958" s="13"/>
      <c r="L1958" s="17">
        <v>5</v>
      </c>
      <c r="M1958" s="13" t="s">
        <v>144</v>
      </c>
      <c r="N1958" s="13">
        <v>6</v>
      </c>
      <c r="O1958" s="13">
        <v>1.5</v>
      </c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  <c r="AI1958" s="13"/>
    </row>
    <row r="1959" spans="1:35">
      <c r="A1959" s="13"/>
      <c r="B1959" s="13"/>
      <c r="C1959" s="328">
        <v>0.72083333333333333</v>
      </c>
      <c r="D1959" s="164">
        <f t="shared" si="97"/>
        <v>40091.720833333333</v>
      </c>
      <c r="E1959" s="13" t="s">
        <v>56</v>
      </c>
      <c r="F1959" s="13"/>
      <c r="G1959" s="13">
        <v>169</v>
      </c>
      <c r="H1959" s="13">
        <v>7.65</v>
      </c>
      <c r="I1959" s="13">
        <v>5.9</v>
      </c>
      <c r="J1959" s="13"/>
      <c r="K1959" s="13"/>
      <c r="L1959" s="17">
        <v>5</v>
      </c>
      <c r="M1959" s="13" t="s">
        <v>144</v>
      </c>
      <c r="N1959" s="13">
        <v>6</v>
      </c>
      <c r="O1959" s="13">
        <v>1.5</v>
      </c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  <c r="AI1959" s="13"/>
    </row>
    <row r="1960" spans="1:35" ht="13.5" thickBot="1">
      <c r="A1960" s="27"/>
      <c r="B1960" s="27"/>
      <c r="C1960" s="332">
        <v>0.88541666666666663</v>
      </c>
      <c r="D1960" s="333">
        <f t="shared" si="97"/>
        <v>40091.885416666664</v>
      </c>
      <c r="E1960" s="75" t="s">
        <v>56</v>
      </c>
      <c r="F1960" s="27"/>
      <c r="G1960" s="27">
        <v>169</v>
      </c>
      <c r="H1960" s="27">
        <v>7.22</v>
      </c>
      <c r="I1960" s="27">
        <v>5.98</v>
      </c>
      <c r="J1960" s="27"/>
      <c r="K1960" s="27"/>
      <c r="L1960" s="27">
        <v>5</v>
      </c>
      <c r="M1960" s="27" t="s">
        <v>144</v>
      </c>
      <c r="N1960" s="27">
        <v>6</v>
      </c>
      <c r="O1960" s="27">
        <v>1.5</v>
      </c>
      <c r="P1960" s="27"/>
      <c r="Q1960" s="13"/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  <c r="AI1960" s="13"/>
    </row>
    <row r="1961" spans="1:35">
      <c r="A1961" s="17">
        <v>6</v>
      </c>
      <c r="B1961" s="17" t="s">
        <v>112</v>
      </c>
      <c r="C1961" s="327">
        <v>0.25833333333333336</v>
      </c>
      <c r="D1961" s="168">
        <f t="shared" si="97"/>
        <v>40092.258333333331</v>
      </c>
      <c r="E1961" s="17" t="s">
        <v>56</v>
      </c>
      <c r="F1961" s="17"/>
      <c r="G1961" s="17">
        <v>169</v>
      </c>
      <c r="H1961" s="17">
        <v>7.96</v>
      </c>
      <c r="I1961" s="17">
        <v>6.11</v>
      </c>
      <c r="J1961" s="17"/>
      <c r="K1961" s="17"/>
      <c r="L1961" s="17">
        <v>6</v>
      </c>
      <c r="M1961" s="17" t="s">
        <v>143</v>
      </c>
      <c r="N1961" s="17">
        <v>6</v>
      </c>
      <c r="O1961" s="17">
        <v>1.5</v>
      </c>
      <c r="P1961" s="17"/>
      <c r="Q1961" s="13"/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  <c r="AI1961" s="13"/>
    </row>
    <row r="1962" spans="1:35">
      <c r="A1962" s="13"/>
      <c r="B1962" s="13"/>
      <c r="C1962" s="328">
        <v>0.3611111111111111</v>
      </c>
      <c r="D1962" s="164">
        <f t="shared" si="97"/>
        <v>40092.361111111109</v>
      </c>
      <c r="E1962" s="13" t="s">
        <v>56</v>
      </c>
      <c r="F1962" s="13"/>
      <c r="G1962" s="13">
        <v>169</v>
      </c>
      <c r="H1962" s="13">
        <v>7.83</v>
      </c>
      <c r="I1962" s="13">
        <v>6.3</v>
      </c>
      <c r="J1962" s="13"/>
      <c r="K1962" s="13"/>
      <c r="L1962" s="17">
        <v>6</v>
      </c>
      <c r="M1962" s="17" t="s">
        <v>143</v>
      </c>
      <c r="N1962" s="13">
        <v>6</v>
      </c>
      <c r="O1962" s="13">
        <v>1.5</v>
      </c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  <c r="AI1962" s="13"/>
    </row>
    <row r="1963" spans="1:35">
      <c r="A1963" s="13"/>
      <c r="B1963" s="13"/>
      <c r="C1963" s="328">
        <v>0.4236111111111111</v>
      </c>
      <c r="D1963" s="164">
        <f t="shared" si="97"/>
        <v>40092.423611111109</v>
      </c>
      <c r="E1963" s="13" t="s">
        <v>56</v>
      </c>
      <c r="F1963" s="13"/>
      <c r="G1963" s="13">
        <v>106</v>
      </c>
      <c r="H1963" s="13">
        <v>7.54</v>
      </c>
      <c r="I1963" s="13">
        <v>6.77</v>
      </c>
      <c r="J1963" s="13"/>
      <c r="K1963" s="13"/>
      <c r="L1963" s="17">
        <v>6</v>
      </c>
      <c r="M1963" s="17" t="s">
        <v>143</v>
      </c>
      <c r="N1963" s="13">
        <v>5</v>
      </c>
      <c r="O1963" s="13">
        <v>1.9</v>
      </c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  <c r="AI1963" s="13"/>
    </row>
    <row r="1964" spans="1:35">
      <c r="A1964" s="13"/>
      <c r="B1964" s="13"/>
      <c r="C1964" s="328">
        <v>0.51250000000000007</v>
      </c>
      <c r="D1964" s="164">
        <f t="shared" si="97"/>
        <v>40092.512499999997</v>
      </c>
      <c r="E1964" s="13" t="s">
        <v>56</v>
      </c>
      <c r="F1964" s="13"/>
      <c r="G1964" s="13">
        <v>106</v>
      </c>
      <c r="H1964" s="13">
        <v>7.57</v>
      </c>
      <c r="I1964" s="13">
        <v>5.38</v>
      </c>
      <c r="J1964" s="13"/>
      <c r="K1964" s="13"/>
      <c r="L1964" s="17">
        <v>6</v>
      </c>
      <c r="M1964" s="17" t="s">
        <v>143</v>
      </c>
      <c r="N1964" s="13">
        <v>5</v>
      </c>
      <c r="O1964" s="13">
        <v>1.9</v>
      </c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  <c r="AI1964" s="13"/>
    </row>
    <row r="1965" spans="1:35">
      <c r="A1965" s="13"/>
      <c r="B1965" s="13"/>
      <c r="C1965" s="328">
        <v>0.63402777777777775</v>
      </c>
      <c r="D1965" s="164">
        <f t="shared" si="97"/>
        <v>40092.634027777778</v>
      </c>
      <c r="E1965" s="13" t="s">
        <v>56</v>
      </c>
      <c r="F1965" s="13"/>
      <c r="G1965" s="13">
        <v>106</v>
      </c>
      <c r="H1965" s="13">
        <v>6.53</v>
      </c>
      <c r="I1965" s="13">
        <v>5.29</v>
      </c>
      <c r="J1965" s="13"/>
      <c r="K1965" s="13"/>
      <c r="L1965" s="17">
        <v>6</v>
      </c>
      <c r="M1965" s="17" t="s">
        <v>143</v>
      </c>
      <c r="N1965" s="13">
        <v>5</v>
      </c>
      <c r="O1965" s="13">
        <v>1.9</v>
      </c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  <c r="AI1965" s="13"/>
    </row>
    <row r="1966" spans="1:35">
      <c r="A1966" s="13"/>
      <c r="B1966" s="13"/>
      <c r="C1966" s="328">
        <v>0.71458333333333324</v>
      </c>
      <c r="D1966" s="164">
        <f t="shared" si="97"/>
        <v>40092.714583333334</v>
      </c>
      <c r="E1966" s="13" t="s">
        <v>56</v>
      </c>
      <c r="F1966" s="13"/>
      <c r="G1966" s="13">
        <v>169</v>
      </c>
      <c r="H1966" s="13">
        <v>7.88</v>
      </c>
      <c r="I1966" s="13">
        <v>5.73</v>
      </c>
      <c r="J1966" s="13"/>
      <c r="K1966" s="13"/>
      <c r="L1966" s="17">
        <v>6</v>
      </c>
      <c r="M1966" s="17" t="s">
        <v>143</v>
      </c>
      <c r="N1966" s="13">
        <v>6</v>
      </c>
      <c r="O1966" s="13">
        <v>1.5</v>
      </c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  <c r="AI1966" s="13"/>
    </row>
    <row r="1967" spans="1:35">
      <c r="A1967" s="13"/>
      <c r="B1967" s="13"/>
      <c r="C1967" s="328">
        <v>0.7993055555555556</v>
      </c>
      <c r="D1967" s="164">
        <f t="shared" si="97"/>
        <v>40092.799305555556</v>
      </c>
      <c r="E1967" s="13" t="s">
        <v>56</v>
      </c>
      <c r="F1967" s="13"/>
      <c r="G1967" s="13">
        <v>169</v>
      </c>
      <c r="H1967" s="13">
        <v>6.71</v>
      </c>
      <c r="I1967" s="13">
        <v>4.83</v>
      </c>
      <c r="J1967" s="13"/>
      <c r="K1967" s="13"/>
      <c r="L1967" s="17">
        <v>6</v>
      </c>
      <c r="M1967" s="17" t="s">
        <v>143</v>
      </c>
      <c r="N1967" s="13">
        <v>6</v>
      </c>
      <c r="O1967" s="13">
        <v>1.5</v>
      </c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  <c r="AI1967" s="13"/>
    </row>
    <row r="1968" spans="1:35" ht="13.5" thickBot="1">
      <c r="A1968" s="27"/>
      <c r="B1968" s="27"/>
      <c r="C1968" s="329">
        <v>0.90833333333333333</v>
      </c>
      <c r="D1968" s="167">
        <f t="shared" si="97"/>
        <v>40092.908333333333</v>
      </c>
      <c r="E1968" s="27" t="s">
        <v>56</v>
      </c>
      <c r="F1968" s="27"/>
      <c r="G1968" s="27">
        <v>169</v>
      </c>
      <c r="H1968" s="27">
        <v>7.89</v>
      </c>
      <c r="I1968" s="27">
        <v>4.99</v>
      </c>
      <c r="J1968" s="27"/>
      <c r="K1968" s="27"/>
      <c r="L1968" s="27">
        <v>6</v>
      </c>
      <c r="M1968" s="27" t="s">
        <v>143</v>
      </c>
      <c r="N1968" s="27">
        <v>6</v>
      </c>
      <c r="O1968" s="27">
        <v>1.5</v>
      </c>
      <c r="P1968" s="27"/>
      <c r="Q1968" s="13"/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  <c r="AI1968" s="13"/>
    </row>
    <row r="1969" spans="1:35">
      <c r="A1969" s="17">
        <v>7</v>
      </c>
      <c r="B1969" s="17" t="s">
        <v>113</v>
      </c>
      <c r="C1969" s="327">
        <v>0.25</v>
      </c>
      <c r="D1969" s="168">
        <f t="shared" si="97"/>
        <v>40093.25</v>
      </c>
      <c r="E1969" s="17" t="s">
        <v>56</v>
      </c>
      <c r="F1969" s="17"/>
      <c r="G1969" s="17">
        <v>169</v>
      </c>
      <c r="H1969" s="17">
        <v>9.7899999999999991</v>
      </c>
      <c r="I1969" s="17">
        <v>4.8600000000000003</v>
      </c>
      <c r="J1969" s="17"/>
      <c r="K1969" s="17"/>
      <c r="L1969" s="17">
        <v>6</v>
      </c>
      <c r="M1969" s="17" t="s">
        <v>144</v>
      </c>
      <c r="N1969" s="17">
        <v>6</v>
      </c>
      <c r="O1969" s="17">
        <v>1.5</v>
      </c>
      <c r="P1969" s="17"/>
      <c r="Q1969" s="13"/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  <c r="AI1969" s="13"/>
    </row>
    <row r="1970" spans="1:35">
      <c r="A1970" s="13"/>
      <c r="B1970" s="13"/>
      <c r="C1970" s="328">
        <v>0.34166666666666662</v>
      </c>
      <c r="D1970" s="164">
        <f t="shared" si="97"/>
        <v>40093.341666666667</v>
      </c>
      <c r="E1970" s="13" t="s">
        <v>56</v>
      </c>
      <c r="F1970" s="13"/>
      <c r="G1970" s="13">
        <v>169</v>
      </c>
      <c r="H1970" s="13">
        <v>9.99</v>
      </c>
      <c r="I1970" s="13">
        <v>4.54</v>
      </c>
      <c r="J1970" s="13"/>
      <c r="K1970" s="13"/>
      <c r="L1970" s="17">
        <v>6</v>
      </c>
      <c r="M1970" s="17" t="s">
        <v>144</v>
      </c>
      <c r="N1970" s="13">
        <v>6</v>
      </c>
      <c r="O1970" s="13">
        <v>1.5</v>
      </c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  <c r="AI1970" s="13"/>
    </row>
    <row r="1971" spans="1:35">
      <c r="A1971" s="13"/>
      <c r="B1971" s="13"/>
      <c r="C1971" s="328">
        <v>0.4513888888888889</v>
      </c>
      <c r="D1971" s="164">
        <f t="shared" si="97"/>
        <v>40093.451388888891</v>
      </c>
      <c r="E1971" s="13" t="s">
        <v>56</v>
      </c>
      <c r="F1971" s="13"/>
      <c r="G1971" s="13">
        <v>169</v>
      </c>
      <c r="H1971" s="13">
        <v>9.84</v>
      </c>
      <c r="I1971" s="13">
        <v>3.35</v>
      </c>
      <c r="J1971" s="13"/>
      <c r="K1971" s="13"/>
      <c r="L1971" s="17">
        <v>6</v>
      </c>
      <c r="M1971" s="17" t="s">
        <v>144</v>
      </c>
      <c r="N1971" s="13">
        <v>6</v>
      </c>
      <c r="O1971" s="13">
        <v>1.5</v>
      </c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  <c r="AI1971" s="13"/>
    </row>
    <row r="1972" spans="1:35">
      <c r="A1972" s="13"/>
      <c r="B1972" s="13"/>
      <c r="C1972" s="328">
        <v>0.57500000000000007</v>
      </c>
      <c r="D1972" s="164">
        <f t="shared" si="97"/>
        <v>40093.574999999997</v>
      </c>
      <c r="E1972" s="13" t="s">
        <v>56</v>
      </c>
      <c r="F1972" s="13"/>
      <c r="G1972" s="13">
        <v>169</v>
      </c>
      <c r="H1972" s="13">
        <v>9.99</v>
      </c>
      <c r="I1972" s="13">
        <v>3.1</v>
      </c>
      <c r="J1972" s="13"/>
      <c r="K1972" s="13"/>
      <c r="L1972" s="17">
        <v>6</v>
      </c>
      <c r="M1972" s="17" t="s">
        <v>144</v>
      </c>
      <c r="N1972" s="13">
        <v>6</v>
      </c>
      <c r="O1972" s="13">
        <v>1.5</v>
      </c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  <c r="AI1972" s="13"/>
    </row>
    <row r="1973" spans="1:35">
      <c r="A1973" s="13"/>
      <c r="B1973" s="13"/>
      <c r="C1973" s="328">
        <v>0.67222222222222217</v>
      </c>
      <c r="D1973" s="164">
        <f t="shared" si="97"/>
        <v>40093.672222222223</v>
      </c>
      <c r="E1973" s="13" t="s">
        <v>56</v>
      </c>
      <c r="F1973" s="13"/>
      <c r="G1973" s="13">
        <v>169</v>
      </c>
      <c r="H1973" s="13">
        <v>9.11</v>
      </c>
      <c r="I1973" s="13">
        <v>3.37</v>
      </c>
      <c r="J1973" s="13"/>
      <c r="K1973" s="13"/>
      <c r="L1973" s="17">
        <v>6</v>
      </c>
      <c r="M1973" s="17" t="s">
        <v>144</v>
      </c>
      <c r="N1973" s="13">
        <v>6</v>
      </c>
      <c r="O1973" s="13">
        <v>1.5</v>
      </c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  <c r="AI1973" s="13"/>
    </row>
    <row r="1974" spans="1:35">
      <c r="A1974" s="13"/>
      <c r="B1974" s="13"/>
      <c r="C1974" s="328">
        <v>0.7993055555555556</v>
      </c>
      <c r="D1974" s="164">
        <f t="shared" si="97"/>
        <v>40093.799305555556</v>
      </c>
      <c r="E1974" s="13" t="s">
        <v>56</v>
      </c>
      <c r="F1974" s="13"/>
      <c r="G1974" s="13">
        <v>169</v>
      </c>
      <c r="H1974" s="13">
        <v>8.7200000000000006</v>
      </c>
      <c r="I1974" s="13">
        <v>4.54</v>
      </c>
      <c r="J1974" s="13"/>
      <c r="K1974" s="13"/>
      <c r="L1974" s="17">
        <v>6</v>
      </c>
      <c r="M1974" s="17" t="s">
        <v>144</v>
      </c>
      <c r="N1974" s="13">
        <v>6</v>
      </c>
      <c r="O1974" s="13">
        <v>1.5</v>
      </c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  <c r="AI1974" s="13"/>
    </row>
    <row r="1975" spans="1:35" ht="13.5" thickBot="1">
      <c r="A1975" s="27"/>
      <c r="B1975" s="27"/>
      <c r="C1975" s="329">
        <v>0.91527777777777775</v>
      </c>
      <c r="D1975" s="167">
        <f t="shared" si="97"/>
        <v>40093.915277777778</v>
      </c>
      <c r="E1975" s="27" t="s">
        <v>56</v>
      </c>
      <c r="F1975" s="27"/>
      <c r="G1975" s="27">
        <v>169</v>
      </c>
      <c r="H1975" s="27">
        <v>8.8000000000000007</v>
      </c>
      <c r="I1975" s="27">
        <v>4.6399999999999997</v>
      </c>
      <c r="J1975" s="27"/>
      <c r="K1975" s="27"/>
      <c r="L1975" s="27">
        <v>6</v>
      </c>
      <c r="M1975" s="27" t="s">
        <v>144</v>
      </c>
      <c r="N1975" s="27">
        <v>6</v>
      </c>
      <c r="O1975" s="27">
        <v>1.5</v>
      </c>
      <c r="P1975" s="27"/>
      <c r="Q1975" s="13"/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  <c r="AI1975" s="13"/>
    </row>
    <row r="1976" spans="1:35">
      <c r="A1976" s="17">
        <v>8</v>
      </c>
      <c r="B1976" s="17" t="s">
        <v>114</v>
      </c>
      <c r="C1976" s="327">
        <v>0.25</v>
      </c>
      <c r="D1976" s="168">
        <f t="shared" si="97"/>
        <v>40094.25</v>
      </c>
      <c r="E1976" s="17" t="s">
        <v>56</v>
      </c>
      <c r="F1976" s="17"/>
      <c r="G1976" s="17">
        <v>169</v>
      </c>
      <c r="H1976" s="17">
        <v>25.18</v>
      </c>
      <c r="I1976" s="17">
        <v>4.57</v>
      </c>
      <c r="J1976" s="17"/>
      <c r="K1976" s="17"/>
      <c r="L1976" s="17">
        <v>15</v>
      </c>
      <c r="M1976" s="17" t="s">
        <v>144</v>
      </c>
      <c r="N1976" s="17">
        <v>6</v>
      </c>
      <c r="O1976" s="17">
        <v>1.5</v>
      </c>
      <c r="P1976" s="17"/>
      <c r="Q1976" s="13"/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  <c r="AI1976" s="13"/>
    </row>
    <row r="1977" spans="1:35">
      <c r="A1977" s="13"/>
      <c r="B1977" s="13"/>
      <c r="C1977" s="328">
        <v>0.58888888888888891</v>
      </c>
      <c r="D1977" s="164">
        <f t="shared" si="97"/>
        <v>40094.588888888888</v>
      </c>
      <c r="E1977" s="13" t="s">
        <v>56</v>
      </c>
      <c r="F1977" s="13"/>
      <c r="G1977" s="13">
        <v>106</v>
      </c>
      <c r="H1977" s="13">
        <v>15.28</v>
      </c>
      <c r="I1977" s="13">
        <v>6.87</v>
      </c>
      <c r="J1977" s="13"/>
      <c r="K1977" s="13"/>
      <c r="L1977" s="17">
        <v>15</v>
      </c>
      <c r="M1977" s="17" t="s">
        <v>144</v>
      </c>
      <c r="N1977" s="13">
        <v>4</v>
      </c>
      <c r="O1977" s="13">
        <v>1.5</v>
      </c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  <c r="AI1977" s="13"/>
    </row>
    <row r="1978" spans="1:35">
      <c r="A1978" s="13"/>
      <c r="B1978" s="13"/>
      <c r="C1978" s="328">
        <v>0.6791666666666667</v>
      </c>
      <c r="D1978" s="164">
        <f t="shared" si="97"/>
        <v>40094.679166666669</v>
      </c>
      <c r="E1978" s="13" t="s">
        <v>56</v>
      </c>
      <c r="F1978" s="13"/>
      <c r="G1978" s="13">
        <v>106</v>
      </c>
      <c r="H1978" s="13">
        <v>14.72</v>
      </c>
      <c r="I1978" s="13">
        <v>5.42</v>
      </c>
      <c r="J1978" s="13"/>
      <c r="K1978" s="13"/>
      <c r="L1978" s="17">
        <v>15</v>
      </c>
      <c r="M1978" s="17" t="s">
        <v>144</v>
      </c>
      <c r="N1978" s="13">
        <v>4</v>
      </c>
      <c r="O1978" s="13">
        <v>1.5</v>
      </c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  <c r="AI1978" s="13"/>
    </row>
    <row r="1979" spans="1:35">
      <c r="A1979" s="13"/>
      <c r="B1979" s="13"/>
      <c r="C1979" s="328">
        <v>0.70833333333333337</v>
      </c>
      <c r="D1979" s="164">
        <f t="shared" si="97"/>
        <v>40094.708333333336</v>
      </c>
      <c r="E1979" s="13" t="s">
        <v>56</v>
      </c>
      <c r="F1979" s="13"/>
      <c r="G1979" s="13">
        <v>106</v>
      </c>
      <c r="H1979" s="13">
        <v>13.52</v>
      </c>
      <c r="I1979" s="13">
        <v>5.24</v>
      </c>
      <c r="J1979" s="13"/>
      <c r="K1979" s="13"/>
      <c r="L1979" s="17">
        <v>15</v>
      </c>
      <c r="M1979" s="17" t="s">
        <v>144</v>
      </c>
      <c r="N1979" s="13">
        <v>4</v>
      </c>
      <c r="O1979" s="13">
        <v>1.5</v>
      </c>
      <c r="P1979" s="13"/>
      <c r="Q1979" s="13"/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  <c r="AI1979" s="13"/>
    </row>
    <row r="1980" spans="1:35">
      <c r="A1980" s="13"/>
      <c r="B1980" s="13"/>
      <c r="C1980" s="328">
        <v>0.80902777777777779</v>
      </c>
      <c r="D1980" s="164">
        <f t="shared" si="97"/>
        <v>40094.809027777781</v>
      </c>
      <c r="E1980" s="13" t="s">
        <v>56</v>
      </c>
      <c r="F1980" s="13"/>
      <c r="G1980" s="13">
        <v>106</v>
      </c>
      <c r="H1980" s="13">
        <v>14.73</v>
      </c>
      <c r="I1980" s="13">
        <v>3.15</v>
      </c>
      <c r="J1980" s="13"/>
      <c r="K1980" s="13"/>
      <c r="L1980" s="17">
        <v>15</v>
      </c>
      <c r="M1980" s="17" t="s">
        <v>144</v>
      </c>
      <c r="N1980" s="13">
        <v>4</v>
      </c>
      <c r="O1980" s="13">
        <v>1.5</v>
      </c>
      <c r="P1980" s="13"/>
      <c r="Q1980" s="13"/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  <c r="AI1980" s="13"/>
    </row>
    <row r="1981" spans="1:35" ht="13.5" thickBot="1">
      <c r="A1981" s="27"/>
      <c r="B1981" s="27"/>
      <c r="C1981" s="329">
        <v>0.88194444444444453</v>
      </c>
      <c r="D1981" s="167">
        <f t="shared" si="97"/>
        <v>40094.881944444445</v>
      </c>
      <c r="E1981" s="27" t="s">
        <v>56</v>
      </c>
      <c r="F1981" s="27"/>
      <c r="G1981" s="27">
        <v>106</v>
      </c>
      <c r="H1981" s="27">
        <v>15.99</v>
      </c>
      <c r="I1981" s="27">
        <v>3.36</v>
      </c>
      <c r="J1981" s="27"/>
      <c r="K1981" s="27"/>
      <c r="L1981" s="17">
        <v>15</v>
      </c>
      <c r="M1981" s="27" t="s">
        <v>144</v>
      </c>
      <c r="N1981" s="27">
        <v>4</v>
      </c>
      <c r="O1981" s="27">
        <v>1.5</v>
      </c>
      <c r="P1981" s="27"/>
      <c r="Q1981" s="13"/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  <c r="AI1981" s="13"/>
    </row>
    <row r="1982" spans="1:35">
      <c r="A1982" s="17">
        <v>9</v>
      </c>
      <c r="B1982" s="17" t="s">
        <v>115</v>
      </c>
      <c r="C1982" s="327">
        <v>0.25</v>
      </c>
      <c r="D1982" s="168">
        <f t="shared" si="97"/>
        <v>40095.25</v>
      </c>
      <c r="E1982" s="17" t="s">
        <v>56</v>
      </c>
      <c r="F1982" s="17"/>
      <c r="G1982" s="17">
        <v>106</v>
      </c>
      <c r="H1982" s="17">
        <v>10.17</v>
      </c>
      <c r="I1982" s="17">
        <v>4.1100000000000003</v>
      </c>
      <c r="J1982" s="17"/>
      <c r="K1982" s="17"/>
      <c r="L1982" s="17">
        <v>15</v>
      </c>
      <c r="M1982" s="8" t="s">
        <v>144</v>
      </c>
      <c r="N1982" s="17">
        <v>5</v>
      </c>
      <c r="O1982" s="17">
        <v>1.9</v>
      </c>
      <c r="P1982" s="17"/>
      <c r="Q1982" s="13"/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  <c r="AI1982" s="13"/>
    </row>
    <row r="1983" spans="1:35">
      <c r="A1983" s="13"/>
      <c r="B1983" s="13"/>
      <c r="C1983" s="328">
        <v>0.34027777777777773</v>
      </c>
      <c r="D1983" s="164">
        <f t="shared" si="97"/>
        <v>40095.340277777781</v>
      </c>
      <c r="E1983" s="13" t="s">
        <v>56</v>
      </c>
      <c r="F1983" s="13"/>
      <c r="G1983" s="13">
        <v>106</v>
      </c>
      <c r="H1983" s="13">
        <v>10.210000000000001</v>
      </c>
      <c r="I1983" s="13">
        <v>4.2300000000000004</v>
      </c>
      <c r="J1983" s="13"/>
      <c r="K1983" s="13"/>
      <c r="L1983" s="17">
        <v>15</v>
      </c>
      <c r="M1983" s="13" t="s">
        <v>144</v>
      </c>
      <c r="N1983" s="17">
        <v>5</v>
      </c>
      <c r="O1983" s="17">
        <v>1.9</v>
      </c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  <c r="AI1983" s="13"/>
    </row>
    <row r="1984" spans="1:35">
      <c r="A1984" s="13"/>
      <c r="B1984" s="13"/>
      <c r="C1984" s="328">
        <v>0.43055555555555558</v>
      </c>
      <c r="D1984" s="164">
        <f t="shared" si="97"/>
        <v>40095.430555555555</v>
      </c>
      <c r="E1984" s="13" t="s">
        <v>56</v>
      </c>
      <c r="F1984" s="13"/>
      <c r="G1984" s="13">
        <v>106</v>
      </c>
      <c r="H1984" s="13">
        <v>10.81</v>
      </c>
      <c r="I1984" s="13">
        <v>3.1</v>
      </c>
      <c r="J1984" s="13"/>
      <c r="K1984" s="13"/>
      <c r="L1984" s="17">
        <v>15</v>
      </c>
      <c r="M1984" s="13" t="s">
        <v>144</v>
      </c>
      <c r="N1984" s="17">
        <v>5</v>
      </c>
      <c r="O1984" s="17">
        <v>1.9</v>
      </c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  <c r="AI1984" s="13"/>
    </row>
    <row r="1985" spans="1:35">
      <c r="A1985" s="13"/>
      <c r="B1985" s="13"/>
      <c r="C1985" s="328">
        <v>0.53125</v>
      </c>
      <c r="D1985" s="164">
        <f t="shared" si="97"/>
        <v>40095.53125</v>
      </c>
      <c r="E1985" s="13" t="s">
        <v>56</v>
      </c>
      <c r="F1985" s="13"/>
      <c r="G1985" s="13">
        <v>106</v>
      </c>
      <c r="H1985" s="13">
        <v>9.25</v>
      </c>
      <c r="I1985" s="13">
        <v>3.09</v>
      </c>
      <c r="J1985" s="13"/>
      <c r="K1985" s="13"/>
      <c r="L1985" s="17">
        <v>15</v>
      </c>
      <c r="M1985" s="13" t="s">
        <v>144</v>
      </c>
      <c r="N1985" s="17">
        <v>5</v>
      </c>
      <c r="O1985" s="17">
        <v>1.9</v>
      </c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  <c r="AI1985" s="13"/>
    </row>
    <row r="1986" spans="1:35">
      <c r="A1986" s="13"/>
      <c r="B1986" s="13"/>
      <c r="C1986" s="328">
        <v>0.59236111111111112</v>
      </c>
      <c r="D1986" s="164">
        <f t="shared" si="97"/>
        <v>40095.592361111114</v>
      </c>
      <c r="E1986" s="13" t="s">
        <v>56</v>
      </c>
      <c r="F1986" s="13"/>
      <c r="G1986" s="13">
        <v>106</v>
      </c>
      <c r="H1986" s="13">
        <v>9.3000000000000007</v>
      </c>
      <c r="I1986" s="13">
        <v>3.11</v>
      </c>
      <c r="J1986" s="13"/>
      <c r="K1986" s="13"/>
      <c r="L1986" s="17">
        <v>15</v>
      </c>
      <c r="M1986" s="13" t="s">
        <v>144</v>
      </c>
      <c r="N1986" s="17">
        <v>5</v>
      </c>
      <c r="O1986" s="17">
        <v>1.9</v>
      </c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  <c r="AI1986" s="13"/>
    </row>
    <row r="1987" spans="1:35">
      <c r="A1987" s="13"/>
      <c r="B1987" s="13"/>
      <c r="C1987" s="328">
        <v>0.68055555555555547</v>
      </c>
      <c r="D1987" s="164">
        <f t="shared" si="97"/>
        <v>40095.680555555555</v>
      </c>
      <c r="E1987" s="13" t="s">
        <v>56</v>
      </c>
      <c r="F1987" s="13"/>
      <c r="G1987" s="13">
        <v>106</v>
      </c>
      <c r="H1987" s="13">
        <v>7.25</v>
      </c>
      <c r="I1987" s="13">
        <v>5.86</v>
      </c>
      <c r="J1987" s="13"/>
      <c r="K1987" s="13"/>
      <c r="L1987" s="13">
        <v>9</v>
      </c>
      <c r="M1987" s="13" t="s">
        <v>144</v>
      </c>
      <c r="N1987" s="17">
        <v>5</v>
      </c>
      <c r="O1987" s="17">
        <v>1.9</v>
      </c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  <c r="AI1987" s="13"/>
    </row>
    <row r="1988" spans="1:35">
      <c r="A1988" s="13"/>
      <c r="B1988" s="13"/>
      <c r="C1988" s="328">
        <v>0.79166666666666663</v>
      </c>
      <c r="D1988" s="164">
        <f t="shared" si="97"/>
        <v>40095.791666666664</v>
      </c>
      <c r="E1988" s="13" t="s">
        <v>56</v>
      </c>
      <c r="F1988" s="13"/>
      <c r="G1988" s="13">
        <v>106</v>
      </c>
      <c r="H1988" s="13">
        <v>5.42</v>
      </c>
      <c r="I1988" s="13">
        <v>5.8</v>
      </c>
      <c r="J1988" s="13"/>
      <c r="K1988" s="13"/>
      <c r="L1988" s="13">
        <v>6</v>
      </c>
      <c r="M1988" s="17" t="s">
        <v>143</v>
      </c>
      <c r="N1988" s="17">
        <v>5</v>
      </c>
      <c r="O1988" s="17">
        <v>1.9</v>
      </c>
      <c r="P1988" s="13"/>
      <c r="Q1988" s="13"/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  <c r="AI1988" s="13"/>
    </row>
    <row r="1989" spans="1:35" ht="13.5" thickBot="1">
      <c r="A1989" s="27"/>
      <c r="B1989" s="27"/>
      <c r="C1989" s="329">
        <v>0.90972222222222221</v>
      </c>
      <c r="D1989" s="167">
        <f t="shared" si="97"/>
        <v>40095.909722222219</v>
      </c>
      <c r="E1989" s="27" t="s">
        <v>56</v>
      </c>
      <c r="F1989" s="27"/>
      <c r="G1989" s="27">
        <v>106</v>
      </c>
      <c r="H1989" s="27">
        <v>10.15</v>
      </c>
      <c r="I1989" s="27">
        <v>4.3</v>
      </c>
      <c r="J1989" s="27"/>
      <c r="K1989" s="27"/>
      <c r="L1989" s="27">
        <v>6</v>
      </c>
      <c r="M1989" s="27" t="s">
        <v>143</v>
      </c>
      <c r="N1989" s="27">
        <v>5</v>
      </c>
      <c r="O1989" s="27">
        <v>1.9</v>
      </c>
      <c r="P1989" s="27"/>
      <c r="Q1989" s="13"/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  <c r="AI1989" s="13"/>
    </row>
    <row r="1990" spans="1:35">
      <c r="A1990" s="17">
        <v>10</v>
      </c>
      <c r="B1990" s="17" t="s">
        <v>29</v>
      </c>
      <c r="C1990" s="327">
        <v>0.25</v>
      </c>
      <c r="D1990" s="172">
        <f t="shared" si="97"/>
        <v>40096.25</v>
      </c>
      <c r="E1990" s="17" t="s">
        <v>56</v>
      </c>
      <c r="F1990" s="17"/>
      <c r="G1990" s="17">
        <v>137</v>
      </c>
      <c r="H1990" s="17">
        <v>8.31</v>
      </c>
      <c r="I1990" s="17">
        <v>6.59</v>
      </c>
      <c r="J1990" s="17"/>
      <c r="K1990" s="17"/>
      <c r="L1990" s="17">
        <v>6</v>
      </c>
      <c r="M1990" s="17" t="s">
        <v>143</v>
      </c>
      <c r="N1990" s="17">
        <v>5</v>
      </c>
      <c r="O1990" s="17">
        <v>1.5</v>
      </c>
      <c r="P1990" s="17"/>
      <c r="Q1990" s="13"/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  <c r="AI1990" s="13"/>
    </row>
    <row r="1991" spans="1:35">
      <c r="A1991" s="13"/>
      <c r="B1991" s="13"/>
      <c r="C1991" s="328">
        <v>0.33958333333333335</v>
      </c>
      <c r="D1991" s="164">
        <f t="shared" si="97"/>
        <v>40096.339583333334</v>
      </c>
      <c r="E1991" s="13" t="s">
        <v>56</v>
      </c>
      <c r="F1991" s="13"/>
      <c r="G1991" s="17">
        <v>137</v>
      </c>
      <c r="H1991" s="13">
        <v>8.18</v>
      </c>
      <c r="I1991" s="13">
        <v>5.33</v>
      </c>
      <c r="J1991" s="13"/>
      <c r="K1991" s="13"/>
      <c r="L1991" s="13">
        <v>6</v>
      </c>
      <c r="M1991" s="17" t="s">
        <v>143</v>
      </c>
      <c r="N1991" s="13">
        <v>5</v>
      </c>
      <c r="O1991" s="17">
        <v>1.5</v>
      </c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  <c r="AI1991" s="13"/>
    </row>
    <row r="1992" spans="1:35">
      <c r="A1992" s="13"/>
      <c r="B1992" s="13"/>
      <c r="C1992" s="328">
        <v>0.42430555555555555</v>
      </c>
      <c r="D1992" s="164">
        <f t="shared" si="97"/>
        <v>40096.424305555556</v>
      </c>
      <c r="E1992" s="13" t="s">
        <v>56</v>
      </c>
      <c r="F1992" s="13"/>
      <c r="G1992" s="17">
        <v>137</v>
      </c>
      <c r="H1992" s="13">
        <v>8.5</v>
      </c>
      <c r="I1992" s="13">
        <v>3.82</v>
      </c>
      <c r="J1992" s="13"/>
      <c r="K1992" s="13"/>
      <c r="L1992" s="13">
        <v>7</v>
      </c>
      <c r="M1992" s="17" t="s">
        <v>143</v>
      </c>
      <c r="N1992" s="13">
        <v>5</v>
      </c>
      <c r="O1992" s="17">
        <v>1.5</v>
      </c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  <c r="AI1992" s="13"/>
    </row>
    <row r="1993" spans="1:35">
      <c r="A1993" s="13"/>
      <c r="B1993" s="13"/>
      <c r="C1993" s="328">
        <v>0.54027777777777775</v>
      </c>
      <c r="D1993" s="164">
        <f t="shared" si="97"/>
        <v>40096.540277777778</v>
      </c>
      <c r="E1993" s="13" t="s">
        <v>56</v>
      </c>
      <c r="F1993" s="13"/>
      <c r="G1993" s="17">
        <v>137</v>
      </c>
      <c r="H1993" s="13">
        <v>7.25</v>
      </c>
      <c r="I1993" s="13">
        <v>4.4400000000000004</v>
      </c>
      <c r="J1993" s="13"/>
      <c r="K1993" s="13"/>
      <c r="L1993" s="13">
        <v>7</v>
      </c>
      <c r="M1993" s="13" t="s">
        <v>144</v>
      </c>
      <c r="N1993" s="13">
        <v>5</v>
      </c>
      <c r="O1993" s="17">
        <v>1.5</v>
      </c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  <c r="AI1993" s="13"/>
    </row>
    <row r="1994" spans="1:35">
      <c r="A1994" s="13"/>
      <c r="B1994" s="13"/>
      <c r="C1994" s="328">
        <v>0.65625</v>
      </c>
      <c r="D1994" s="164">
        <f t="shared" si="97"/>
        <v>40096.65625</v>
      </c>
      <c r="E1994" s="13" t="s">
        <v>56</v>
      </c>
      <c r="F1994" s="13"/>
      <c r="G1994" s="17">
        <v>137</v>
      </c>
      <c r="H1994" s="13">
        <v>7.1</v>
      </c>
      <c r="I1994" s="13">
        <v>3.8</v>
      </c>
      <c r="J1994" s="13"/>
      <c r="K1994" s="13"/>
      <c r="L1994" s="13">
        <v>7</v>
      </c>
      <c r="M1994" s="13" t="s">
        <v>144</v>
      </c>
      <c r="N1994" s="13">
        <v>5</v>
      </c>
      <c r="O1994" s="17">
        <v>1.5</v>
      </c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  <c r="AI1994" s="13"/>
    </row>
    <row r="1995" spans="1:35">
      <c r="A1995" s="13"/>
      <c r="B1995" s="13"/>
      <c r="C1995" s="328">
        <v>0.72361111111111109</v>
      </c>
      <c r="D1995" s="164">
        <f t="shared" si="97"/>
        <v>40096.723611111112</v>
      </c>
      <c r="E1995" s="13" t="s">
        <v>56</v>
      </c>
      <c r="F1995" s="13"/>
      <c r="G1995" s="17">
        <v>137</v>
      </c>
      <c r="H1995" s="13">
        <v>6.08</v>
      </c>
      <c r="I1995" s="13">
        <v>3.11</v>
      </c>
      <c r="J1995" s="13"/>
      <c r="K1995" s="13"/>
      <c r="L1995" s="13">
        <v>7</v>
      </c>
      <c r="M1995" s="13" t="s">
        <v>144</v>
      </c>
      <c r="N1995" s="13">
        <v>5</v>
      </c>
      <c r="O1995" s="17">
        <v>1.5</v>
      </c>
      <c r="P1995" s="13"/>
      <c r="Q1995" s="13"/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  <c r="AI1995" s="13"/>
    </row>
    <row r="1996" spans="1:35">
      <c r="A1996" s="13"/>
      <c r="B1996" s="13"/>
      <c r="C1996" s="328">
        <v>0.84236111111111101</v>
      </c>
      <c r="D1996" s="164">
        <f t="shared" si="97"/>
        <v>40096.842361111114</v>
      </c>
      <c r="E1996" s="13" t="s">
        <v>56</v>
      </c>
      <c r="F1996" s="13"/>
      <c r="G1996" s="17">
        <v>137</v>
      </c>
      <c r="H1996" s="13">
        <v>6.35</v>
      </c>
      <c r="I1996" s="13">
        <v>3.18</v>
      </c>
      <c r="J1996" s="13"/>
      <c r="K1996" s="13"/>
      <c r="L1996" s="13">
        <v>7</v>
      </c>
      <c r="M1996" s="13" t="s">
        <v>144</v>
      </c>
      <c r="N1996" s="13">
        <v>5</v>
      </c>
      <c r="O1996" s="17">
        <v>1.5</v>
      </c>
      <c r="P1996" s="13"/>
      <c r="Q1996" s="13"/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  <c r="AI1996" s="13"/>
    </row>
    <row r="1997" spans="1:35" ht="13.5" thickBot="1">
      <c r="A1997" s="27"/>
      <c r="B1997" s="27"/>
      <c r="C1997" s="329">
        <v>0.93402777777777779</v>
      </c>
      <c r="D1997" s="167">
        <f t="shared" si="97"/>
        <v>40096.934027777781</v>
      </c>
      <c r="E1997" s="27" t="s">
        <v>56</v>
      </c>
      <c r="F1997" s="27"/>
      <c r="G1997" s="27">
        <v>137</v>
      </c>
      <c r="H1997" s="27">
        <v>6.09</v>
      </c>
      <c r="I1997" s="27">
        <v>3.14</v>
      </c>
      <c r="J1997" s="27"/>
      <c r="K1997" s="27"/>
      <c r="L1997" s="27">
        <v>7</v>
      </c>
      <c r="M1997" s="27" t="s">
        <v>144</v>
      </c>
      <c r="N1997" s="27">
        <v>5</v>
      </c>
      <c r="O1997" s="27">
        <v>1.5</v>
      </c>
      <c r="P1997" s="27"/>
      <c r="Q1997" s="13"/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  <c r="AI1997" s="13"/>
    </row>
    <row r="1998" spans="1:35">
      <c r="A1998" s="17">
        <v>11</v>
      </c>
      <c r="B1998" s="17" t="s">
        <v>129</v>
      </c>
      <c r="C1998" s="327">
        <v>0.25</v>
      </c>
      <c r="D1998" s="168">
        <f t="shared" si="97"/>
        <v>40097.25</v>
      </c>
      <c r="E1998" s="17" t="s">
        <v>56</v>
      </c>
      <c r="F1998" s="17"/>
      <c r="G1998" s="17">
        <v>106</v>
      </c>
      <c r="H1998" s="17">
        <v>11.32</v>
      </c>
      <c r="I1998" s="17">
        <v>9.51</v>
      </c>
      <c r="J1998" s="17"/>
      <c r="K1998" s="17"/>
      <c r="L1998" s="17">
        <v>9</v>
      </c>
      <c r="M1998" s="17" t="s">
        <v>144</v>
      </c>
      <c r="N1998" s="17">
        <v>5</v>
      </c>
      <c r="O1998" s="17">
        <v>1.9</v>
      </c>
      <c r="P1998" s="17"/>
      <c r="Q1998" s="13"/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</row>
    <row r="1999" spans="1:35">
      <c r="A1999" s="13"/>
      <c r="B1999" s="13"/>
      <c r="C1999" s="328">
        <v>0.34097222222222223</v>
      </c>
      <c r="D1999" s="164">
        <f t="shared" ref="D1999:D2063" si="98">FLOOR(D1998,1)+C1999+IF(A1999&gt;0,1,0)</f>
        <v>40097.34097222222</v>
      </c>
      <c r="E1999" s="13" t="s">
        <v>56</v>
      </c>
      <c r="F1999" s="13"/>
      <c r="G1999" s="17">
        <v>106</v>
      </c>
      <c r="H1999" s="13">
        <v>11.34</v>
      </c>
      <c r="I1999" s="13">
        <v>9.82</v>
      </c>
      <c r="J1999" s="13"/>
      <c r="K1999" s="13"/>
      <c r="L1999" s="13">
        <v>9</v>
      </c>
      <c r="M1999" s="13" t="s">
        <v>144</v>
      </c>
      <c r="N1999" s="13">
        <v>5</v>
      </c>
      <c r="O1999" s="13">
        <v>1.9</v>
      </c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  <c r="AI1999" s="13"/>
    </row>
    <row r="2000" spans="1:35">
      <c r="A2000" s="13"/>
      <c r="B2000" s="13"/>
      <c r="C2000" s="328">
        <v>0.42083333333333334</v>
      </c>
      <c r="D2000" s="164">
        <f t="shared" si="98"/>
        <v>40097.42083333333</v>
      </c>
      <c r="E2000" s="13" t="s">
        <v>56</v>
      </c>
      <c r="F2000" s="13"/>
      <c r="G2000" s="17">
        <v>106</v>
      </c>
      <c r="H2000" s="13">
        <v>10.53</v>
      </c>
      <c r="I2000" s="13">
        <v>4.38</v>
      </c>
      <c r="J2000" s="13"/>
      <c r="K2000" s="13"/>
      <c r="L2000" s="13">
        <v>15</v>
      </c>
      <c r="M2000" s="13" t="s">
        <v>144</v>
      </c>
      <c r="N2000" s="13">
        <v>5</v>
      </c>
      <c r="O2000" s="13">
        <v>1.9</v>
      </c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  <c r="AI2000" s="13"/>
    </row>
    <row r="2001" spans="1:35">
      <c r="A2001" s="13"/>
      <c r="B2001" s="13"/>
      <c r="C2001" s="328">
        <v>0.47916666666666669</v>
      </c>
      <c r="D2001" s="164">
        <f t="shared" si="98"/>
        <v>40097.479166666664</v>
      </c>
      <c r="E2001" s="13" t="s">
        <v>56</v>
      </c>
      <c r="F2001" s="13"/>
      <c r="G2001" s="17">
        <v>106</v>
      </c>
      <c r="H2001" s="13">
        <v>10.7</v>
      </c>
      <c r="I2001" s="13">
        <v>4.82</v>
      </c>
      <c r="J2001" s="13"/>
      <c r="K2001" s="13"/>
      <c r="L2001" s="13">
        <v>15</v>
      </c>
      <c r="M2001" s="13" t="s">
        <v>144</v>
      </c>
      <c r="N2001" s="13">
        <v>5</v>
      </c>
      <c r="O2001" s="13">
        <v>1.9</v>
      </c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  <c r="AI2001" s="13"/>
    </row>
    <row r="2002" spans="1:35">
      <c r="A2002" s="13"/>
      <c r="B2002" s="13"/>
      <c r="C2002" s="328">
        <v>0.68402777777777779</v>
      </c>
      <c r="D2002" s="164">
        <f t="shared" si="98"/>
        <v>40097.684027777781</v>
      </c>
      <c r="E2002" s="13" t="s">
        <v>56</v>
      </c>
      <c r="F2002" s="13"/>
      <c r="G2002" s="13">
        <v>169</v>
      </c>
      <c r="H2002" s="13">
        <v>84.99</v>
      </c>
      <c r="I2002" s="13">
        <v>5.29</v>
      </c>
      <c r="J2002" s="13"/>
      <c r="K2002" s="13"/>
      <c r="L2002" s="13">
        <v>15</v>
      </c>
      <c r="M2002" s="13" t="s">
        <v>144</v>
      </c>
      <c r="N2002" s="13">
        <v>6</v>
      </c>
      <c r="O2002" s="13">
        <v>1.5</v>
      </c>
      <c r="P2002" s="13"/>
      <c r="Q2002" s="13"/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  <c r="AI2002" s="13"/>
    </row>
    <row r="2003" spans="1:35">
      <c r="A2003" s="13"/>
      <c r="B2003" s="13"/>
      <c r="C2003" s="328">
        <v>0.81111111111111101</v>
      </c>
      <c r="D2003" s="164">
        <f t="shared" si="98"/>
        <v>40097.811111111114</v>
      </c>
      <c r="E2003" s="13" t="s">
        <v>56</v>
      </c>
      <c r="F2003" s="13"/>
      <c r="G2003" s="13">
        <v>169</v>
      </c>
      <c r="H2003" s="13">
        <v>97.78</v>
      </c>
      <c r="I2003" s="13">
        <v>5.64</v>
      </c>
      <c r="J2003" s="13"/>
      <c r="K2003" s="13"/>
      <c r="L2003" s="13">
        <v>15</v>
      </c>
      <c r="M2003" s="13" t="s">
        <v>144</v>
      </c>
      <c r="N2003" s="13">
        <v>6</v>
      </c>
      <c r="O2003" s="13">
        <v>1.5</v>
      </c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  <c r="AI2003" s="13"/>
    </row>
    <row r="2004" spans="1:35" ht="13.5" thickBot="1">
      <c r="A2004" s="27"/>
      <c r="B2004" s="27"/>
      <c r="C2004" s="329">
        <v>0.95138888888888884</v>
      </c>
      <c r="D2004" s="167">
        <f t="shared" si="98"/>
        <v>40097.951388888891</v>
      </c>
      <c r="E2004" s="27" t="s">
        <v>56</v>
      </c>
      <c r="F2004" s="27"/>
      <c r="G2004" s="27">
        <v>169</v>
      </c>
      <c r="H2004" s="27">
        <v>91</v>
      </c>
      <c r="I2004" s="27">
        <v>4.92</v>
      </c>
      <c r="J2004" s="27"/>
      <c r="K2004" s="27"/>
      <c r="L2004" s="27">
        <v>15</v>
      </c>
      <c r="M2004" s="27" t="s">
        <v>144</v>
      </c>
      <c r="N2004" s="27">
        <v>6</v>
      </c>
      <c r="O2004" s="27">
        <v>1.5</v>
      </c>
      <c r="P2004" s="27"/>
      <c r="Q2004" s="13"/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  <c r="AI2004" s="13"/>
    </row>
    <row r="2005" spans="1:35">
      <c r="A2005" s="17">
        <v>12</v>
      </c>
      <c r="B2005" s="17" t="s">
        <v>111</v>
      </c>
      <c r="C2005" s="327">
        <v>0.25</v>
      </c>
      <c r="D2005" s="168">
        <f t="shared" si="98"/>
        <v>40098.25</v>
      </c>
      <c r="E2005" s="17" t="s">
        <v>56</v>
      </c>
      <c r="F2005" s="17"/>
      <c r="G2005" s="17">
        <v>169</v>
      </c>
      <c r="H2005" s="17">
        <v>11.83</v>
      </c>
      <c r="I2005" s="96" t="s">
        <v>173</v>
      </c>
      <c r="J2005" s="17"/>
      <c r="K2005" s="17"/>
      <c r="L2005" s="17">
        <v>15</v>
      </c>
      <c r="M2005" s="17" t="s">
        <v>144</v>
      </c>
      <c r="N2005" s="17">
        <v>6</v>
      </c>
      <c r="O2005" s="17">
        <v>1.5</v>
      </c>
      <c r="P2005" s="17"/>
      <c r="Q2005" s="13"/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  <c r="AI2005" s="13"/>
    </row>
    <row r="2006" spans="1:35">
      <c r="A2006" s="13"/>
      <c r="B2006" s="13"/>
      <c r="C2006" s="328">
        <v>0.33333333333333331</v>
      </c>
      <c r="D2006" s="164">
        <f t="shared" si="98"/>
        <v>40098.333333333336</v>
      </c>
      <c r="E2006" s="13" t="s">
        <v>56</v>
      </c>
      <c r="F2006" s="13"/>
      <c r="G2006" s="13">
        <v>169</v>
      </c>
      <c r="H2006" s="13">
        <v>11.89</v>
      </c>
      <c r="I2006" s="13">
        <v>3.35</v>
      </c>
      <c r="J2006" s="13"/>
      <c r="K2006" s="13"/>
      <c r="L2006" s="13">
        <v>15</v>
      </c>
      <c r="M2006" s="13" t="s">
        <v>144</v>
      </c>
      <c r="N2006" s="13">
        <v>6</v>
      </c>
      <c r="O2006" s="13">
        <v>1.5</v>
      </c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  <c r="AI2006" s="13"/>
    </row>
    <row r="2007" spans="1:35">
      <c r="A2007" s="13"/>
      <c r="B2007" s="13"/>
      <c r="C2007" s="328">
        <v>0.42638888888888887</v>
      </c>
      <c r="D2007" s="164">
        <f t="shared" si="98"/>
        <v>40098.426388888889</v>
      </c>
      <c r="E2007" s="13" t="s">
        <v>56</v>
      </c>
      <c r="F2007" s="13"/>
      <c r="G2007" s="13">
        <v>169</v>
      </c>
      <c r="H2007" s="13">
        <v>11.72</v>
      </c>
      <c r="I2007" s="13">
        <v>4.7699999999999996</v>
      </c>
      <c r="J2007" s="13"/>
      <c r="K2007" s="13"/>
      <c r="L2007" s="13">
        <v>9</v>
      </c>
      <c r="M2007" s="13" t="s">
        <v>144</v>
      </c>
      <c r="N2007" s="13">
        <v>6</v>
      </c>
      <c r="O2007" s="13">
        <v>1.5</v>
      </c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  <c r="AI2007" s="13"/>
    </row>
    <row r="2008" spans="1:35">
      <c r="A2008" s="13"/>
      <c r="B2008" s="13"/>
      <c r="C2008" s="328">
        <v>0.5625</v>
      </c>
      <c r="D2008" s="164">
        <f t="shared" si="98"/>
        <v>40098.5625</v>
      </c>
      <c r="E2008" s="13" t="s">
        <v>56</v>
      </c>
      <c r="F2008" s="13"/>
      <c r="G2008" s="13">
        <v>169</v>
      </c>
      <c r="H2008" s="13">
        <v>38.83</v>
      </c>
      <c r="I2008" s="13">
        <v>4.91</v>
      </c>
      <c r="J2008" s="13"/>
      <c r="K2008" s="13"/>
      <c r="L2008" s="13">
        <v>9</v>
      </c>
      <c r="M2008" s="13" t="s">
        <v>144</v>
      </c>
      <c r="N2008" s="13">
        <v>6</v>
      </c>
      <c r="O2008" s="13">
        <v>1.5</v>
      </c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  <c r="AI2008" s="13"/>
    </row>
    <row r="2009" spans="1:35">
      <c r="A2009" s="13"/>
      <c r="B2009" s="13"/>
      <c r="C2009" s="328">
        <v>0.67361111111111116</v>
      </c>
      <c r="D2009" s="164">
        <f t="shared" si="98"/>
        <v>40098.673611111109</v>
      </c>
      <c r="E2009" s="13" t="s">
        <v>56</v>
      </c>
      <c r="F2009" s="13"/>
      <c r="G2009" s="13">
        <v>169</v>
      </c>
      <c r="H2009" s="13">
        <v>37.99</v>
      </c>
      <c r="I2009" s="13">
        <v>4.88</v>
      </c>
      <c r="J2009" s="13"/>
      <c r="K2009" s="13"/>
      <c r="L2009" s="13">
        <v>9</v>
      </c>
      <c r="M2009" s="13" t="s">
        <v>144</v>
      </c>
      <c r="N2009" s="13">
        <v>6</v>
      </c>
      <c r="O2009" s="13">
        <v>1.5</v>
      </c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  <c r="AI2009" s="13"/>
    </row>
    <row r="2010" spans="1:35">
      <c r="A2010" s="13"/>
      <c r="B2010" s="13"/>
      <c r="C2010" s="328">
        <v>0.71388888888888891</v>
      </c>
      <c r="D2010" s="164">
        <f t="shared" si="98"/>
        <v>40098.713888888888</v>
      </c>
      <c r="E2010" s="13" t="s">
        <v>56</v>
      </c>
      <c r="F2010" s="13"/>
      <c r="G2010" s="13">
        <v>169</v>
      </c>
      <c r="H2010" s="13">
        <v>42.7</v>
      </c>
      <c r="I2010" s="13">
        <v>4.83</v>
      </c>
      <c r="J2010" s="13"/>
      <c r="K2010" s="13"/>
      <c r="L2010" s="13">
        <v>9</v>
      </c>
      <c r="M2010" s="13" t="s">
        <v>144</v>
      </c>
      <c r="N2010" s="13">
        <v>6</v>
      </c>
      <c r="O2010" s="13">
        <v>1.5</v>
      </c>
      <c r="P2010" s="13"/>
      <c r="Q2010" s="13"/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  <c r="AI2010" s="13"/>
    </row>
    <row r="2011" spans="1:35" ht="13.5" thickBot="1">
      <c r="A2011" s="27"/>
      <c r="B2011" s="27"/>
      <c r="C2011" s="329">
        <v>0.88888888888888884</v>
      </c>
      <c r="D2011" s="167">
        <f t="shared" si="98"/>
        <v>40098.888888888891</v>
      </c>
      <c r="E2011" s="27" t="s">
        <v>56</v>
      </c>
      <c r="F2011" s="27"/>
      <c r="G2011" s="27">
        <v>169</v>
      </c>
      <c r="H2011" s="27">
        <v>42.83</v>
      </c>
      <c r="I2011" s="27">
        <v>4.7699999999999996</v>
      </c>
      <c r="J2011" s="27"/>
      <c r="K2011" s="27"/>
      <c r="L2011" s="27">
        <v>9</v>
      </c>
      <c r="M2011" s="27" t="s">
        <v>144</v>
      </c>
      <c r="N2011" s="27">
        <v>6</v>
      </c>
      <c r="O2011" s="27">
        <v>1.5</v>
      </c>
      <c r="P2011" s="27"/>
      <c r="Q2011" s="13"/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  <c r="AI2011" s="13"/>
    </row>
    <row r="2012" spans="1:35">
      <c r="A2012" s="17">
        <v>13</v>
      </c>
      <c r="B2012" s="17" t="s">
        <v>112</v>
      </c>
      <c r="C2012" s="327">
        <v>0.25</v>
      </c>
      <c r="D2012" s="168">
        <f t="shared" si="98"/>
        <v>40099.25</v>
      </c>
      <c r="E2012" s="17" t="s">
        <v>56</v>
      </c>
      <c r="F2012" s="17"/>
      <c r="G2012" s="17">
        <v>169</v>
      </c>
      <c r="H2012" s="17">
        <v>9.73</v>
      </c>
      <c r="I2012" s="17">
        <v>3.96</v>
      </c>
      <c r="J2012" s="17"/>
      <c r="K2012" s="17"/>
      <c r="L2012" s="17">
        <v>15</v>
      </c>
      <c r="M2012" s="17" t="s">
        <v>144</v>
      </c>
      <c r="N2012" s="17">
        <v>6</v>
      </c>
      <c r="O2012" s="17">
        <v>1.5</v>
      </c>
      <c r="P2012" s="17"/>
      <c r="Q2012" s="13"/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  <c r="AI2012" s="13"/>
    </row>
    <row r="2013" spans="1:35">
      <c r="A2013" s="13"/>
      <c r="B2013" s="13"/>
      <c r="C2013" s="328">
        <v>0.3430555555555555</v>
      </c>
      <c r="D2013" s="164">
        <f t="shared" si="98"/>
        <v>40099.343055555553</v>
      </c>
      <c r="E2013" s="13" t="s">
        <v>56</v>
      </c>
      <c r="F2013" s="13"/>
      <c r="G2013" s="13">
        <v>169</v>
      </c>
      <c r="H2013" s="13">
        <v>9.64</v>
      </c>
      <c r="I2013" s="13">
        <v>3.91</v>
      </c>
      <c r="J2013" s="13"/>
      <c r="K2013" s="13"/>
      <c r="L2013" s="13">
        <v>15</v>
      </c>
      <c r="M2013" s="13" t="s">
        <v>144</v>
      </c>
      <c r="N2013" s="13">
        <v>6</v>
      </c>
      <c r="O2013" s="13">
        <v>1.5</v>
      </c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  <c r="AI2013" s="13"/>
    </row>
    <row r="2014" spans="1:35">
      <c r="A2014" s="13"/>
      <c r="B2014" s="13"/>
      <c r="C2014" s="328">
        <v>0.43611111111111112</v>
      </c>
      <c r="D2014" s="164">
        <f t="shared" si="98"/>
        <v>40099.436111111114</v>
      </c>
      <c r="E2014" s="13" t="s">
        <v>56</v>
      </c>
      <c r="F2014" s="13"/>
      <c r="G2014" s="13">
        <v>169</v>
      </c>
      <c r="H2014" s="13">
        <v>8.92</v>
      </c>
      <c r="I2014" s="13">
        <v>3.62</v>
      </c>
      <c r="J2014" s="13"/>
      <c r="K2014" s="13"/>
      <c r="L2014" s="13">
        <v>9</v>
      </c>
      <c r="M2014" s="13" t="s">
        <v>144</v>
      </c>
      <c r="N2014" s="13">
        <v>6</v>
      </c>
      <c r="O2014" s="13">
        <v>1.5</v>
      </c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  <c r="AI2014" s="13"/>
    </row>
    <row r="2015" spans="1:35">
      <c r="A2015" s="13"/>
      <c r="B2015" s="13"/>
      <c r="C2015" s="328">
        <v>0.50694444444444442</v>
      </c>
      <c r="D2015" s="164">
        <f t="shared" si="98"/>
        <v>40099.506944444445</v>
      </c>
      <c r="E2015" s="13" t="s">
        <v>56</v>
      </c>
      <c r="F2015" s="13"/>
      <c r="G2015" s="13">
        <v>169</v>
      </c>
      <c r="H2015" s="13">
        <v>8.3000000000000007</v>
      </c>
      <c r="I2015" s="13">
        <v>4.62</v>
      </c>
      <c r="J2015" s="13"/>
      <c r="K2015" s="13"/>
      <c r="L2015" s="13">
        <v>9</v>
      </c>
      <c r="M2015" s="13" t="s">
        <v>144</v>
      </c>
      <c r="N2015" s="13">
        <v>6</v>
      </c>
      <c r="O2015" s="13">
        <v>1.5</v>
      </c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  <c r="AI2015" s="13"/>
    </row>
    <row r="2016" spans="1:35">
      <c r="A2016" s="13"/>
      <c r="B2016" s="13"/>
      <c r="C2016" s="328">
        <v>0.59375</v>
      </c>
      <c r="D2016" s="164">
        <f t="shared" si="98"/>
        <v>40099.59375</v>
      </c>
      <c r="E2016" s="13" t="s">
        <v>56</v>
      </c>
      <c r="F2016" s="13"/>
      <c r="G2016" s="13">
        <v>169</v>
      </c>
      <c r="H2016" s="13">
        <v>8.81</v>
      </c>
      <c r="I2016" s="13">
        <v>6.91</v>
      </c>
      <c r="J2016" s="13"/>
      <c r="K2016" s="13"/>
      <c r="L2016" s="13">
        <v>6</v>
      </c>
      <c r="M2016" s="13" t="s">
        <v>143</v>
      </c>
      <c r="N2016" s="13">
        <v>6</v>
      </c>
      <c r="O2016" s="13">
        <v>1.5</v>
      </c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  <c r="AI2016" s="13"/>
    </row>
    <row r="2017" spans="1:35">
      <c r="A2017" s="13"/>
      <c r="B2017" s="13"/>
      <c r="C2017" s="328">
        <v>0.71597222222222223</v>
      </c>
      <c r="D2017" s="164">
        <f t="shared" si="98"/>
        <v>40099.71597222222</v>
      </c>
      <c r="E2017" s="13" t="s">
        <v>56</v>
      </c>
      <c r="F2017" s="13"/>
      <c r="G2017" s="13">
        <v>169</v>
      </c>
      <c r="H2017" s="13">
        <v>8.3800000000000008</v>
      </c>
      <c r="I2017" s="13">
        <v>6.24</v>
      </c>
      <c r="J2017" s="13"/>
      <c r="K2017" s="13"/>
      <c r="L2017" s="13">
        <v>6</v>
      </c>
      <c r="M2017" s="13" t="s">
        <v>143</v>
      </c>
      <c r="N2017" s="13">
        <v>6</v>
      </c>
      <c r="O2017" s="13">
        <v>1.5</v>
      </c>
      <c r="P2017" s="13"/>
      <c r="Q2017" s="13"/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  <c r="AI2017" s="13"/>
    </row>
    <row r="2018" spans="1:35">
      <c r="A2018" s="13"/>
      <c r="B2018" s="13"/>
      <c r="C2018" s="328">
        <v>0.79861111111111116</v>
      </c>
      <c r="D2018" s="164">
        <f t="shared" si="98"/>
        <v>40099.798611111109</v>
      </c>
      <c r="E2018" s="13" t="s">
        <v>56</v>
      </c>
      <c r="F2018" s="13"/>
      <c r="G2018" s="13">
        <v>169</v>
      </c>
      <c r="H2018" s="13">
        <v>8.1</v>
      </c>
      <c r="I2018" s="13">
        <v>6.7</v>
      </c>
      <c r="J2018" s="13"/>
      <c r="K2018" s="13"/>
      <c r="L2018" s="13">
        <v>6</v>
      </c>
      <c r="M2018" s="13" t="s">
        <v>143</v>
      </c>
      <c r="N2018" s="13">
        <v>6</v>
      </c>
      <c r="O2018" s="13">
        <v>1.5</v>
      </c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  <c r="AI2018" s="13"/>
    </row>
    <row r="2019" spans="1:35" ht="13.5" thickBot="1">
      <c r="A2019" s="27"/>
      <c r="B2019" s="27"/>
      <c r="C2019" s="329">
        <v>0.9145833333333333</v>
      </c>
      <c r="D2019" s="167">
        <f t="shared" si="98"/>
        <v>40099.914583333331</v>
      </c>
      <c r="E2019" s="27" t="s">
        <v>56</v>
      </c>
      <c r="F2019" s="27"/>
      <c r="G2019" s="27">
        <v>169</v>
      </c>
      <c r="H2019" s="27">
        <v>8.24</v>
      </c>
      <c r="I2019" s="27">
        <v>6.11</v>
      </c>
      <c r="J2019" s="27"/>
      <c r="K2019" s="27"/>
      <c r="L2019" s="27">
        <v>6</v>
      </c>
      <c r="M2019" s="27" t="s">
        <v>143</v>
      </c>
      <c r="N2019" s="27">
        <v>6</v>
      </c>
      <c r="O2019" s="27">
        <v>1.5</v>
      </c>
      <c r="P2019" s="27"/>
      <c r="Q2019" s="13"/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  <c r="AI2019" s="13"/>
    </row>
    <row r="2020" spans="1:35">
      <c r="A2020" s="17">
        <v>14</v>
      </c>
      <c r="B2020" s="17" t="s">
        <v>113</v>
      </c>
      <c r="C2020" s="327">
        <v>0.25</v>
      </c>
      <c r="D2020" s="168">
        <f t="shared" si="98"/>
        <v>40100.25</v>
      </c>
      <c r="E2020" s="17" t="s">
        <v>56</v>
      </c>
      <c r="F2020" s="17"/>
      <c r="G2020" s="17">
        <v>159</v>
      </c>
      <c r="H2020" s="17">
        <v>8</v>
      </c>
      <c r="I2020" s="17">
        <v>6.41</v>
      </c>
      <c r="J2020" s="17"/>
      <c r="K2020" s="17"/>
      <c r="L2020" s="17">
        <v>6</v>
      </c>
      <c r="M2020" s="17" t="s">
        <v>143</v>
      </c>
      <c r="N2020" s="17">
        <v>6</v>
      </c>
      <c r="O2020" s="17">
        <v>1.8</v>
      </c>
      <c r="P2020" s="17"/>
      <c r="Q2020" s="13"/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  <c r="AI2020" s="13"/>
    </row>
    <row r="2021" spans="1:35">
      <c r="A2021" s="13"/>
      <c r="B2021" s="13"/>
      <c r="C2021" s="328">
        <v>0.35000000000000003</v>
      </c>
      <c r="D2021" s="164">
        <f t="shared" si="98"/>
        <v>40100.35</v>
      </c>
      <c r="E2021" s="13" t="s">
        <v>56</v>
      </c>
      <c r="F2021" s="13"/>
      <c r="G2021" s="13">
        <v>106</v>
      </c>
      <c r="H2021" s="17">
        <v>8</v>
      </c>
      <c r="I2021" s="13">
        <v>6.64</v>
      </c>
      <c r="J2021" s="13"/>
      <c r="K2021" s="13"/>
      <c r="L2021" s="13">
        <v>6</v>
      </c>
      <c r="M2021" s="13" t="s">
        <v>143</v>
      </c>
      <c r="N2021" s="13">
        <v>6</v>
      </c>
      <c r="O2021" s="13">
        <v>2.5</v>
      </c>
      <c r="P2021" s="13"/>
      <c r="Q2021" s="13"/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  <c r="AI2021" s="13"/>
    </row>
    <row r="2022" spans="1:35">
      <c r="A2022" s="13"/>
      <c r="B2022" s="13"/>
      <c r="C2022" s="328">
        <v>0.4513888888888889</v>
      </c>
      <c r="D2022" s="164">
        <f t="shared" si="98"/>
        <v>40100.451388888891</v>
      </c>
      <c r="E2022" s="13" t="s">
        <v>56</v>
      </c>
      <c r="F2022" s="13"/>
      <c r="G2022" s="13">
        <v>169</v>
      </c>
      <c r="H2022" s="17">
        <v>8</v>
      </c>
      <c r="I2022" s="13">
        <v>5.72</v>
      </c>
      <c r="J2022" s="13"/>
      <c r="K2022" s="13"/>
      <c r="L2022" s="13">
        <v>6</v>
      </c>
      <c r="M2022" s="13" t="s">
        <v>144</v>
      </c>
      <c r="N2022" s="13">
        <v>6</v>
      </c>
      <c r="O2022" s="13">
        <v>1.5</v>
      </c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  <c r="AI2022" s="13"/>
    </row>
    <row r="2023" spans="1:35">
      <c r="A2023" s="13"/>
      <c r="B2023" s="13"/>
      <c r="C2023" s="328">
        <v>0.55694444444444446</v>
      </c>
      <c r="D2023" s="164">
        <f t="shared" si="98"/>
        <v>40100.556944444441</v>
      </c>
      <c r="E2023" s="13" t="s">
        <v>56</v>
      </c>
      <c r="F2023" s="13"/>
      <c r="G2023" s="13">
        <v>169</v>
      </c>
      <c r="H2023" s="17">
        <v>8</v>
      </c>
      <c r="I2023" s="13">
        <v>4.82</v>
      </c>
      <c r="J2023" s="13"/>
      <c r="K2023" s="13"/>
      <c r="L2023" s="13">
        <v>6</v>
      </c>
      <c r="M2023" s="13" t="s">
        <v>144</v>
      </c>
      <c r="N2023" s="13">
        <v>6</v>
      </c>
      <c r="O2023" s="13">
        <v>1.5</v>
      </c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  <c r="AI2023" s="13"/>
    </row>
    <row r="2024" spans="1:35">
      <c r="A2024" s="13"/>
      <c r="B2024" s="13"/>
      <c r="C2024" s="328">
        <v>0.67361111111111116</v>
      </c>
      <c r="D2024" s="164">
        <f t="shared" si="98"/>
        <v>40100.673611111109</v>
      </c>
      <c r="E2024" s="13" t="s">
        <v>56</v>
      </c>
      <c r="F2024" s="13"/>
      <c r="G2024" s="13">
        <v>169</v>
      </c>
      <c r="H2024" s="17">
        <v>8</v>
      </c>
      <c r="I2024" s="13">
        <v>4.28</v>
      </c>
      <c r="J2024" s="13"/>
      <c r="K2024" s="13"/>
      <c r="L2024" s="13">
        <v>6</v>
      </c>
      <c r="M2024" s="13" t="s">
        <v>144</v>
      </c>
      <c r="N2024" s="13">
        <v>6</v>
      </c>
      <c r="O2024" s="13">
        <v>1.5</v>
      </c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  <c r="AI2024" s="13"/>
    </row>
    <row r="2025" spans="1:35">
      <c r="A2025" s="13"/>
      <c r="B2025" s="13"/>
      <c r="C2025" s="328">
        <v>0.8041666666666667</v>
      </c>
      <c r="D2025" s="164">
        <f t="shared" si="98"/>
        <v>40100.804166666669</v>
      </c>
      <c r="E2025" s="13" t="s">
        <v>56</v>
      </c>
      <c r="F2025" s="13"/>
      <c r="G2025" s="13">
        <v>169</v>
      </c>
      <c r="H2025" s="17">
        <v>8</v>
      </c>
      <c r="I2025" s="13">
        <v>4.25</v>
      </c>
      <c r="J2025" s="13"/>
      <c r="K2025" s="13"/>
      <c r="L2025" s="13">
        <v>6</v>
      </c>
      <c r="M2025" s="13" t="s">
        <v>144</v>
      </c>
      <c r="N2025" s="13">
        <v>6</v>
      </c>
      <c r="O2025" s="13">
        <v>1.5</v>
      </c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  <c r="AI2025" s="13"/>
    </row>
    <row r="2026" spans="1:35" ht="13.5" thickBot="1">
      <c r="A2026" s="27"/>
      <c r="B2026" s="27"/>
      <c r="C2026" s="329">
        <v>0.89583333333333337</v>
      </c>
      <c r="D2026" s="167">
        <f t="shared" si="98"/>
        <v>40100.895833333336</v>
      </c>
      <c r="E2026" s="27" t="s">
        <v>56</v>
      </c>
      <c r="F2026" s="27"/>
      <c r="G2026" s="27">
        <v>169</v>
      </c>
      <c r="H2026" s="27">
        <v>8</v>
      </c>
      <c r="I2026" s="27">
        <v>4.3499999999999996</v>
      </c>
      <c r="J2026" s="27"/>
      <c r="K2026" s="27"/>
      <c r="L2026" s="27">
        <v>6</v>
      </c>
      <c r="M2026" s="27" t="s">
        <v>144</v>
      </c>
      <c r="N2026" s="27">
        <v>6</v>
      </c>
      <c r="O2026" s="27">
        <v>1.5</v>
      </c>
      <c r="P2026" s="27"/>
      <c r="Q2026" s="13"/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  <c r="AI2026" s="13"/>
    </row>
    <row r="2027" spans="1:35">
      <c r="A2027" s="17">
        <v>15</v>
      </c>
      <c r="B2027" s="17" t="s">
        <v>114</v>
      </c>
      <c r="C2027" s="327">
        <v>0.25</v>
      </c>
      <c r="D2027" s="168">
        <f t="shared" si="98"/>
        <v>40101.25</v>
      </c>
      <c r="E2027" s="17" t="s">
        <v>56</v>
      </c>
      <c r="F2027" s="17"/>
      <c r="G2027" s="17">
        <v>159</v>
      </c>
      <c r="H2027" s="17">
        <v>10.56</v>
      </c>
      <c r="I2027" s="17">
        <v>9.73</v>
      </c>
      <c r="J2027" s="17"/>
      <c r="K2027" s="17"/>
      <c r="L2027" s="17">
        <v>6</v>
      </c>
      <c r="M2027" s="17" t="s">
        <v>143</v>
      </c>
      <c r="N2027" s="17">
        <v>6</v>
      </c>
      <c r="O2027" s="17">
        <v>1.5</v>
      </c>
      <c r="P2027" s="17"/>
      <c r="Q2027" s="13"/>
      <c r="R2027" s="13"/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  <c r="AI2027" s="13"/>
    </row>
    <row r="2028" spans="1:35">
      <c r="A2028" s="13"/>
      <c r="B2028" s="13"/>
      <c r="C2028" s="328">
        <v>0.34236111111111112</v>
      </c>
      <c r="D2028" s="164">
        <f t="shared" si="98"/>
        <v>40101.342361111114</v>
      </c>
      <c r="E2028" s="13" t="s">
        <v>56</v>
      </c>
      <c r="F2028" s="13"/>
      <c r="G2028" s="13">
        <v>159</v>
      </c>
      <c r="H2028" s="13">
        <v>10.25</v>
      </c>
      <c r="I2028" s="13">
        <v>8.11</v>
      </c>
      <c r="J2028" s="13"/>
      <c r="K2028" s="13"/>
      <c r="L2028" s="17">
        <v>6</v>
      </c>
      <c r="M2028" s="17" t="s">
        <v>143</v>
      </c>
      <c r="N2028" s="13">
        <v>6</v>
      </c>
      <c r="O2028" s="13">
        <v>1.5</v>
      </c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  <c r="AI2028" s="13"/>
    </row>
    <row r="2029" spans="1:35">
      <c r="A2029" s="13"/>
      <c r="B2029" s="13"/>
      <c r="C2029" s="328">
        <v>0.42499999999999999</v>
      </c>
      <c r="D2029" s="164">
        <f t="shared" si="98"/>
        <v>40101.425000000003</v>
      </c>
      <c r="E2029" s="13" t="s">
        <v>56</v>
      </c>
      <c r="F2029" s="13"/>
      <c r="G2029" s="13">
        <v>137</v>
      </c>
      <c r="H2029" s="13">
        <v>9.34</v>
      </c>
      <c r="I2029" s="13">
        <v>6.72</v>
      </c>
      <c r="J2029" s="13"/>
      <c r="K2029" s="13"/>
      <c r="L2029" s="17">
        <v>6</v>
      </c>
      <c r="M2029" s="17" t="s">
        <v>143</v>
      </c>
      <c r="N2029" s="13">
        <v>6</v>
      </c>
      <c r="O2029" s="13">
        <v>1.5</v>
      </c>
      <c r="P2029" s="13"/>
      <c r="Q2029" s="13"/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  <c r="AI2029" s="13"/>
    </row>
    <row r="2030" spans="1:35">
      <c r="A2030" s="13"/>
      <c r="B2030" s="13"/>
      <c r="C2030" s="328">
        <v>0.55138888888888882</v>
      </c>
      <c r="D2030" s="164">
        <f t="shared" si="98"/>
        <v>40101.551388888889</v>
      </c>
      <c r="E2030" s="13" t="s">
        <v>56</v>
      </c>
      <c r="F2030" s="13"/>
      <c r="G2030" s="13">
        <v>137</v>
      </c>
      <c r="H2030" s="13">
        <v>10.65</v>
      </c>
      <c r="I2030" s="13">
        <v>5.82</v>
      </c>
      <c r="J2030" s="13"/>
      <c r="K2030" s="13"/>
      <c r="L2030" s="17">
        <v>6</v>
      </c>
      <c r="M2030" s="17" t="s">
        <v>143</v>
      </c>
      <c r="N2030" s="13">
        <v>6</v>
      </c>
      <c r="O2030" s="13">
        <v>1.5</v>
      </c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  <c r="AI2030" s="13"/>
    </row>
    <row r="2031" spans="1:35">
      <c r="A2031" s="13"/>
      <c r="B2031" s="13"/>
      <c r="C2031" s="328">
        <v>0.68055555555555547</v>
      </c>
      <c r="D2031" s="164">
        <f t="shared" si="98"/>
        <v>40101.680555555555</v>
      </c>
      <c r="E2031" s="13" t="s">
        <v>56</v>
      </c>
      <c r="F2031" s="13"/>
      <c r="G2031" s="13">
        <v>137</v>
      </c>
      <c r="H2031" s="13">
        <v>10.83</v>
      </c>
      <c r="I2031" s="13">
        <v>5.4</v>
      </c>
      <c r="J2031" s="13"/>
      <c r="K2031" s="13"/>
      <c r="L2031" s="17">
        <v>6</v>
      </c>
      <c r="M2031" s="17" t="s">
        <v>143</v>
      </c>
      <c r="N2031" s="13">
        <v>6</v>
      </c>
      <c r="O2031" s="13">
        <v>1.5</v>
      </c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  <c r="AI2031" s="13"/>
    </row>
    <row r="2032" spans="1:35">
      <c r="A2032" s="13"/>
      <c r="B2032" s="13"/>
      <c r="C2032" s="328">
        <v>0.79999999999999993</v>
      </c>
      <c r="D2032" s="164">
        <f t="shared" si="98"/>
        <v>40101.800000000003</v>
      </c>
      <c r="E2032" s="13" t="s">
        <v>56</v>
      </c>
      <c r="F2032" s="13"/>
      <c r="G2032" s="13">
        <v>137</v>
      </c>
      <c r="H2032" s="13">
        <v>10.9</v>
      </c>
      <c r="I2032" s="13">
        <v>5.88</v>
      </c>
      <c r="J2032" s="13"/>
      <c r="K2032" s="13"/>
      <c r="L2032" s="17">
        <v>6</v>
      </c>
      <c r="M2032" s="17" t="s">
        <v>143</v>
      </c>
      <c r="N2032" s="13">
        <v>6</v>
      </c>
      <c r="O2032" s="13">
        <v>1.5</v>
      </c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  <c r="AI2032" s="13"/>
    </row>
    <row r="2033" spans="1:35" ht="13.5" thickBot="1">
      <c r="A2033" s="27"/>
      <c r="B2033" s="27"/>
      <c r="C2033" s="329">
        <v>0.95138888888888884</v>
      </c>
      <c r="D2033" s="167">
        <f t="shared" si="98"/>
        <v>40101.951388888891</v>
      </c>
      <c r="E2033" s="27" t="s">
        <v>56</v>
      </c>
      <c r="F2033" s="27"/>
      <c r="G2033" s="27">
        <v>137</v>
      </c>
      <c r="H2033" s="27">
        <v>10.99</v>
      </c>
      <c r="I2033" s="27">
        <v>5.92</v>
      </c>
      <c r="J2033" s="27"/>
      <c r="K2033" s="27"/>
      <c r="L2033" s="27">
        <v>6</v>
      </c>
      <c r="M2033" s="27" t="s">
        <v>143</v>
      </c>
      <c r="N2033" s="27">
        <v>6</v>
      </c>
      <c r="O2033" s="27">
        <v>1.5</v>
      </c>
      <c r="P2033" s="27"/>
      <c r="Q2033" s="13"/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  <c r="AI2033" s="13"/>
    </row>
    <row r="2034" spans="1:35">
      <c r="A2034" s="17">
        <v>16</v>
      </c>
      <c r="B2034" s="17" t="s">
        <v>115</v>
      </c>
      <c r="C2034" s="327">
        <v>0.25</v>
      </c>
      <c r="D2034" s="168">
        <f t="shared" si="98"/>
        <v>40102.25</v>
      </c>
      <c r="E2034" s="17" t="s">
        <v>56</v>
      </c>
      <c r="F2034" s="17"/>
      <c r="G2034" s="17">
        <v>106</v>
      </c>
      <c r="H2034" s="17">
        <v>9.17</v>
      </c>
      <c r="I2034" s="17">
        <v>9.17</v>
      </c>
      <c r="J2034" s="17"/>
      <c r="K2034" s="17"/>
      <c r="L2034" s="17">
        <v>6</v>
      </c>
      <c r="M2034" s="17" t="s">
        <v>143</v>
      </c>
      <c r="N2034" s="17">
        <v>4</v>
      </c>
      <c r="O2034" s="17">
        <v>1.9</v>
      </c>
      <c r="P2034" s="17"/>
      <c r="Q2034" s="13"/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  <c r="AI2034" s="13"/>
    </row>
    <row r="2035" spans="1:35">
      <c r="A2035" s="13"/>
      <c r="B2035" s="13"/>
      <c r="C2035" s="328">
        <v>0.34097222222222223</v>
      </c>
      <c r="D2035" s="164">
        <f t="shared" si="98"/>
        <v>40102.34097222222</v>
      </c>
      <c r="E2035" s="13" t="s">
        <v>56</v>
      </c>
      <c r="F2035" s="13"/>
      <c r="G2035" s="17">
        <v>106</v>
      </c>
      <c r="H2035" s="13">
        <v>9.3800000000000008</v>
      </c>
      <c r="I2035" s="13">
        <v>8.1</v>
      </c>
      <c r="J2035" s="13"/>
      <c r="K2035" s="13"/>
      <c r="L2035" s="13">
        <v>6</v>
      </c>
      <c r="M2035" s="13" t="s">
        <v>143</v>
      </c>
      <c r="N2035" s="17">
        <v>4</v>
      </c>
      <c r="O2035" s="17">
        <v>1.9</v>
      </c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  <c r="AI2035" s="13"/>
    </row>
    <row r="2036" spans="1:35">
      <c r="A2036" s="13"/>
      <c r="B2036" s="13"/>
      <c r="C2036" s="328">
        <v>0.42430555555555555</v>
      </c>
      <c r="D2036" s="164">
        <f t="shared" si="98"/>
        <v>40102.424305555556</v>
      </c>
      <c r="E2036" s="13" t="s">
        <v>56</v>
      </c>
      <c r="F2036" s="13"/>
      <c r="G2036" s="17">
        <v>106</v>
      </c>
      <c r="H2036" s="13">
        <v>8.7200000000000006</v>
      </c>
      <c r="I2036" s="13">
        <v>6.15</v>
      </c>
      <c r="J2036" s="13"/>
      <c r="K2036" s="13"/>
      <c r="L2036" s="13">
        <v>6</v>
      </c>
      <c r="M2036" s="13" t="s">
        <v>143</v>
      </c>
      <c r="N2036" s="17">
        <v>4</v>
      </c>
      <c r="O2036" s="17">
        <v>1.9</v>
      </c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  <c r="AI2036" s="13"/>
    </row>
    <row r="2037" spans="1:35">
      <c r="A2037" s="13"/>
      <c r="B2037" s="13"/>
      <c r="C2037" s="328">
        <v>0.57291666666666663</v>
      </c>
      <c r="D2037" s="164">
        <f t="shared" si="98"/>
        <v>40102.572916666664</v>
      </c>
      <c r="E2037" s="13" t="s">
        <v>56</v>
      </c>
      <c r="F2037" s="13"/>
      <c r="G2037" s="17">
        <v>106</v>
      </c>
      <c r="H2037" s="13">
        <v>7.11</v>
      </c>
      <c r="I2037" s="13">
        <v>6.68</v>
      </c>
      <c r="J2037" s="13"/>
      <c r="K2037" s="13"/>
      <c r="L2037" s="13">
        <v>6</v>
      </c>
      <c r="M2037" s="13" t="s">
        <v>143</v>
      </c>
      <c r="N2037" s="17">
        <v>4</v>
      </c>
      <c r="O2037" s="17">
        <v>1.9</v>
      </c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  <c r="AI2037" s="13"/>
    </row>
    <row r="2038" spans="1:35">
      <c r="A2038" s="13"/>
      <c r="B2038" s="13"/>
      <c r="C2038" s="328">
        <v>0.63124999999999998</v>
      </c>
      <c r="D2038" s="164">
        <f t="shared" si="98"/>
        <v>40102.631249999999</v>
      </c>
      <c r="E2038" s="13" t="s">
        <v>56</v>
      </c>
      <c r="F2038" s="13"/>
      <c r="G2038" s="17">
        <v>106</v>
      </c>
      <c r="H2038" s="13">
        <v>7.83</v>
      </c>
      <c r="I2038" s="13">
        <v>6.6</v>
      </c>
      <c r="J2038" s="13"/>
      <c r="K2038" s="13"/>
      <c r="L2038" s="13">
        <v>6</v>
      </c>
      <c r="M2038" s="13" t="s">
        <v>143</v>
      </c>
      <c r="N2038" s="17">
        <v>4</v>
      </c>
      <c r="O2038" s="17">
        <v>1.9</v>
      </c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  <c r="AI2038" s="13"/>
    </row>
    <row r="2039" spans="1:35">
      <c r="A2039" s="13"/>
      <c r="B2039" s="13"/>
      <c r="C2039" s="328">
        <v>0.75</v>
      </c>
      <c r="D2039" s="164">
        <f t="shared" si="98"/>
        <v>40102.75</v>
      </c>
      <c r="E2039" s="13" t="s">
        <v>56</v>
      </c>
      <c r="F2039" s="13"/>
      <c r="G2039" s="17">
        <v>106</v>
      </c>
      <c r="H2039" s="13">
        <v>6.85</v>
      </c>
      <c r="I2039" s="13">
        <v>6.28</v>
      </c>
      <c r="J2039" s="13"/>
      <c r="K2039" s="13"/>
      <c r="L2039" s="13">
        <v>6</v>
      </c>
      <c r="M2039" s="13" t="s">
        <v>143</v>
      </c>
      <c r="N2039" s="17">
        <v>4</v>
      </c>
      <c r="O2039" s="17">
        <v>1.9</v>
      </c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  <c r="AI2039" s="13"/>
    </row>
    <row r="2040" spans="1:35" ht="13.5" thickBot="1">
      <c r="A2040" s="27"/>
      <c r="B2040" s="27"/>
      <c r="C2040" s="329">
        <v>0.93194444444444446</v>
      </c>
      <c r="D2040" s="167">
        <f t="shared" si="98"/>
        <v>40102.931944444441</v>
      </c>
      <c r="E2040" s="27" t="s">
        <v>56</v>
      </c>
      <c r="F2040" s="27"/>
      <c r="G2040" s="27">
        <v>106</v>
      </c>
      <c r="H2040" s="27">
        <v>5.92</v>
      </c>
      <c r="I2040" s="27">
        <v>6.52</v>
      </c>
      <c r="J2040" s="27"/>
      <c r="K2040" s="27"/>
      <c r="L2040" s="27">
        <v>6</v>
      </c>
      <c r="M2040" s="27" t="s">
        <v>143</v>
      </c>
      <c r="N2040" s="27">
        <v>4</v>
      </c>
      <c r="O2040" s="27">
        <v>1.9</v>
      </c>
      <c r="P2040" s="27"/>
      <c r="Q2040" s="13"/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  <c r="AI2040" s="13"/>
    </row>
    <row r="2041" spans="1:35">
      <c r="A2041" s="17">
        <v>17</v>
      </c>
      <c r="B2041" s="17" t="s">
        <v>29</v>
      </c>
      <c r="C2041" s="327">
        <v>0.25</v>
      </c>
      <c r="D2041" s="168">
        <f t="shared" si="98"/>
        <v>40103.25</v>
      </c>
      <c r="E2041" s="17" t="s">
        <v>56</v>
      </c>
      <c r="F2041" s="17"/>
      <c r="G2041" s="17">
        <v>106</v>
      </c>
      <c r="H2041" s="17">
        <v>9.24</v>
      </c>
      <c r="I2041" s="17">
        <v>9.85</v>
      </c>
      <c r="J2041" s="17"/>
      <c r="K2041" s="17"/>
      <c r="L2041" s="17">
        <v>6</v>
      </c>
      <c r="M2041" s="17" t="s">
        <v>143</v>
      </c>
      <c r="N2041" s="17">
        <v>4</v>
      </c>
      <c r="O2041" s="17">
        <v>1.9</v>
      </c>
      <c r="P2041" s="17"/>
      <c r="Q2041" s="13"/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  <c r="AI2041" s="13"/>
    </row>
    <row r="2042" spans="1:35">
      <c r="A2042" s="13"/>
      <c r="B2042" s="13"/>
      <c r="C2042" s="328">
        <v>0.34097222222222223</v>
      </c>
      <c r="D2042" s="164">
        <f t="shared" si="98"/>
        <v>40103.34097222222</v>
      </c>
      <c r="E2042" s="13" t="s">
        <v>56</v>
      </c>
      <c r="F2042" s="13"/>
      <c r="G2042" s="13">
        <v>106</v>
      </c>
      <c r="H2042" s="13">
        <v>9.26</v>
      </c>
      <c r="I2042" s="13">
        <v>7.42</v>
      </c>
      <c r="J2042" s="13"/>
      <c r="K2042" s="13"/>
      <c r="L2042" s="13">
        <v>6</v>
      </c>
      <c r="M2042" s="13" t="s">
        <v>143</v>
      </c>
      <c r="N2042" s="13">
        <v>4</v>
      </c>
      <c r="O2042" s="13">
        <v>1.9</v>
      </c>
      <c r="P2042" s="13"/>
      <c r="Q2042" s="13"/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  <c r="AI2042" s="13"/>
    </row>
    <row r="2043" spans="1:35">
      <c r="A2043" s="13"/>
      <c r="B2043" s="13"/>
      <c r="C2043" s="328">
        <v>0.43055555555555558</v>
      </c>
      <c r="D2043" s="164">
        <f t="shared" si="98"/>
        <v>40103.430555555555</v>
      </c>
      <c r="E2043" s="13" t="s">
        <v>56</v>
      </c>
      <c r="F2043" s="13"/>
      <c r="G2043" s="13">
        <v>106</v>
      </c>
      <c r="H2043" s="13">
        <v>8.7200000000000006</v>
      </c>
      <c r="I2043" s="13">
        <v>5.4</v>
      </c>
      <c r="J2043" s="13"/>
      <c r="K2043" s="13"/>
      <c r="L2043" s="13">
        <v>6</v>
      </c>
      <c r="M2043" s="13" t="s">
        <v>143</v>
      </c>
      <c r="N2043" s="13">
        <v>4</v>
      </c>
      <c r="O2043" s="13">
        <v>1.9</v>
      </c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  <c r="AI2043" s="13"/>
    </row>
    <row r="2044" spans="1:35">
      <c r="A2044" s="13"/>
      <c r="B2044" s="13"/>
      <c r="C2044" s="328">
        <v>0.55138888888888882</v>
      </c>
      <c r="D2044" s="164">
        <f t="shared" si="98"/>
        <v>40103.551388888889</v>
      </c>
      <c r="E2044" s="13" t="s">
        <v>56</v>
      </c>
      <c r="F2044" s="13"/>
      <c r="G2044" s="13">
        <v>106</v>
      </c>
      <c r="H2044" s="13">
        <v>8.77</v>
      </c>
      <c r="I2044" s="13">
        <v>6.68</v>
      </c>
      <c r="J2044" s="13"/>
      <c r="K2044" s="13"/>
      <c r="L2044" s="13">
        <v>6</v>
      </c>
      <c r="M2044" s="13" t="s">
        <v>143</v>
      </c>
      <c r="N2044" s="13">
        <v>4</v>
      </c>
      <c r="O2044" s="13">
        <v>1.9</v>
      </c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  <c r="AI2044" s="13"/>
    </row>
    <row r="2045" spans="1:35">
      <c r="A2045" s="13"/>
      <c r="B2045" s="13"/>
      <c r="C2045" s="328">
        <v>0.69791666666666663</v>
      </c>
      <c r="D2045" s="164">
        <f t="shared" si="98"/>
        <v>40103.697916666664</v>
      </c>
      <c r="E2045" s="13" t="s">
        <v>56</v>
      </c>
      <c r="F2045" s="13"/>
      <c r="G2045" s="13">
        <v>106</v>
      </c>
      <c r="H2045" s="13">
        <v>8.66</v>
      </c>
      <c r="I2045" s="13">
        <v>6.78</v>
      </c>
      <c r="J2045" s="13"/>
      <c r="K2045" s="13"/>
      <c r="L2045" s="13">
        <v>6</v>
      </c>
      <c r="M2045" s="13" t="s">
        <v>143</v>
      </c>
      <c r="N2045" s="13">
        <v>4</v>
      </c>
      <c r="O2045" s="13">
        <v>1.9</v>
      </c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  <c r="AI2045" s="13"/>
    </row>
    <row r="2046" spans="1:35">
      <c r="A2046" s="13"/>
      <c r="B2046" s="13"/>
      <c r="C2046" s="328">
        <v>0.75</v>
      </c>
      <c r="D2046" s="164">
        <f t="shared" si="98"/>
        <v>40103.75</v>
      </c>
      <c r="E2046" s="13" t="s">
        <v>56</v>
      </c>
      <c r="F2046" s="13"/>
      <c r="G2046" s="13">
        <v>169</v>
      </c>
      <c r="H2046" s="13">
        <v>18.66</v>
      </c>
      <c r="I2046" s="13">
        <v>5.9</v>
      </c>
      <c r="J2046" s="13"/>
      <c r="K2046" s="13"/>
      <c r="L2046" s="13">
        <v>6</v>
      </c>
      <c r="M2046" s="13" t="s">
        <v>144</v>
      </c>
      <c r="N2046" s="13">
        <v>6</v>
      </c>
      <c r="O2046" s="13">
        <v>1.5</v>
      </c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  <c r="AI2046" s="13"/>
    </row>
    <row r="2047" spans="1:35" ht="13.5" thickBot="1">
      <c r="A2047" s="27"/>
      <c r="B2047" s="27"/>
      <c r="C2047" s="329">
        <v>0.95138888888888884</v>
      </c>
      <c r="D2047" s="164">
        <f t="shared" si="98"/>
        <v>40103.951388888891</v>
      </c>
      <c r="E2047" s="27" t="s">
        <v>56</v>
      </c>
      <c r="F2047" s="27"/>
      <c r="G2047" s="27">
        <v>169</v>
      </c>
      <c r="H2047" s="27">
        <v>18.72</v>
      </c>
      <c r="I2047" s="27">
        <v>5.4</v>
      </c>
      <c r="J2047" s="27"/>
      <c r="K2047" s="27"/>
      <c r="L2047" s="27">
        <v>6</v>
      </c>
      <c r="M2047" s="27" t="s">
        <v>144</v>
      </c>
      <c r="N2047" s="27">
        <v>6</v>
      </c>
      <c r="O2047" s="27">
        <v>1.5</v>
      </c>
      <c r="P2047" s="27"/>
      <c r="Q2047" s="13"/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  <c r="AI2047" s="13"/>
    </row>
    <row r="2048" spans="1:35">
      <c r="A2048" s="17">
        <v>18</v>
      </c>
      <c r="B2048" s="17" t="s">
        <v>129</v>
      </c>
      <c r="C2048" s="327">
        <v>0.27847222222222223</v>
      </c>
      <c r="D2048" s="164">
        <f t="shared" si="98"/>
        <v>40104.27847222222</v>
      </c>
      <c r="E2048" s="17" t="s">
        <v>56</v>
      </c>
      <c r="F2048" s="17"/>
      <c r="G2048" s="17">
        <v>180</v>
      </c>
      <c r="H2048" s="17">
        <v>11.41</v>
      </c>
      <c r="I2048" s="17">
        <v>2.38</v>
      </c>
      <c r="J2048" s="17"/>
      <c r="K2048" s="17"/>
      <c r="L2048" s="17">
        <v>9</v>
      </c>
      <c r="M2048" s="17" t="s">
        <v>144</v>
      </c>
      <c r="N2048" s="17">
        <v>6</v>
      </c>
      <c r="O2048" s="17">
        <v>1.4</v>
      </c>
      <c r="P2048" s="17"/>
      <c r="Q2048" s="13"/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  <c r="AI2048" s="13"/>
    </row>
    <row r="2049" spans="1:35">
      <c r="A2049" s="13"/>
      <c r="B2049" s="13"/>
      <c r="C2049" s="328">
        <v>0.33333333333333331</v>
      </c>
      <c r="D2049" s="164">
        <f t="shared" si="98"/>
        <v>40104.333333333336</v>
      </c>
      <c r="E2049" s="13" t="s">
        <v>56</v>
      </c>
      <c r="F2049" s="13"/>
      <c r="G2049" s="17">
        <v>180</v>
      </c>
      <c r="H2049" s="13">
        <v>11.37</v>
      </c>
      <c r="I2049" s="13">
        <v>2.78</v>
      </c>
      <c r="J2049" s="13"/>
      <c r="K2049" s="13"/>
      <c r="L2049" s="17">
        <v>9</v>
      </c>
      <c r="M2049" s="17" t="s">
        <v>144</v>
      </c>
      <c r="N2049" s="17">
        <v>6</v>
      </c>
      <c r="O2049" s="13">
        <v>1.4</v>
      </c>
      <c r="P2049" s="13"/>
      <c r="Q2049" s="13"/>
      <c r="R2049" s="13"/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  <c r="AI2049" s="13"/>
    </row>
    <row r="2050" spans="1:35">
      <c r="A2050" s="13"/>
      <c r="B2050" s="13"/>
      <c r="C2050" s="328">
        <v>0.45416666666666666</v>
      </c>
      <c r="D2050" s="164">
        <f t="shared" si="98"/>
        <v>40104.45416666667</v>
      </c>
      <c r="E2050" s="13" t="s">
        <v>56</v>
      </c>
      <c r="F2050" s="13"/>
      <c r="G2050" s="17">
        <v>180</v>
      </c>
      <c r="H2050" s="13">
        <v>9.31</v>
      </c>
      <c r="I2050" s="13">
        <v>3.03</v>
      </c>
      <c r="J2050" s="13"/>
      <c r="K2050" s="13"/>
      <c r="L2050" s="17">
        <v>9</v>
      </c>
      <c r="M2050" s="17" t="s">
        <v>144</v>
      </c>
      <c r="N2050" s="17">
        <v>6</v>
      </c>
      <c r="O2050" s="13">
        <v>1.4</v>
      </c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  <c r="AI2050" s="13"/>
    </row>
    <row r="2051" spans="1:35">
      <c r="A2051" s="13"/>
      <c r="B2051" s="13"/>
      <c r="C2051" s="328">
        <v>0.53472222222222221</v>
      </c>
      <c r="D2051" s="164">
        <f t="shared" si="98"/>
        <v>40104.534722222219</v>
      </c>
      <c r="E2051" s="13" t="s">
        <v>56</v>
      </c>
      <c r="F2051" s="13"/>
      <c r="G2051" s="17">
        <v>180</v>
      </c>
      <c r="H2051" s="13">
        <v>9.5399999999999991</v>
      </c>
      <c r="I2051" s="13">
        <v>3.09</v>
      </c>
      <c r="J2051" s="13"/>
      <c r="K2051" s="13"/>
      <c r="L2051" s="17">
        <v>9</v>
      </c>
      <c r="M2051" s="17" t="s">
        <v>144</v>
      </c>
      <c r="N2051" s="17">
        <v>6</v>
      </c>
      <c r="O2051" s="13">
        <v>1.4</v>
      </c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  <c r="AI2051" s="13"/>
    </row>
    <row r="2052" spans="1:35">
      <c r="A2052" s="13"/>
      <c r="B2052" s="13"/>
      <c r="C2052" s="328">
        <v>0.63194444444444442</v>
      </c>
      <c r="D2052" s="164">
        <f t="shared" si="98"/>
        <v>40104.631944444445</v>
      </c>
      <c r="E2052" s="13" t="s">
        <v>56</v>
      </c>
      <c r="F2052" s="13"/>
      <c r="G2052" s="17">
        <v>180</v>
      </c>
      <c r="H2052" s="13">
        <v>9.6300000000000008</v>
      </c>
      <c r="I2052" s="13">
        <v>2.54</v>
      </c>
      <c r="J2052" s="13"/>
      <c r="K2052" s="13"/>
      <c r="L2052" s="17">
        <v>9</v>
      </c>
      <c r="M2052" s="17" t="s">
        <v>144</v>
      </c>
      <c r="N2052" s="17">
        <v>6</v>
      </c>
      <c r="O2052" s="13">
        <v>1.4</v>
      </c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  <c r="AI2052" s="13"/>
    </row>
    <row r="2053" spans="1:35">
      <c r="A2053" s="13"/>
      <c r="B2053" s="13"/>
      <c r="C2053" s="328">
        <v>0.71388888888888891</v>
      </c>
      <c r="D2053" s="164">
        <f t="shared" si="98"/>
        <v>40104.713888888888</v>
      </c>
      <c r="E2053" s="13" t="s">
        <v>56</v>
      </c>
      <c r="F2053" s="13"/>
      <c r="G2053" s="13">
        <v>106</v>
      </c>
      <c r="H2053" s="13">
        <v>9.3699999999999992</v>
      </c>
      <c r="I2053" s="13">
        <v>3.88</v>
      </c>
      <c r="J2053" s="13"/>
      <c r="K2053" s="13"/>
      <c r="L2053" s="17">
        <v>9</v>
      </c>
      <c r="M2053" s="17" t="s">
        <v>144</v>
      </c>
      <c r="N2053" s="17">
        <v>6</v>
      </c>
      <c r="O2053" s="13">
        <v>1.9</v>
      </c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  <c r="AI2053" s="13"/>
    </row>
    <row r="2054" spans="1:35" ht="13.5" thickBot="1">
      <c r="A2054" s="27"/>
      <c r="B2054" s="27"/>
      <c r="C2054" s="329">
        <v>0.90277777777777779</v>
      </c>
      <c r="D2054" s="167">
        <f t="shared" si="98"/>
        <v>40104.902777777781</v>
      </c>
      <c r="E2054" s="27" t="s">
        <v>56</v>
      </c>
      <c r="F2054" s="27"/>
      <c r="G2054" s="27">
        <v>106</v>
      </c>
      <c r="H2054" s="27">
        <v>9.83</v>
      </c>
      <c r="I2054" s="27">
        <v>3.28</v>
      </c>
      <c r="J2054" s="27"/>
      <c r="K2054" s="27"/>
      <c r="L2054" s="17">
        <v>9</v>
      </c>
      <c r="M2054" s="27" t="s">
        <v>144</v>
      </c>
      <c r="N2054" s="27">
        <v>6</v>
      </c>
      <c r="O2054" s="27">
        <v>1.9</v>
      </c>
      <c r="P2054" s="27"/>
      <c r="Q2054" s="13"/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  <c r="AI2054" s="13"/>
    </row>
    <row r="2055" spans="1:35">
      <c r="A2055" s="17">
        <v>19</v>
      </c>
      <c r="B2055" s="17" t="s">
        <v>111</v>
      </c>
      <c r="C2055" s="327">
        <v>0.25</v>
      </c>
      <c r="D2055" s="168">
        <f t="shared" si="98"/>
        <v>40105.25</v>
      </c>
      <c r="E2055" s="17" t="s">
        <v>56</v>
      </c>
      <c r="F2055" s="17"/>
      <c r="G2055" s="17">
        <v>116</v>
      </c>
      <c r="H2055" s="17">
        <v>8.5</v>
      </c>
      <c r="I2055" s="17">
        <v>6.1</v>
      </c>
      <c r="J2055" s="17"/>
      <c r="K2055" s="17"/>
      <c r="L2055" s="17">
        <v>9</v>
      </c>
      <c r="M2055" s="17" t="s">
        <v>143</v>
      </c>
      <c r="N2055" s="17">
        <v>5</v>
      </c>
      <c r="O2055" s="17">
        <v>1.8</v>
      </c>
      <c r="P2055" s="17"/>
      <c r="Q2055" s="13"/>
      <c r="R2055" s="13"/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  <c r="AI2055" s="13"/>
    </row>
    <row r="2056" spans="1:35">
      <c r="A2056" s="13"/>
      <c r="B2056" s="13"/>
      <c r="C2056" s="328">
        <v>0.35000000000000003</v>
      </c>
      <c r="D2056" s="164">
        <f t="shared" si="98"/>
        <v>40105.35</v>
      </c>
      <c r="E2056" s="13" t="s">
        <v>56</v>
      </c>
      <c r="F2056" s="13"/>
      <c r="G2056" s="17">
        <v>116</v>
      </c>
      <c r="H2056" s="13">
        <v>8.3000000000000007</v>
      </c>
      <c r="I2056" s="13">
        <v>5.7</v>
      </c>
      <c r="J2056" s="13"/>
      <c r="K2056" s="13"/>
      <c r="L2056" s="17">
        <v>9</v>
      </c>
      <c r="M2056" s="17" t="s">
        <v>143</v>
      </c>
      <c r="N2056" s="17">
        <v>5</v>
      </c>
      <c r="O2056" s="17">
        <v>1.8</v>
      </c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  <c r="AI2056" s="13"/>
    </row>
    <row r="2057" spans="1:35">
      <c r="A2057" s="13"/>
      <c r="B2057" s="13"/>
      <c r="C2057" s="328">
        <v>0.43263888888888885</v>
      </c>
      <c r="D2057" s="164">
        <f t="shared" si="98"/>
        <v>40105.432638888888</v>
      </c>
      <c r="E2057" s="13" t="s">
        <v>56</v>
      </c>
      <c r="F2057" s="13"/>
      <c r="G2057" s="17">
        <v>116</v>
      </c>
      <c r="H2057" s="13">
        <v>8.48</v>
      </c>
      <c r="I2057" s="13">
        <v>6.72</v>
      </c>
      <c r="J2057" s="13"/>
      <c r="K2057" s="13"/>
      <c r="L2057" s="17">
        <v>9</v>
      </c>
      <c r="M2057" s="17" t="s">
        <v>143</v>
      </c>
      <c r="N2057" s="17">
        <v>5</v>
      </c>
      <c r="O2057" s="17">
        <v>1.8</v>
      </c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  <c r="AI2057" s="13"/>
    </row>
    <row r="2058" spans="1:35">
      <c r="A2058" s="13"/>
      <c r="B2058" s="13"/>
      <c r="C2058" s="328">
        <v>0.56111111111111112</v>
      </c>
      <c r="D2058" s="164">
        <f t="shared" si="98"/>
        <v>40105.561111111114</v>
      </c>
      <c r="E2058" s="13" t="s">
        <v>56</v>
      </c>
      <c r="F2058" s="13"/>
      <c r="G2058" s="17">
        <v>116</v>
      </c>
      <c r="H2058" s="13">
        <v>7.83</v>
      </c>
      <c r="I2058" s="13">
        <v>6.63</v>
      </c>
      <c r="J2058" s="13"/>
      <c r="K2058" s="13"/>
      <c r="L2058" s="17">
        <v>9</v>
      </c>
      <c r="M2058" s="17" t="s">
        <v>143</v>
      </c>
      <c r="N2058" s="17">
        <v>5</v>
      </c>
      <c r="O2058" s="17">
        <v>1.8</v>
      </c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  <c r="AI2058" s="13"/>
    </row>
    <row r="2059" spans="1:35">
      <c r="A2059" s="13"/>
      <c r="B2059" s="13"/>
      <c r="C2059" s="328">
        <v>0.63194444444444442</v>
      </c>
      <c r="D2059" s="164">
        <f t="shared" si="98"/>
        <v>40105.631944444445</v>
      </c>
      <c r="E2059" s="13" t="s">
        <v>56</v>
      </c>
      <c r="F2059" s="13"/>
      <c r="G2059" s="17">
        <v>116</v>
      </c>
      <c r="H2059" s="13">
        <v>7.21</v>
      </c>
      <c r="I2059" s="13">
        <v>5.22</v>
      </c>
      <c r="J2059" s="13"/>
      <c r="K2059" s="13"/>
      <c r="L2059" s="17">
        <v>9</v>
      </c>
      <c r="M2059" s="17" t="s">
        <v>143</v>
      </c>
      <c r="N2059" s="17">
        <v>5</v>
      </c>
      <c r="O2059" s="17">
        <v>1.8</v>
      </c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  <c r="AI2059" s="13"/>
    </row>
    <row r="2060" spans="1:35">
      <c r="A2060" s="13"/>
      <c r="B2060" s="13"/>
      <c r="C2060" s="328">
        <v>0.76388888888888884</v>
      </c>
      <c r="D2060" s="164">
        <f t="shared" si="98"/>
        <v>40105.763888888891</v>
      </c>
      <c r="E2060" s="13" t="s">
        <v>56</v>
      </c>
      <c r="F2060" s="13"/>
      <c r="G2060" s="13">
        <v>180</v>
      </c>
      <c r="H2060" s="13">
        <v>7.39</v>
      </c>
      <c r="I2060" s="13">
        <v>2.2999999999999998</v>
      </c>
      <c r="J2060" s="13"/>
      <c r="K2060" s="13"/>
      <c r="L2060" s="17">
        <v>9</v>
      </c>
      <c r="M2060" s="13" t="s">
        <v>144</v>
      </c>
      <c r="N2060" s="13">
        <v>6</v>
      </c>
      <c r="O2060" s="13">
        <v>1.4</v>
      </c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  <c r="AI2060" s="13"/>
    </row>
    <row r="2061" spans="1:35">
      <c r="A2061" s="13"/>
      <c r="B2061" s="13"/>
      <c r="C2061" s="328">
        <v>0.83333333333333337</v>
      </c>
      <c r="D2061" s="164">
        <f t="shared" si="98"/>
        <v>40105.833333333336</v>
      </c>
      <c r="E2061" s="13" t="s">
        <v>56</v>
      </c>
      <c r="F2061" s="13"/>
      <c r="G2061" s="13">
        <v>180</v>
      </c>
      <c r="H2061" s="13">
        <v>7.53</v>
      </c>
      <c r="I2061" s="13">
        <v>2.33</v>
      </c>
      <c r="J2061" s="13"/>
      <c r="K2061" s="13"/>
      <c r="L2061" s="17">
        <v>9</v>
      </c>
      <c r="M2061" s="13" t="s">
        <v>144</v>
      </c>
      <c r="N2061" s="13">
        <v>6</v>
      </c>
      <c r="O2061" s="13">
        <v>1.4</v>
      </c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  <c r="AI2061" s="13"/>
    </row>
    <row r="2062" spans="1:35" ht="13.5" thickBot="1">
      <c r="A2062" s="27"/>
      <c r="B2062" s="27"/>
      <c r="C2062" s="329">
        <v>0.93402777777777779</v>
      </c>
      <c r="D2062" s="167">
        <f t="shared" si="98"/>
        <v>40105.934027777781</v>
      </c>
      <c r="E2062" s="27" t="s">
        <v>56</v>
      </c>
      <c r="F2062" s="27"/>
      <c r="G2062" s="27">
        <v>180</v>
      </c>
      <c r="H2062" s="27">
        <v>7.64</v>
      </c>
      <c r="I2062" s="27">
        <v>2.48</v>
      </c>
      <c r="J2062" s="27"/>
      <c r="K2062" s="27"/>
      <c r="L2062" s="27">
        <v>9</v>
      </c>
      <c r="M2062" s="27" t="s">
        <v>144</v>
      </c>
      <c r="N2062" s="27">
        <v>6</v>
      </c>
      <c r="O2062" s="27">
        <v>1.4</v>
      </c>
      <c r="P2062" s="27"/>
      <c r="Q2062" s="13"/>
      <c r="R2062" s="13"/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  <c r="AI2062" s="13"/>
    </row>
    <row r="2063" spans="1:35">
      <c r="A2063" s="17">
        <v>20</v>
      </c>
      <c r="B2063" s="17" t="s">
        <v>112</v>
      </c>
      <c r="C2063" s="327">
        <v>0.25</v>
      </c>
      <c r="D2063" s="168">
        <f t="shared" si="98"/>
        <v>40106.25</v>
      </c>
      <c r="E2063" s="17" t="s">
        <v>56</v>
      </c>
      <c r="F2063" s="17"/>
      <c r="G2063" s="17">
        <v>180</v>
      </c>
      <c r="H2063" s="17">
        <v>7.25</v>
      </c>
      <c r="I2063" s="17">
        <v>2.87</v>
      </c>
      <c r="J2063" s="17"/>
      <c r="K2063" s="17"/>
      <c r="L2063" s="17">
        <v>7</v>
      </c>
      <c r="M2063" s="17" t="s">
        <v>144</v>
      </c>
      <c r="N2063" s="17">
        <v>6</v>
      </c>
      <c r="O2063" s="17">
        <v>1.4</v>
      </c>
      <c r="P2063" s="17"/>
      <c r="Q2063" s="13"/>
      <c r="R2063" s="13"/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  <c r="AI2063" s="13"/>
    </row>
    <row r="2064" spans="1:35">
      <c r="A2064" s="13"/>
      <c r="B2064" s="13"/>
      <c r="C2064" s="328">
        <v>0.33958333333333335</v>
      </c>
      <c r="D2064" s="164">
        <f t="shared" ref="D2064:D2127" si="99">FLOOR(D2063,1)+C2064+IF(A2064&gt;0,1,0)</f>
        <v>40106.339583333334</v>
      </c>
      <c r="E2064" s="13" t="s">
        <v>56</v>
      </c>
      <c r="F2064" s="13"/>
      <c r="G2064" s="13">
        <v>180</v>
      </c>
      <c r="H2064" s="13">
        <v>7.4</v>
      </c>
      <c r="I2064" s="13">
        <v>2.64</v>
      </c>
      <c r="J2064" s="13"/>
      <c r="K2064" s="13"/>
      <c r="L2064" s="17">
        <v>7</v>
      </c>
      <c r="M2064" s="17" t="s">
        <v>144</v>
      </c>
      <c r="N2064" s="13">
        <v>6</v>
      </c>
      <c r="O2064" s="13">
        <v>1.4</v>
      </c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  <c r="AI2064" s="13"/>
    </row>
    <row r="2065" spans="1:35">
      <c r="A2065" s="13"/>
      <c r="B2065" s="13"/>
      <c r="C2065" s="328">
        <v>0.42708333333333331</v>
      </c>
      <c r="D2065" s="164">
        <f t="shared" si="99"/>
        <v>40106.427083333336</v>
      </c>
      <c r="E2065" s="13" t="s">
        <v>56</v>
      </c>
      <c r="F2065" s="13"/>
      <c r="G2065" s="13">
        <v>180</v>
      </c>
      <c r="H2065" s="13">
        <v>7.38</v>
      </c>
      <c r="I2065" s="13">
        <v>2.73</v>
      </c>
      <c r="J2065" s="13"/>
      <c r="K2065" s="13"/>
      <c r="L2065" s="17">
        <v>7</v>
      </c>
      <c r="M2065" s="17" t="s">
        <v>144</v>
      </c>
      <c r="N2065" s="13">
        <v>6</v>
      </c>
      <c r="O2065" s="13">
        <v>1.4</v>
      </c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  <c r="AI2065" s="13"/>
    </row>
    <row r="2066" spans="1:35">
      <c r="A2066" s="13"/>
      <c r="B2066" s="13"/>
      <c r="C2066" s="328">
        <v>0.58194444444444449</v>
      </c>
      <c r="D2066" s="164">
        <f t="shared" si="99"/>
        <v>40106.581944444442</v>
      </c>
      <c r="E2066" s="13" t="s">
        <v>56</v>
      </c>
      <c r="F2066" s="13"/>
      <c r="G2066" s="13">
        <v>159</v>
      </c>
      <c r="H2066" s="13">
        <v>7.42</v>
      </c>
      <c r="I2066" s="13">
        <v>2.5299999999999998</v>
      </c>
      <c r="J2066" s="13"/>
      <c r="K2066" s="13"/>
      <c r="L2066" s="17">
        <v>7</v>
      </c>
      <c r="M2066" s="17" t="s">
        <v>144</v>
      </c>
      <c r="N2066" s="13">
        <v>6</v>
      </c>
      <c r="O2066" s="13">
        <v>1.5</v>
      </c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  <c r="AI2066" s="13"/>
    </row>
    <row r="2067" spans="1:35">
      <c r="A2067" s="13"/>
      <c r="B2067" s="13"/>
      <c r="C2067" s="328">
        <v>0.59027777777777779</v>
      </c>
      <c r="D2067" s="164">
        <f t="shared" si="99"/>
        <v>40106.590277777781</v>
      </c>
      <c r="E2067" s="13" t="s">
        <v>56</v>
      </c>
      <c r="F2067" s="13"/>
      <c r="G2067" s="13">
        <v>159</v>
      </c>
      <c r="H2067" s="13">
        <v>7.77</v>
      </c>
      <c r="I2067" s="13">
        <v>2.83</v>
      </c>
      <c r="J2067" s="13"/>
      <c r="K2067" s="13"/>
      <c r="L2067" s="17">
        <v>7</v>
      </c>
      <c r="M2067" s="17" t="s">
        <v>144</v>
      </c>
      <c r="N2067" s="13">
        <v>6</v>
      </c>
      <c r="O2067" s="13">
        <v>1.5</v>
      </c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  <c r="AI2067" s="13"/>
    </row>
    <row r="2068" spans="1:35">
      <c r="A2068" s="13"/>
      <c r="B2068" s="13"/>
      <c r="C2068" s="328">
        <v>0.67361111111111116</v>
      </c>
      <c r="D2068" s="164">
        <f t="shared" si="99"/>
        <v>40106.673611111109</v>
      </c>
      <c r="E2068" s="13" t="s">
        <v>56</v>
      </c>
      <c r="F2068" s="13"/>
      <c r="G2068" s="13">
        <v>106</v>
      </c>
      <c r="H2068" s="13">
        <v>6.55</v>
      </c>
      <c r="I2068" s="13">
        <v>2.0499999999999998</v>
      </c>
      <c r="J2068" s="13"/>
      <c r="K2068" s="13"/>
      <c r="L2068" s="17">
        <v>7</v>
      </c>
      <c r="M2068" s="17" t="s">
        <v>144</v>
      </c>
      <c r="N2068" s="13">
        <v>5</v>
      </c>
      <c r="O2068" s="13">
        <v>1.9</v>
      </c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</row>
    <row r="2069" spans="1:35">
      <c r="A2069" s="13"/>
      <c r="B2069" s="13"/>
      <c r="C2069" s="328">
        <v>0.79166666666666663</v>
      </c>
      <c r="D2069" s="164">
        <f t="shared" si="99"/>
        <v>40106.791666666664</v>
      </c>
      <c r="E2069" s="13" t="s">
        <v>56</v>
      </c>
      <c r="F2069" s="13"/>
      <c r="G2069" s="13">
        <v>106</v>
      </c>
      <c r="H2069" s="13">
        <v>6.62</v>
      </c>
      <c r="I2069" s="13">
        <v>3.83</v>
      </c>
      <c r="J2069" s="13"/>
      <c r="K2069" s="13"/>
      <c r="L2069" s="17">
        <v>7</v>
      </c>
      <c r="M2069" s="17" t="s">
        <v>144</v>
      </c>
      <c r="N2069" s="13">
        <v>5</v>
      </c>
      <c r="O2069" s="13">
        <v>1.9</v>
      </c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  <c r="AI2069" s="13"/>
    </row>
    <row r="2070" spans="1:35" ht="13.5" thickBot="1">
      <c r="A2070" s="27"/>
      <c r="B2070" s="27"/>
      <c r="C2070" s="329">
        <v>0.93055555555555547</v>
      </c>
      <c r="D2070" s="167">
        <f t="shared" si="99"/>
        <v>40106.930555555555</v>
      </c>
      <c r="E2070" s="27" t="s">
        <v>56</v>
      </c>
      <c r="F2070" s="27"/>
      <c r="G2070" s="27">
        <v>106</v>
      </c>
      <c r="H2070" s="27">
        <v>6.11</v>
      </c>
      <c r="I2070" s="27">
        <v>3.24</v>
      </c>
      <c r="J2070" s="27"/>
      <c r="K2070" s="27"/>
      <c r="L2070" s="27">
        <v>7</v>
      </c>
      <c r="M2070" s="27" t="s">
        <v>144</v>
      </c>
      <c r="N2070" s="27">
        <v>5</v>
      </c>
      <c r="O2070" s="27">
        <v>1.9</v>
      </c>
      <c r="P2070" s="27"/>
      <c r="Q2070" s="13"/>
      <c r="R2070" s="13"/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  <c r="AI2070" s="13"/>
    </row>
    <row r="2071" spans="1:35">
      <c r="A2071" s="17">
        <v>21</v>
      </c>
      <c r="B2071" s="17" t="s">
        <v>113</v>
      </c>
      <c r="C2071" s="327">
        <v>0.25</v>
      </c>
      <c r="D2071" s="168">
        <f t="shared" si="99"/>
        <v>40107.25</v>
      </c>
      <c r="E2071" s="17" t="s">
        <v>56</v>
      </c>
      <c r="F2071" s="17"/>
      <c r="G2071" s="17">
        <v>180</v>
      </c>
      <c r="H2071" s="17">
        <v>7.63</v>
      </c>
      <c r="I2071" s="17">
        <v>6.5</v>
      </c>
      <c r="J2071" s="17"/>
      <c r="K2071" s="17"/>
      <c r="L2071" s="17">
        <v>7</v>
      </c>
      <c r="M2071" s="17" t="s">
        <v>144</v>
      </c>
      <c r="N2071" s="17">
        <v>6</v>
      </c>
      <c r="O2071" s="17">
        <v>1.4</v>
      </c>
      <c r="P2071" s="17"/>
      <c r="Q2071" s="13"/>
      <c r="R2071" s="13"/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  <c r="AI2071" s="13"/>
    </row>
    <row r="2072" spans="1:35">
      <c r="A2072" s="13"/>
      <c r="B2072" s="13"/>
      <c r="C2072" s="328">
        <v>0.33333333333333331</v>
      </c>
      <c r="D2072" s="164">
        <f t="shared" si="99"/>
        <v>40107.333333333336</v>
      </c>
      <c r="E2072" s="13" t="s">
        <v>56</v>
      </c>
      <c r="F2072" s="13"/>
      <c r="G2072" s="17">
        <v>180</v>
      </c>
      <c r="H2072" s="13">
        <v>7.77</v>
      </c>
      <c r="I2072" s="13">
        <v>5.48</v>
      </c>
      <c r="J2072" s="13"/>
      <c r="K2072" s="13"/>
      <c r="L2072" s="13">
        <v>7</v>
      </c>
      <c r="M2072" s="13" t="s">
        <v>143</v>
      </c>
      <c r="N2072" s="17">
        <v>6</v>
      </c>
      <c r="O2072" s="17">
        <v>1.4</v>
      </c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  <c r="AI2072" s="13"/>
    </row>
    <row r="2073" spans="1:35" ht="13.5" thickBot="1">
      <c r="A2073" s="27"/>
      <c r="B2073" s="27"/>
      <c r="C2073" s="329">
        <v>0.40625</v>
      </c>
      <c r="D2073" s="167">
        <f t="shared" si="99"/>
        <v>40107.40625</v>
      </c>
      <c r="E2073" s="27" t="s">
        <v>56</v>
      </c>
      <c r="F2073" s="27"/>
      <c r="G2073" s="27">
        <v>180</v>
      </c>
      <c r="H2073" s="27">
        <v>7.63</v>
      </c>
      <c r="I2073" s="27">
        <v>4.72</v>
      </c>
      <c r="J2073" s="27"/>
      <c r="K2073" s="27"/>
      <c r="L2073" s="27">
        <v>7</v>
      </c>
      <c r="M2073" s="27" t="s">
        <v>143</v>
      </c>
      <c r="N2073" s="27">
        <v>6</v>
      </c>
      <c r="O2073" s="27">
        <v>1.4</v>
      </c>
      <c r="P2073" s="27"/>
      <c r="Q2073" s="13"/>
      <c r="R2073" s="13"/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F2073" s="13"/>
      <c r="AG2073" s="13"/>
      <c r="AH2073" s="13"/>
      <c r="AI2073" s="13"/>
    </row>
    <row r="2074" spans="1:35">
      <c r="A2074" s="17">
        <v>22</v>
      </c>
      <c r="B2074" s="17" t="s">
        <v>114</v>
      </c>
      <c r="C2074" s="327">
        <v>0.59722222222222221</v>
      </c>
      <c r="D2074" s="168">
        <f t="shared" si="99"/>
        <v>40108.597222222219</v>
      </c>
      <c r="E2074" s="17" t="s">
        <v>56</v>
      </c>
      <c r="F2074" s="17"/>
      <c r="G2074" s="17">
        <v>74</v>
      </c>
      <c r="H2074" s="17">
        <v>10.71</v>
      </c>
      <c r="I2074" s="17">
        <v>5.85</v>
      </c>
      <c r="J2074" s="17"/>
      <c r="K2074" s="17"/>
      <c r="L2074" s="17">
        <v>9</v>
      </c>
      <c r="M2074" s="17" t="s">
        <v>144</v>
      </c>
      <c r="N2074" s="17">
        <v>3</v>
      </c>
      <c r="O2074" s="17">
        <v>1.7</v>
      </c>
      <c r="P2074" s="17"/>
      <c r="Q2074" s="13"/>
      <c r="R2074" s="13"/>
      <c r="S2074" s="13"/>
      <c r="T2074" s="13"/>
      <c r="U2074" s="13"/>
      <c r="V2074" s="13"/>
      <c r="W2074" s="13"/>
      <c r="X2074" s="13"/>
      <c r="Y2074" s="13"/>
      <c r="Z2074" s="13"/>
      <c r="AA2074" s="13"/>
      <c r="AB2074" s="13"/>
      <c r="AC2074" s="13"/>
      <c r="AD2074" s="13"/>
      <c r="AE2074" s="13"/>
      <c r="AF2074" s="13"/>
      <c r="AG2074" s="13"/>
      <c r="AH2074" s="13"/>
      <c r="AI2074" s="13"/>
    </row>
    <row r="2075" spans="1:35">
      <c r="A2075" s="13"/>
      <c r="B2075" s="13"/>
      <c r="C2075" s="328">
        <v>0.63194444444444442</v>
      </c>
      <c r="D2075" s="164">
        <f t="shared" si="99"/>
        <v>40108.631944444445</v>
      </c>
      <c r="E2075" s="13" t="s">
        <v>56</v>
      </c>
      <c r="F2075" s="13"/>
      <c r="G2075" s="13">
        <v>74</v>
      </c>
      <c r="H2075" s="13">
        <v>10.64</v>
      </c>
      <c r="I2075" s="13">
        <v>5.91</v>
      </c>
      <c r="J2075" s="13"/>
      <c r="K2075" s="13"/>
      <c r="L2075" s="13">
        <v>9</v>
      </c>
      <c r="M2075" s="17" t="s">
        <v>144</v>
      </c>
      <c r="N2075" s="13">
        <v>3</v>
      </c>
      <c r="O2075" s="13">
        <v>1.7</v>
      </c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/>
      <c r="AD2075" s="13"/>
      <c r="AE2075" s="13"/>
      <c r="AF2075" s="13"/>
      <c r="AG2075" s="13"/>
      <c r="AH2075" s="13"/>
      <c r="AI2075" s="13"/>
    </row>
    <row r="2076" spans="1:35">
      <c r="A2076" s="13"/>
      <c r="B2076" s="13"/>
      <c r="C2076" s="328">
        <v>0.66666666666666663</v>
      </c>
      <c r="D2076" s="164">
        <f t="shared" si="99"/>
        <v>40108.666666666664</v>
      </c>
      <c r="E2076" s="13" t="s">
        <v>56</v>
      </c>
      <c r="F2076" s="13"/>
      <c r="G2076" s="13">
        <v>180</v>
      </c>
      <c r="H2076" s="13">
        <v>10.44</v>
      </c>
      <c r="I2076" s="13">
        <v>9.99</v>
      </c>
      <c r="J2076" s="13"/>
      <c r="K2076" s="13"/>
      <c r="L2076" s="13">
        <v>15</v>
      </c>
      <c r="M2076" s="17" t="s">
        <v>144</v>
      </c>
      <c r="N2076" s="13">
        <v>6</v>
      </c>
      <c r="O2076" s="13">
        <v>1.4</v>
      </c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3"/>
      <c r="AI2076" s="13"/>
    </row>
    <row r="2077" spans="1:35">
      <c r="A2077" s="13"/>
      <c r="B2077" s="13"/>
      <c r="C2077" s="328">
        <v>0.70833333333333337</v>
      </c>
      <c r="D2077" s="164">
        <f t="shared" si="99"/>
        <v>40108.708333333336</v>
      </c>
      <c r="E2077" s="13" t="s">
        <v>56</v>
      </c>
      <c r="F2077" s="13"/>
      <c r="G2077" s="13">
        <v>180</v>
      </c>
      <c r="H2077" s="13">
        <v>14.69</v>
      </c>
      <c r="I2077" s="13">
        <v>7.74</v>
      </c>
      <c r="J2077" s="13"/>
      <c r="K2077" s="13"/>
      <c r="L2077" s="13">
        <v>9</v>
      </c>
      <c r="M2077" s="17" t="s">
        <v>144</v>
      </c>
      <c r="N2077" s="13">
        <v>6</v>
      </c>
      <c r="O2077" s="13">
        <v>1.4</v>
      </c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3"/>
      <c r="AI2077" s="13"/>
    </row>
    <row r="2078" spans="1:35">
      <c r="A2078" s="13"/>
      <c r="B2078" s="13"/>
      <c r="C2078" s="328">
        <v>0.86111111111111116</v>
      </c>
      <c r="D2078" s="164">
        <f t="shared" si="99"/>
        <v>40108.861111111109</v>
      </c>
      <c r="E2078" s="13" t="s">
        <v>56</v>
      </c>
      <c r="F2078" s="13"/>
      <c r="G2078" s="13">
        <v>180</v>
      </c>
      <c r="H2078" s="13">
        <v>14.72</v>
      </c>
      <c r="I2078" s="13">
        <v>6.83</v>
      </c>
      <c r="J2078" s="13"/>
      <c r="K2078" s="13"/>
      <c r="L2078" s="13">
        <v>9</v>
      </c>
      <c r="M2078" s="17" t="s">
        <v>144</v>
      </c>
      <c r="N2078" s="13">
        <v>6</v>
      </c>
      <c r="O2078" s="13">
        <v>1.4</v>
      </c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3"/>
      <c r="AA2078" s="13"/>
      <c r="AB2078" s="13"/>
      <c r="AC2078" s="13"/>
      <c r="AD2078" s="13"/>
      <c r="AE2078" s="13"/>
      <c r="AF2078" s="13"/>
      <c r="AG2078" s="13"/>
      <c r="AH2078" s="13"/>
      <c r="AI2078" s="13"/>
    </row>
    <row r="2079" spans="1:35" ht="13.5" thickBot="1">
      <c r="A2079" s="27"/>
      <c r="B2079" s="27"/>
      <c r="C2079" s="329">
        <v>0.95138888888888884</v>
      </c>
      <c r="D2079" s="167">
        <f t="shared" si="99"/>
        <v>40108.951388888891</v>
      </c>
      <c r="E2079" s="27" t="s">
        <v>56</v>
      </c>
      <c r="F2079" s="27"/>
      <c r="G2079" s="27">
        <v>180</v>
      </c>
      <c r="H2079" s="27">
        <v>14.83</v>
      </c>
      <c r="I2079" s="27">
        <v>4.38</v>
      </c>
      <c r="J2079" s="27"/>
      <c r="K2079" s="27"/>
      <c r="L2079" s="27">
        <v>9</v>
      </c>
      <c r="M2079" s="27" t="s">
        <v>144</v>
      </c>
      <c r="N2079" s="27">
        <v>6</v>
      </c>
      <c r="O2079" s="27">
        <v>1.4</v>
      </c>
      <c r="P2079" s="27"/>
      <c r="Q2079" s="13"/>
      <c r="R2079" s="13"/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3"/>
      <c r="AI2079" s="13"/>
    </row>
    <row r="2080" spans="1:35">
      <c r="A2080" s="17">
        <v>23</v>
      </c>
      <c r="B2080" s="17" t="s">
        <v>115</v>
      </c>
      <c r="C2080" s="327">
        <v>0.25</v>
      </c>
      <c r="D2080" s="168">
        <f t="shared" si="99"/>
        <v>40109.25</v>
      </c>
      <c r="E2080" s="17" t="s">
        <v>56</v>
      </c>
      <c r="F2080" s="17"/>
      <c r="G2080" s="17">
        <v>180</v>
      </c>
      <c r="H2080" s="17">
        <v>7.08</v>
      </c>
      <c r="I2080" s="17">
        <v>2.4900000000000002</v>
      </c>
      <c r="J2080" s="17"/>
      <c r="K2080" s="17"/>
      <c r="L2080" s="17">
        <v>15</v>
      </c>
      <c r="M2080" s="17" t="s">
        <v>144</v>
      </c>
      <c r="N2080" s="17">
        <v>6</v>
      </c>
      <c r="O2080" s="17">
        <v>1.4</v>
      </c>
      <c r="P2080" s="17"/>
      <c r="Q2080" s="13"/>
      <c r="R2080" s="13"/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3"/>
      <c r="AI2080" s="13"/>
    </row>
    <row r="2081" spans="1:35">
      <c r="A2081" s="13"/>
      <c r="B2081" s="13"/>
      <c r="C2081" s="328">
        <v>0.33333333333333331</v>
      </c>
      <c r="D2081" s="164">
        <f t="shared" si="99"/>
        <v>40109.333333333336</v>
      </c>
      <c r="E2081" s="13" t="s">
        <v>56</v>
      </c>
      <c r="F2081" s="13"/>
      <c r="G2081" s="13">
        <v>180</v>
      </c>
      <c r="H2081" s="13">
        <v>7.15</v>
      </c>
      <c r="I2081" s="13">
        <v>2.64</v>
      </c>
      <c r="J2081" s="13"/>
      <c r="K2081" s="13"/>
      <c r="L2081" s="13">
        <v>15</v>
      </c>
      <c r="M2081" s="13" t="s">
        <v>144</v>
      </c>
      <c r="N2081" s="13">
        <v>6</v>
      </c>
      <c r="O2081" s="13">
        <v>1.4</v>
      </c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F2081" s="13"/>
      <c r="AG2081" s="13"/>
      <c r="AH2081" s="13"/>
      <c r="AI2081" s="13"/>
    </row>
    <row r="2082" spans="1:35">
      <c r="A2082" s="13"/>
      <c r="B2082" s="13"/>
      <c r="C2082" s="328">
        <v>0.42708333333333331</v>
      </c>
      <c r="D2082" s="164">
        <f t="shared" si="99"/>
        <v>40109.427083333336</v>
      </c>
      <c r="E2082" s="13" t="s">
        <v>56</v>
      </c>
      <c r="F2082" s="13"/>
      <c r="G2082" s="13">
        <v>180</v>
      </c>
      <c r="H2082" s="13">
        <v>7.35</v>
      </c>
      <c r="I2082" s="13">
        <v>2.25</v>
      </c>
      <c r="J2082" s="13"/>
      <c r="K2082" s="13"/>
      <c r="L2082" s="13">
        <v>6</v>
      </c>
      <c r="M2082" s="13" t="s">
        <v>144</v>
      </c>
      <c r="N2082" s="13">
        <v>6</v>
      </c>
      <c r="O2082" s="13">
        <v>1.4</v>
      </c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  <c r="AH2082" s="13"/>
      <c r="AI2082" s="13"/>
    </row>
    <row r="2083" spans="1:35">
      <c r="A2083" s="13"/>
      <c r="B2083" s="13"/>
      <c r="C2083" s="328">
        <v>0.5541666666666667</v>
      </c>
      <c r="D2083" s="164">
        <f t="shared" si="99"/>
        <v>40109.554166666669</v>
      </c>
      <c r="E2083" s="13" t="s">
        <v>56</v>
      </c>
      <c r="F2083" s="13"/>
      <c r="G2083" s="13">
        <v>180</v>
      </c>
      <c r="H2083" s="13">
        <v>7.4</v>
      </c>
      <c r="I2083" s="13">
        <v>2.11</v>
      </c>
      <c r="J2083" s="13"/>
      <c r="K2083" s="13"/>
      <c r="L2083" s="13">
        <v>6</v>
      </c>
      <c r="M2083" s="13" t="s">
        <v>144</v>
      </c>
      <c r="N2083" s="13">
        <v>6</v>
      </c>
      <c r="O2083" s="13">
        <v>1.4</v>
      </c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  <c r="AH2083" s="13"/>
      <c r="AI2083" s="13"/>
    </row>
    <row r="2084" spans="1:35">
      <c r="A2084" s="13"/>
      <c r="B2084" s="13"/>
      <c r="C2084" s="328">
        <v>0.63263888888888886</v>
      </c>
      <c r="D2084" s="164">
        <f t="shared" si="99"/>
        <v>40109.632638888892</v>
      </c>
      <c r="E2084" s="13" t="s">
        <v>56</v>
      </c>
      <c r="F2084" s="13"/>
      <c r="G2084" s="13">
        <v>180</v>
      </c>
      <c r="H2084" s="13">
        <v>6.28</v>
      </c>
      <c r="I2084" s="13">
        <v>2.13</v>
      </c>
      <c r="J2084" s="13"/>
      <c r="K2084" s="13"/>
      <c r="L2084" s="13">
        <v>6</v>
      </c>
      <c r="M2084" s="13" t="s">
        <v>144</v>
      </c>
      <c r="N2084" s="13">
        <v>6</v>
      </c>
      <c r="O2084" s="13">
        <v>1.4</v>
      </c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/>
      <c r="AG2084" s="13"/>
      <c r="AH2084" s="13"/>
      <c r="AI2084" s="13"/>
    </row>
    <row r="2085" spans="1:35">
      <c r="A2085" s="13"/>
      <c r="B2085" s="13"/>
      <c r="C2085" s="328">
        <v>0.76944444444444438</v>
      </c>
      <c r="D2085" s="164">
        <f t="shared" si="99"/>
        <v>40109.769444444442</v>
      </c>
      <c r="E2085" s="13" t="s">
        <v>56</v>
      </c>
      <c r="F2085" s="13"/>
      <c r="G2085" s="13">
        <v>180</v>
      </c>
      <c r="H2085" s="13">
        <v>6.24</v>
      </c>
      <c r="I2085" s="13">
        <v>2.19</v>
      </c>
      <c r="J2085" s="13"/>
      <c r="K2085" s="13"/>
      <c r="L2085" s="13">
        <v>6</v>
      </c>
      <c r="M2085" s="13" t="s">
        <v>144</v>
      </c>
      <c r="N2085" s="13">
        <v>6</v>
      </c>
      <c r="O2085" s="13">
        <v>1.4</v>
      </c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3"/>
      <c r="AI2085" s="13"/>
    </row>
    <row r="2086" spans="1:35" ht="13.5" thickBot="1">
      <c r="A2086" s="27"/>
      <c r="B2086" s="27"/>
      <c r="C2086" s="329">
        <v>0.94305555555555554</v>
      </c>
      <c r="D2086" s="167">
        <f t="shared" si="99"/>
        <v>40109.943055555559</v>
      </c>
      <c r="E2086" s="27" t="s">
        <v>56</v>
      </c>
      <c r="F2086" s="27"/>
      <c r="G2086" s="27">
        <v>180</v>
      </c>
      <c r="H2086" s="27">
        <v>6.11</v>
      </c>
      <c r="I2086" s="27">
        <v>2.23</v>
      </c>
      <c r="J2086" s="27"/>
      <c r="K2086" s="27"/>
      <c r="L2086" s="27">
        <v>6</v>
      </c>
      <c r="M2086" s="27" t="s">
        <v>144</v>
      </c>
      <c r="N2086" s="27">
        <v>6</v>
      </c>
      <c r="O2086" s="27">
        <v>1.4</v>
      </c>
      <c r="P2086" s="27"/>
      <c r="Q2086" s="13"/>
      <c r="R2086" s="13"/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</row>
    <row r="2087" spans="1:35">
      <c r="A2087" s="17">
        <v>24</v>
      </c>
      <c r="B2087" s="17" t="s">
        <v>29</v>
      </c>
      <c r="C2087" s="327">
        <v>0.25763888888888892</v>
      </c>
      <c r="D2087" s="168">
        <f t="shared" si="99"/>
        <v>40110.257638888892</v>
      </c>
      <c r="E2087" s="17" t="s">
        <v>56</v>
      </c>
      <c r="F2087" s="17"/>
      <c r="G2087" s="17">
        <v>180</v>
      </c>
      <c r="H2087" s="17">
        <v>6.89</v>
      </c>
      <c r="I2087" s="17">
        <v>3.43</v>
      </c>
      <c r="J2087" s="17"/>
      <c r="K2087" s="17"/>
      <c r="L2087" s="17">
        <v>15</v>
      </c>
      <c r="M2087" s="17" t="s">
        <v>144</v>
      </c>
      <c r="N2087" s="17">
        <v>6</v>
      </c>
      <c r="O2087" s="17">
        <v>1.4</v>
      </c>
      <c r="P2087" s="17"/>
      <c r="Q2087" s="13"/>
      <c r="R2087" s="13"/>
      <c r="S2087" s="13"/>
      <c r="T2087" s="13"/>
      <c r="U2087" s="13"/>
      <c r="V2087" s="13"/>
      <c r="W2087" s="13"/>
      <c r="X2087" s="13"/>
      <c r="Y2087" s="13"/>
      <c r="Z2087" s="13"/>
      <c r="AA2087" s="13"/>
      <c r="AB2087" s="13"/>
      <c r="AC2087" s="13"/>
      <c r="AD2087" s="13"/>
      <c r="AE2087" s="13"/>
      <c r="AF2087" s="13"/>
      <c r="AG2087" s="13"/>
      <c r="AH2087" s="13"/>
      <c r="AI2087" s="13"/>
    </row>
    <row r="2088" spans="1:35">
      <c r="A2088" s="13"/>
      <c r="B2088" s="13"/>
      <c r="C2088" s="328">
        <v>0.34722222222222227</v>
      </c>
      <c r="D2088" s="164">
        <f t="shared" si="99"/>
        <v>40110.347222222219</v>
      </c>
      <c r="E2088" s="13" t="s">
        <v>56</v>
      </c>
      <c r="F2088" s="13"/>
      <c r="G2088" s="13">
        <v>180</v>
      </c>
      <c r="H2088" s="13">
        <v>6.98</v>
      </c>
      <c r="I2088" s="13">
        <v>3.48</v>
      </c>
      <c r="J2088" s="13"/>
      <c r="K2088" s="13"/>
      <c r="L2088" s="17">
        <v>15</v>
      </c>
      <c r="M2088" s="17" t="s">
        <v>144</v>
      </c>
      <c r="N2088" s="13">
        <v>6</v>
      </c>
      <c r="O2088" s="13">
        <v>1.4</v>
      </c>
      <c r="P2088" s="13"/>
      <c r="Q2088" s="13"/>
      <c r="R2088" s="13"/>
      <c r="S2088" s="13"/>
      <c r="T2088" s="13"/>
      <c r="U2088" s="13"/>
      <c r="V2088" s="13"/>
      <c r="W2088" s="13"/>
      <c r="X2088" s="13"/>
      <c r="Y2088" s="13"/>
      <c r="Z2088" s="13"/>
      <c r="AA2088" s="13"/>
      <c r="AB2088" s="13"/>
      <c r="AC2088" s="13"/>
      <c r="AD2088" s="13"/>
      <c r="AE2088" s="13"/>
      <c r="AF2088" s="13"/>
      <c r="AG2088" s="13"/>
      <c r="AH2088" s="13"/>
      <c r="AI2088" s="13"/>
    </row>
    <row r="2089" spans="1:35">
      <c r="A2089" s="13"/>
      <c r="B2089" s="13"/>
      <c r="C2089" s="328">
        <v>0.43402777777777773</v>
      </c>
      <c r="D2089" s="164">
        <f t="shared" si="99"/>
        <v>40110.434027777781</v>
      </c>
      <c r="E2089" s="13" t="s">
        <v>56</v>
      </c>
      <c r="F2089" s="13"/>
      <c r="G2089" s="13">
        <v>180</v>
      </c>
      <c r="H2089" s="13">
        <v>6.77</v>
      </c>
      <c r="I2089" s="13">
        <v>3.52</v>
      </c>
      <c r="J2089" s="13"/>
      <c r="K2089" s="13"/>
      <c r="L2089" s="17">
        <v>15</v>
      </c>
      <c r="M2089" s="17" t="s">
        <v>144</v>
      </c>
      <c r="N2089" s="13">
        <v>6</v>
      </c>
      <c r="O2089" s="13">
        <v>1.4</v>
      </c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3"/>
      <c r="AA2089" s="13"/>
      <c r="AB2089" s="13"/>
      <c r="AC2089" s="13"/>
      <c r="AD2089" s="13"/>
      <c r="AE2089" s="13"/>
      <c r="AF2089" s="13"/>
      <c r="AG2089" s="13"/>
      <c r="AH2089" s="13"/>
      <c r="AI2089" s="13"/>
    </row>
    <row r="2090" spans="1:35">
      <c r="A2090" s="13"/>
      <c r="B2090" s="13"/>
      <c r="C2090" s="328">
        <v>0.5541666666666667</v>
      </c>
      <c r="D2090" s="164">
        <f t="shared" si="99"/>
        <v>40110.554166666669</v>
      </c>
      <c r="E2090" s="13" t="s">
        <v>56</v>
      </c>
      <c r="F2090" s="13"/>
      <c r="G2090" s="13">
        <v>180</v>
      </c>
      <c r="H2090" s="13">
        <v>6.7</v>
      </c>
      <c r="I2090" s="13">
        <v>3.25</v>
      </c>
      <c r="J2090" s="13"/>
      <c r="K2090" s="13"/>
      <c r="L2090" s="17">
        <v>15</v>
      </c>
      <c r="M2090" s="17" t="s">
        <v>144</v>
      </c>
      <c r="N2090" s="13">
        <v>6</v>
      </c>
      <c r="O2090" s="13">
        <v>1.4</v>
      </c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3"/>
      <c r="AA2090" s="13"/>
      <c r="AB2090" s="13"/>
      <c r="AC2090" s="13"/>
      <c r="AD2090" s="13"/>
      <c r="AE2090" s="13"/>
      <c r="AF2090" s="13"/>
      <c r="AG2090" s="13"/>
      <c r="AH2090" s="13"/>
      <c r="AI2090" s="13"/>
    </row>
    <row r="2091" spans="1:35">
      <c r="A2091" s="13"/>
      <c r="B2091" s="13"/>
      <c r="C2091" s="328">
        <v>0.68055555555555547</v>
      </c>
      <c r="D2091" s="164">
        <f t="shared" si="99"/>
        <v>40110.680555555555</v>
      </c>
      <c r="E2091" s="13" t="s">
        <v>56</v>
      </c>
      <c r="F2091" s="13"/>
      <c r="G2091" s="13">
        <v>180</v>
      </c>
      <c r="H2091" s="13">
        <v>6.83</v>
      </c>
      <c r="I2091" s="13">
        <v>3.54</v>
      </c>
      <c r="J2091" s="13"/>
      <c r="K2091" s="13"/>
      <c r="L2091" s="17">
        <v>15</v>
      </c>
      <c r="M2091" s="17" t="s">
        <v>144</v>
      </c>
      <c r="N2091" s="13">
        <v>6</v>
      </c>
      <c r="O2091" s="13">
        <v>1.4</v>
      </c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3"/>
      <c r="AA2091" s="13"/>
      <c r="AB2091" s="13"/>
      <c r="AC2091" s="13"/>
      <c r="AD2091" s="13"/>
      <c r="AE2091" s="13"/>
      <c r="AF2091" s="13"/>
      <c r="AG2091" s="13"/>
      <c r="AH2091" s="13"/>
      <c r="AI2091" s="13"/>
    </row>
    <row r="2092" spans="1:35">
      <c r="A2092" s="13"/>
      <c r="B2092" s="13"/>
      <c r="C2092" s="328">
        <v>0.79166666666666663</v>
      </c>
      <c r="D2092" s="164">
        <f t="shared" si="99"/>
        <v>40110.791666666664</v>
      </c>
      <c r="E2092" s="13" t="s">
        <v>56</v>
      </c>
      <c r="F2092" s="13"/>
      <c r="G2092" s="13">
        <v>106</v>
      </c>
      <c r="H2092" s="13">
        <v>6.72</v>
      </c>
      <c r="I2092" s="13">
        <v>3.44</v>
      </c>
      <c r="J2092" s="13"/>
      <c r="K2092" s="13"/>
      <c r="L2092" s="17">
        <v>15</v>
      </c>
      <c r="M2092" s="17" t="s">
        <v>144</v>
      </c>
      <c r="N2092" s="13">
        <v>5</v>
      </c>
      <c r="O2092" s="13">
        <v>1.9</v>
      </c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/>
      <c r="AG2092" s="13"/>
      <c r="AH2092" s="13"/>
      <c r="AI2092" s="13"/>
    </row>
    <row r="2093" spans="1:35" ht="13.5" thickBot="1">
      <c r="A2093" s="27"/>
      <c r="B2093" s="27"/>
      <c r="C2093" s="329">
        <v>0.93402777777777779</v>
      </c>
      <c r="D2093" s="167">
        <f t="shared" si="99"/>
        <v>40110.934027777781</v>
      </c>
      <c r="E2093" s="27" t="s">
        <v>56</v>
      </c>
      <c r="F2093" s="27"/>
      <c r="G2093" s="27">
        <v>106</v>
      </c>
      <c r="H2093" s="27">
        <v>6.88</v>
      </c>
      <c r="I2093" s="27">
        <v>3.28</v>
      </c>
      <c r="J2093" s="27"/>
      <c r="K2093" s="27"/>
      <c r="L2093" s="27">
        <v>15</v>
      </c>
      <c r="M2093" s="27" t="s">
        <v>144</v>
      </c>
      <c r="N2093" s="27">
        <v>5</v>
      </c>
      <c r="O2093" s="27">
        <v>1.9</v>
      </c>
      <c r="P2093" s="27"/>
      <c r="Q2093" s="13"/>
      <c r="R2093" s="13"/>
      <c r="S2093" s="13"/>
      <c r="T2093" s="13"/>
      <c r="U2093" s="13"/>
      <c r="V2093" s="13"/>
      <c r="W2093" s="13"/>
      <c r="X2093" s="13"/>
      <c r="Y2093" s="13"/>
      <c r="Z2093" s="13"/>
      <c r="AA2093" s="13"/>
      <c r="AB2093" s="13"/>
      <c r="AC2093" s="13"/>
      <c r="AD2093" s="13"/>
      <c r="AE2093" s="13"/>
      <c r="AF2093" s="13"/>
      <c r="AG2093" s="13"/>
      <c r="AH2093" s="13"/>
      <c r="AI2093" s="13"/>
    </row>
    <row r="2094" spans="1:35">
      <c r="A2094" s="17">
        <v>25</v>
      </c>
      <c r="B2094" s="17" t="s">
        <v>129</v>
      </c>
      <c r="C2094" s="327">
        <v>0.25</v>
      </c>
      <c r="D2094" s="168">
        <f t="shared" si="99"/>
        <v>40111.25</v>
      </c>
      <c r="E2094" s="17" t="s">
        <v>56</v>
      </c>
      <c r="F2094" s="17"/>
      <c r="G2094" s="17">
        <v>137</v>
      </c>
      <c r="H2094" s="17">
        <v>7.12</v>
      </c>
      <c r="I2094" s="17">
        <v>4.67</v>
      </c>
      <c r="J2094" s="17"/>
      <c r="K2094" s="17"/>
      <c r="L2094" s="8">
        <v>15</v>
      </c>
      <c r="M2094" s="8" t="s">
        <v>144</v>
      </c>
      <c r="N2094" s="17">
        <v>6</v>
      </c>
      <c r="O2094" s="17">
        <v>1.8</v>
      </c>
      <c r="P2094" s="17"/>
      <c r="Q2094" s="13"/>
      <c r="R2094" s="13"/>
      <c r="S2094" s="13"/>
      <c r="T2094" s="13"/>
      <c r="U2094" s="13"/>
      <c r="V2094" s="13"/>
      <c r="W2094" s="13"/>
      <c r="X2094" s="13"/>
      <c r="Y2094" s="13"/>
      <c r="Z2094" s="13"/>
      <c r="AA2094" s="13"/>
      <c r="AB2094" s="13"/>
      <c r="AC2094" s="13"/>
      <c r="AD2094" s="13"/>
      <c r="AE2094" s="13"/>
      <c r="AF2094" s="13"/>
      <c r="AG2094" s="13"/>
      <c r="AH2094" s="13"/>
      <c r="AI2094" s="13"/>
    </row>
    <row r="2095" spans="1:35">
      <c r="A2095" s="13"/>
      <c r="B2095" s="13"/>
      <c r="C2095" s="328">
        <v>0.33333333333333331</v>
      </c>
      <c r="D2095" s="164">
        <f t="shared" si="99"/>
        <v>40111.333333333336</v>
      </c>
      <c r="E2095" s="13" t="s">
        <v>56</v>
      </c>
      <c r="F2095" s="13"/>
      <c r="G2095" s="17">
        <v>137</v>
      </c>
      <c r="H2095" s="13">
        <v>7.28</v>
      </c>
      <c r="I2095" s="13">
        <v>4.72</v>
      </c>
      <c r="J2095" s="13"/>
      <c r="K2095" s="13"/>
      <c r="L2095" s="13">
        <v>15</v>
      </c>
      <c r="M2095" s="13" t="s">
        <v>144</v>
      </c>
      <c r="N2095" s="17">
        <v>6</v>
      </c>
      <c r="O2095" s="17">
        <v>1.8</v>
      </c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F2095" s="13"/>
      <c r="AG2095" s="13"/>
      <c r="AH2095" s="13"/>
      <c r="AI2095" s="13"/>
    </row>
    <row r="2096" spans="1:35">
      <c r="A2096" s="13"/>
      <c r="B2096" s="13"/>
      <c r="C2096" s="328">
        <v>0.44444444444444442</v>
      </c>
      <c r="D2096" s="164">
        <f t="shared" si="99"/>
        <v>40111.444444444445</v>
      </c>
      <c r="E2096" s="13" t="s">
        <v>56</v>
      </c>
      <c r="F2096" s="13"/>
      <c r="G2096" s="17">
        <v>137</v>
      </c>
      <c r="H2096" s="13">
        <v>7.43</v>
      </c>
      <c r="I2096" s="13">
        <v>4.83</v>
      </c>
      <c r="J2096" s="13"/>
      <c r="K2096" s="13"/>
      <c r="L2096" s="13">
        <v>15</v>
      </c>
      <c r="M2096" s="13" t="s">
        <v>144</v>
      </c>
      <c r="N2096" s="17">
        <v>6</v>
      </c>
      <c r="O2096" s="17">
        <v>1.8</v>
      </c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3"/>
      <c r="AA2096" s="13"/>
      <c r="AB2096" s="13"/>
      <c r="AC2096" s="13"/>
      <c r="AD2096" s="13"/>
      <c r="AE2096" s="13"/>
      <c r="AF2096" s="13"/>
      <c r="AG2096" s="13"/>
      <c r="AH2096" s="13"/>
      <c r="AI2096" s="13"/>
    </row>
    <row r="2097" spans="1:35">
      <c r="A2097" s="13"/>
      <c r="B2097" s="13"/>
      <c r="C2097" s="328">
        <v>0.5</v>
      </c>
      <c r="D2097" s="164">
        <f t="shared" si="99"/>
        <v>40111.5</v>
      </c>
      <c r="E2097" s="13" t="s">
        <v>56</v>
      </c>
      <c r="F2097" s="13"/>
      <c r="G2097" s="17">
        <v>137</v>
      </c>
      <c r="H2097" s="13">
        <v>7.55</v>
      </c>
      <c r="I2097" s="13">
        <v>3.88</v>
      </c>
      <c r="J2097" s="13"/>
      <c r="K2097" s="13"/>
      <c r="L2097" s="13">
        <v>15</v>
      </c>
      <c r="M2097" s="13" t="s">
        <v>144</v>
      </c>
      <c r="N2097" s="17">
        <v>6</v>
      </c>
      <c r="O2097" s="17">
        <v>1.8</v>
      </c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3"/>
      <c r="AA2097" s="13"/>
      <c r="AB2097" s="13"/>
      <c r="AC2097" s="13"/>
      <c r="AD2097" s="13"/>
      <c r="AE2097" s="13"/>
      <c r="AF2097" s="13"/>
      <c r="AG2097" s="13"/>
      <c r="AH2097" s="13"/>
      <c r="AI2097" s="13"/>
    </row>
    <row r="2098" spans="1:35">
      <c r="A2098" s="13"/>
      <c r="B2098" s="13"/>
      <c r="C2098" s="328">
        <v>0.65833333333333333</v>
      </c>
      <c r="D2098" s="164">
        <f t="shared" si="99"/>
        <v>40111.658333333333</v>
      </c>
      <c r="E2098" s="13" t="s">
        <v>56</v>
      </c>
      <c r="F2098" s="13"/>
      <c r="G2098" s="17">
        <v>137</v>
      </c>
      <c r="H2098" s="13">
        <v>7.28</v>
      </c>
      <c r="I2098" s="13">
        <v>3.48</v>
      </c>
      <c r="J2098" s="13"/>
      <c r="K2098" s="13"/>
      <c r="L2098" s="13">
        <v>15</v>
      </c>
      <c r="M2098" s="13" t="s">
        <v>144</v>
      </c>
      <c r="N2098" s="17">
        <v>6</v>
      </c>
      <c r="O2098" s="17">
        <v>1.8</v>
      </c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3"/>
      <c r="AA2098" s="13"/>
      <c r="AB2098" s="13"/>
      <c r="AC2098" s="13"/>
      <c r="AD2098" s="13"/>
      <c r="AE2098" s="13"/>
      <c r="AF2098" s="13"/>
      <c r="AG2098" s="13"/>
      <c r="AH2098" s="13"/>
      <c r="AI2098" s="13"/>
    </row>
    <row r="2099" spans="1:35">
      <c r="A2099" s="13"/>
      <c r="B2099" s="13"/>
      <c r="C2099" s="328">
        <v>0.80902777777777779</v>
      </c>
      <c r="D2099" s="164">
        <f t="shared" si="99"/>
        <v>40111.809027777781</v>
      </c>
      <c r="E2099" s="13" t="s">
        <v>56</v>
      </c>
      <c r="F2099" s="13"/>
      <c r="G2099" s="17">
        <v>137</v>
      </c>
      <c r="H2099" s="13">
        <v>7.46</v>
      </c>
      <c r="I2099" s="13">
        <v>5.39</v>
      </c>
      <c r="J2099" s="13"/>
      <c r="K2099" s="13"/>
      <c r="L2099" s="13">
        <v>15</v>
      </c>
      <c r="M2099" s="13" t="s">
        <v>143</v>
      </c>
      <c r="N2099" s="17">
        <v>6</v>
      </c>
      <c r="O2099" s="17">
        <v>1.8</v>
      </c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3"/>
      <c r="AA2099" s="13"/>
      <c r="AB2099" s="13"/>
      <c r="AC2099" s="13"/>
      <c r="AD2099" s="13"/>
      <c r="AE2099" s="13"/>
      <c r="AF2099" s="13"/>
      <c r="AG2099" s="13"/>
      <c r="AH2099" s="13"/>
      <c r="AI2099" s="13"/>
    </row>
    <row r="2100" spans="1:35" ht="13.5" thickBot="1">
      <c r="A2100" s="27"/>
      <c r="B2100" s="27"/>
      <c r="C2100" s="329">
        <v>0.93194444444444446</v>
      </c>
      <c r="D2100" s="167">
        <f t="shared" si="99"/>
        <v>40111.931944444441</v>
      </c>
      <c r="E2100" s="27" t="s">
        <v>56</v>
      </c>
      <c r="F2100" s="27"/>
      <c r="G2100" s="27">
        <v>137</v>
      </c>
      <c r="H2100" s="27">
        <v>7.6</v>
      </c>
      <c r="I2100" s="27">
        <v>5.28</v>
      </c>
      <c r="J2100" s="27"/>
      <c r="K2100" s="27"/>
      <c r="L2100" s="27">
        <v>15</v>
      </c>
      <c r="M2100" s="27" t="s">
        <v>143</v>
      </c>
      <c r="N2100" s="27">
        <v>6</v>
      </c>
      <c r="O2100" s="27">
        <v>1.8</v>
      </c>
      <c r="P2100" s="27"/>
      <c r="Q2100" s="13"/>
      <c r="R2100" s="13"/>
      <c r="S2100" s="13"/>
      <c r="T2100" s="13"/>
      <c r="U2100" s="13"/>
      <c r="V2100" s="13"/>
      <c r="W2100" s="13"/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/>
      <c r="AH2100" s="13"/>
      <c r="AI2100" s="13"/>
    </row>
    <row r="2101" spans="1:35">
      <c r="A2101" s="17">
        <v>26</v>
      </c>
      <c r="B2101" s="17" t="s">
        <v>111</v>
      </c>
      <c r="C2101" s="327">
        <v>0.25</v>
      </c>
      <c r="D2101" s="168">
        <f t="shared" si="99"/>
        <v>40112.25</v>
      </c>
      <c r="E2101" s="17" t="s">
        <v>56</v>
      </c>
      <c r="F2101" s="17"/>
      <c r="G2101" s="17">
        <v>159</v>
      </c>
      <c r="H2101" s="17">
        <v>6.87</v>
      </c>
      <c r="I2101" s="17">
        <v>4.8600000000000003</v>
      </c>
      <c r="J2101" s="17"/>
      <c r="K2101" s="17"/>
      <c r="L2101" s="17">
        <v>15</v>
      </c>
      <c r="M2101" s="17" t="s">
        <v>144</v>
      </c>
      <c r="N2101" s="17">
        <v>6</v>
      </c>
      <c r="O2101" s="17">
        <v>1.5</v>
      </c>
      <c r="P2101" s="17"/>
      <c r="Q2101" s="13"/>
      <c r="R2101" s="13"/>
      <c r="S2101" s="13"/>
      <c r="T2101" s="13"/>
      <c r="U2101" s="13"/>
      <c r="V2101" s="13"/>
      <c r="W2101" s="13"/>
      <c r="X2101" s="13"/>
      <c r="Y2101" s="13"/>
      <c r="Z2101" s="13"/>
      <c r="AA2101" s="13"/>
      <c r="AB2101" s="13"/>
      <c r="AC2101" s="13"/>
      <c r="AD2101" s="13"/>
      <c r="AE2101" s="13"/>
      <c r="AF2101" s="13"/>
      <c r="AG2101" s="13"/>
      <c r="AH2101" s="13"/>
      <c r="AI2101" s="13"/>
    </row>
    <row r="2102" spans="1:35">
      <c r="A2102" s="13"/>
      <c r="B2102" s="13"/>
      <c r="C2102" s="328">
        <v>0.33958333333333335</v>
      </c>
      <c r="D2102" s="164">
        <f t="shared" si="99"/>
        <v>40112.339583333334</v>
      </c>
      <c r="E2102" s="13" t="s">
        <v>56</v>
      </c>
      <c r="F2102" s="13"/>
      <c r="G2102" s="13">
        <v>159</v>
      </c>
      <c r="H2102" s="13">
        <v>6.67</v>
      </c>
      <c r="I2102" s="13">
        <v>5.57</v>
      </c>
      <c r="J2102" s="13"/>
      <c r="K2102" s="13"/>
      <c r="L2102" s="13">
        <v>15</v>
      </c>
      <c r="M2102" s="17" t="s">
        <v>144</v>
      </c>
      <c r="N2102" s="13">
        <v>6</v>
      </c>
      <c r="O2102" s="13">
        <v>1.5</v>
      </c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3"/>
      <c r="AA2102" s="13"/>
      <c r="AB2102" s="13"/>
      <c r="AC2102" s="13"/>
      <c r="AD2102" s="13"/>
      <c r="AE2102" s="13"/>
      <c r="AF2102" s="13"/>
      <c r="AG2102" s="13"/>
      <c r="AH2102" s="13"/>
      <c r="AI2102" s="13"/>
    </row>
    <row r="2103" spans="1:35">
      <c r="A2103" s="13"/>
      <c r="B2103" s="13"/>
      <c r="C2103" s="328">
        <v>0.45416666666666666</v>
      </c>
      <c r="D2103" s="164">
        <f t="shared" si="99"/>
        <v>40112.45416666667</v>
      </c>
      <c r="E2103" s="13" t="s">
        <v>56</v>
      </c>
      <c r="F2103" s="13"/>
      <c r="G2103" s="13">
        <v>180</v>
      </c>
      <c r="H2103" s="13">
        <v>15.25</v>
      </c>
      <c r="I2103" s="13">
        <v>5.58</v>
      </c>
      <c r="J2103" s="13"/>
      <c r="K2103" s="13"/>
      <c r="L2103" s="13">
        <v>9</v>
      </c>
      <c r="M2103" s="17" t="s">
        <v>144</v>
      </c>
      <c r="N2103" s="13">
        <v>6</v>
      </c>
      <c r="O2103" s="13">
        <v>1.4</v>
      </c>
      <c r="P2103" s="13"/>
      <c r="Q2103" s="13"/>
      <c r="R2103" s="13"/>
      <c r="S2103" s="13"/>
      <c r="T2103" s="13"/>
      <c r="U2103" s="13"/>
      <c r="V2103" s="13"/>
      <c r="W2103" s="13"/>
      <c r="X2103" s="13"/>
      <c r="Y2103" s="13"/>
      <c r="Z2103" s="13"/>
      <c r="AA2103" s="13"/>
      <c r="AB2103" s="13"/>
      <c r="AC2103" s="13"/>
      <c r="AD2103" s="13"/>
      <c r="AE2103" s="13"/>
      <c r="AF2103" s="13"/>
      <c r="AG2103" s="13"/>
      <c r="AH2103" s="13"/>
      <c r="AI2103" s="13"/>
    </row>
    <row r="2104" spans="1:35">
      <c r="A2104" s="13"/>
      <c r="B2104" s="13"/>
      <c r="C2104" s="328">
        <v>0.51736111111111105</v>
      </c>
      <c r="D2104" s="164">
        <f t="shared" si="99"/>
        <v>40112.517361111109</v>
      </c>
      <c r="E2104" s="13" t="s">
        <v>56</v>
      </c>
      <c r="F2104" s="13"/>
      <c r="G2104" s="13">
        <v>180</v>
      </c>
      <c r="H2104" s="13">
        <v>15.75</v>
      </c>
      <c r="I2104" s="13">
        <v>5.57</v>
      </c>
      <c r="J2104" s="13"/>
      <c r="K2104" s="13"/>
      <c r="L2104" s="13">
        <v>9</v>
      </c>
      <c r="M2104" s="17" t="s">
        <v>144</v>
      </c>
      <c r="N2104" s="13">
        <v>6</v>
      </c>
      <c r="O2104" s="13">
        <v>1.4</v>
      </c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3"/>
      <c r="AA2104" s="13"/>
      <c r="AB2104" s="13"/>
      <c r="AC2104" s="13"/>
      <c r="AD2104" s="13"/>
      <c r="AE2104" s="13"/>
      <c r="AF2104" s="13"/>
      <c r="AG2104" s="13"/>
      <c r="AH2104" s="13"/>
      <c r="AI2104" s="13"/>
    </row>
    <row r="2105" spans="1:35">
      <c r="A2105" s="13"/>
      <c r="B2105" s="13"/>
      <c r="C2105" s="328">
        <v>0.6</v>
      </c>
      <c r="D2105" s="164">
        <f t="shared" si="99"/>
        <v>40112.6</v>
      </c>
      <c r="E2105" s="13" t="s">
        <v>56</v>
      </c>
      <c r="F2105" s="13"/>
      <c r="G2105" s="13">
        <v>180</v>
      </c>
      <c r="H2105" s="13">
        <v>15.87</v>
      </c>
      <c r="I2105" s="13">
        <v>5.23</v>
      </c>
      <c r="J2105" s="13"/>
      <c r="K2105" s="13"/>
      <c r="L2105" s="13">
        <v>9</v>
      </c>
      <c r="M2105" s="17" t="s">
        <v>144</v>
      </c>
      <c r="N2105" s="13">
        <v>6</v>
      </c>
      <c r="O2105" s="13">
        <v>1.4</v>
      </c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3"/>
      <c r="AA2105" s="13"/>
      <c r="AB2105" s="13"/>
      <c r="AC2105" s="13"/>
      <c r="AD2105" s="13"/>
      <c r="AE2105" s="13"/>
      <c r="AF2105" s="13"/>
      <c r="AG2105" s="13"/>
      <c r="AH2105" s="13"/>
      <c r="AI2105" s="13"/>
    </row>
    <row r="2106" spans="1:35">
      <c r="A2106" s="13"/>
      <c r="B2106" s="13"/>
      <c r="C2106" s="328">
        <v>0.67499999999999993</v>
      </c>
      <c r="D2106" s="164">
        <f t="shared" si="99"/>
        <v>40112.675000000003</v>
      </c>
      <c r="E2106" s="13" t="s">
        <v>56</v>
      </c>
      <c r="F2106" s="13"/>
      <c r="G2106" s="13">
        <v>180</v>
      </c>
      <c r="H2106" s="13">
        <v>15.77</v>
      </c>
      <c r="I2106" s="13">
        <v>5.69</v>
      </c>
      <c r="J2106" s="13"/>
      <c r="K2106" s="13"/>
      <c r="L2106" s="13">
        <v>9</v>
      </c>
      <c r="M2106" s="17" t="s">
        <v>144</v>
      </c>
      <c r="N2106" s="13">
        <v>6</v>
      </c>
      <c r="O2106" s="13">
        <v>1.4</v>
      </c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3"/>
      <c r="AA2106" s="13"/>
      <c r="AB2106" s="13"/>
      <c r="AC2106" s="13"/>
      <c r="AD2106" s="13"/>
      <c r="AE2106" s="13"/>
      <c r="AF2106" s="13"/>
      <c r="AG2106" s="13"/>
      <c r="AH2106" s="13"/>
      <c r="AI2106" s="13"/>
    </row>
    <row r="2107" spans="1:35">
      <c r="A2107" s="13"/>
      <c r="B2107" s="13"/>
      <c r="C2107" s="328">
        <v>0.79166666666666663</v>
      </c>
      <c r="D2107" s="164">
        <f t="shared" si="99"/>
        <v>40112.791666666664</v>
      </c>
      <c r="E2107" s="13" t="s">
        <v>56</v>
      </c>
      <c r="F2107" s="13"/>
      <c r="G2107" s="13">
        <v>180</v>
      </c>
      <c r="H2107" s="13">
        <v>15.5</v>
      </c>
      <c r="I2107" s="13">
        <v>4.3499999999999996</v>
      </c>
      <c r="J2107" s="13"/>
      <c r="K2107" s="13"/>
      <c r="L2107" s="13">
        <v>15</v>
      </c>
      <c r="M2107" s="17" t="s">
        <v>144</v>
      </c>
      <c r="N2107" s="13">
        <v>6</v>
      </c>
      <c r="O2107" s="13">
        <v>1.4</v>
      </c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3"/>
      <c r="AA2107" s="13"/>
      <c r="AB2107" s="13"/>
      <c r="AC2107" s="13"/>
      <c r="AD2107" s="13"/>
      <c r="AE2107" s="13"/>
      <c r="AF2107" s="13"/>
      <c r="AG2107" s="13"/>
      <c r="AH2107" s="13"/>
      <c r="AI2107" s="13"/>
    </row>
    <row r="2108" spans="1:35" ht="13.5" thickBot="1">
      <c r="A2108" s="27"/>
      <c r="B2108" s="27"/>
      <c r="C2108" s="329">
        <v>0.9555555555555556</v>
      </c>
      <c r="D2108" s="167">
        <f t="shared" si="99"/>
        <v>40112.955555555556</v>
      </c>
      <c r="E2108" s="27" t="s">
        <v>56</v>
      </c>
      <c r="F2108" s="27"/>
      <c r="G2108" s="27">
        <v>180</v>
      </c>
      <c r="H2108" s="27">
        <v>15.81</v>
      </c>
      <c r="I2108" s="27">
        <v>4.72</v>
      </c>
      <c r="J2108" s="27"/>
      <c r="K2108" s="27"/>
      <c r="L2108" s="27">
        <v>15</v>
      </c>
      <c r="M2108" s="27" t="s">
        <v>144</v>
      </c>
      <c r="N2108" s="27">
        <v>6</v>
      </c>
      <c r="O2108" s="27">
        <v>1.4</v>
      </c>
      <c r="P2108" s="27"/>
      <c r="Q2108" s="13"/>
      <c r="R2108" s="13"/>
      <c r="S2108" s="13"/>
      <c r="T2108" s="13"/>
      <c r="U2108" s="13"/>
      <c r="V2108" s="13"/>
      <c r="W2108" s="13"/>
      <c r="X2108" s="13"/>
      <c r="Y2108" s="13"/>
      <c r="Z2108" s="13"/>
      <c r="AA2108" s="13"/>
      <c r="AB2108" s="13"/>
      <c r="AC2108" s="13"/>
      <c r="AD2108" s="13"/>
      <c r="AE2108" s="13"/>
      <c r="AF2108" s="13"/>
      <c r="AG2108" s="13"/>
      <c r="AH2108" s="13"/>
      <c r="AI2108" s="13"/>
    </row>
    <row r="2109" spans="1:35">
      <c r="A2109" s="17">
        <v>27</v>
      </c>
      <c r="B2109" s="17" t="s">
        <v>112</v>
      </c>
      <c r="C2109" s="327">
        <v>0.25</v>
      </c>
      <c r="D2109" s="168">
        <f t="shared" si="99"/>
        <v>40113.25</v>
      </c>
      <c r="E2109" s="17" t="s">
        <v>56</v>
      </c>
      <c r="F2109" s="17"/>
      <c r="G2109" s="17">
        <v>180</v>
      </c>
      <c r="H2109" s="17">
        <v>13.18</v>
      </c>
      <c r="I2109" s="17">
        <v>2.09</v>
      </c>
      <c r="J2109" s="17"/>
      <c r="K2109" s="17"/>
      <c r="L2109" s="17">
        <v>15</v>
      </c>
      <c r="M2109" s="17" t="s">
        <v>144</v>
      </c>
      <c r="N2109" s="17">
        <v>6</v>
      </c>
      <c r="O2109" s="17">
        <v>1.4</v>
      </c>
      <c r="P2109" s="17"/>
      <c r="Q2109" s="13"/>
      <c r="R2109" s="13"/>
      <c r="S2109" s="13"/>
      <c r="T2109" s="13"/>
      <c r="U2109" s="13"/>
      <c r="V2109" s="13"/>
      <c r="W2109" s="13"/>
      <c r="X2109" s="13"/>
      <c r="Y2109" s="13"/>
      <c r="Z2109" s="13"/>
      <c r="AA2109" s="13"/>
      <c r="AB2109" s="13"/>
      <c r="AC2109" s="13"/>
      <c r="AD2109" s="13"/>
      <c r="AE2109" s="13"/>
      <c r="AF2109" s="13"/>
      <c r="AG2109" s="13"/>
      <c r="AH2109" s="13"/>
      <c r="AI2109" s="13"/>
    </row>
    <row r="2110" spans="1:35">
      <c r="A2110" s="13"/>
      <c r="B2110" s="13"/>
      <c r="C2110" s="328">
        <v>0.34236111111111112</v>
      </c>
      <c r="D2110" s="164">
        <f t="shared" si="99"/>
        <v>40113.342361111114</v>
      </c>
      <c r="E2110" s="13" t="s">
        <v>56</v>
      </c>
      <c r="F2110" s="13"/>
      <c r="G2110" s="13">
        <v>180</v>
      </c>
      <c r="H2110" s="13">
        <v>13.21</v>
      </c>
      <c r="I2110" s="13">
        <v>2.0099999999999998</v>
      </c>
      <c r="J2110" s="13"/>
      <c r="K2110" s="13"/>
      <c r="L2110" s="13">
        <v>15</v>
      </c>
      <c r="M2110" s="13" t="s">
        <v>144</v>
      </c>
      <c r="N2110" s="13">
        <v>6</v>
      </c>
      <c r="O2110" s="13">
        <v>1.4</v>
      </c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3"/>
      <c r="AA2110" s="13"/>
      <c r="AB2110" s="13"/>
      <c r="AC2110" s="13"/>
      <c r="AD2110" s="13"/>
      <c r="AE2110" s="13"/>
      <c r="AF2110" s="13"/>
      <c r="AG2110" s="13"/>
      <c r="AH2110" s="13"/>
      <c r="AI2110" s="13"/>
    </row>
    <row r="2111" spans="1:35">
      <c r="A2111" s="13"/>
      <c r="B2111" s="13"/>
      <c r="C2111" s="328">
        <v>0.43055555555555558</v>
      </c>
      <c r="D2111" s="164">
        <f t="shared" si="99"/>
        <v>40113.430555555555</v>
      </c>
      <c r="E2111" s="13" t="s">
        <v>56</v>
      </c>
      <c r="F2111" s="13"/>
      <c r="G2111" s="13">
        <v>180</v>
      </c>
      <c r="H2111" s="13">
        <v>13.34</v>
      </c>
      <c r="I2111" s="13">
        <v>2.19</v>
      </c>
      <c r="J2111" s="13"/>
      <c r="K2111" s="13"/>
      <c r="L2111" s="13">
        <v>15</v>
      </c>
      <c r="M2111" s="13" t="s">
        <v>144</v>
      </c>
      <c r="N2111" s="13">
        <v>6</v>
      </c>
      <c r="O2111" s="13">
        <v>1.4</v>
      </c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3"/>
      <c r="AA2111" s="13"/>
      <c r="AB2111" s="13"/>
      <c r="AC2111" s="13"/>
      <c r="AD2111" s="13"/>
      <c r="AE2111" s="13"/>
      <c r="AF2111" s="13"/>
      <c r="AG2111" s="13"/>
      <c r="AH2111" s="13"/>
      <c r="AI2111" s="13"/>
    </row>
    <row r="2112" spans="1:35">
      <c r="A2112" s="13"/>
      <c r="B2112" s="13"/>
      <c r="C2112" s="328">
        <v>0.50763888888888886</v>
      </c>
      <c r="D2112" s="164">
        <f t="shared" si="99"/>
        <v>40113.507638888892</v>
      </c>
      <c r="E2112" s="13" t="s">
        <v>56</v>
      </c>
      <c r="F2112" s="13"/>
      <c r="G2112" s="13">
        <v>180</v>
      </c>
      <c r="H2112" s="13">
        <v>13.7</v>
      </c>
      <c r="I2112" s="13">
        <v>3.93</v>
      </c>
      <c r="J2112" s="13"/>
      <c r="K2112" s="13"/>
      <c r="L2112" s="13">
        <v>15</v>
      </c>
      <c r="M2112" s="13" t="s">
        <v>144</v>
      </c>
      <c r="N2112" s="13">
        <v>6</v>
      </c>
      <c r="O2112" s="13">
        <v>1.4</v>
      </c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3"/>
      <c r="AA2112" s="13"/>
      <c r="AB2112" s="13"/>
      <c r="AC2112" s="13"/>
      <c r="AD2112" s="13"/>
      <c r="AE2112" s="13"/>
      <c r="AF2112" s="13"/>
      <c r="AG2112" s="13"/>
      <c r="AH2112" s="13"/>
      <c r="AI2112" s="13"/>
    </row>
    <row r="2113" spans="1:35">
      <c r="A2113" s="13"/>
      <c r="B2113" s="13"/>
      <c r="C2113" s="328">
        <v>0.64236111111111105</v>
      </c>
      <c r="D2113" s="164">
        <f t="shared" si="99"/>
        <v>40113.642361111109</v>
      </c>
      <c r="E2113" s="13" t="s">
        <v>56</v>
      </c>
      <c r="F2113" s="13"/>
      <c r="G2113" s="13">
        <v>180</v>
      </c>
      <c r="H2113" s="13">
        <v>13.66</v>
      </c>
      <c r="I2113" s="13">
        <v>3.84</v>
      </c>
      <c r="J2113" s="13"/>
      <c r="K2113" s="13"/>
      <c r="L2113" s="13">
        <v>15</v>
      </c>
      <c r="M2113" s="13" t="s">
        <v>144</v>
      </c>
      <c r="N2113" s="13">
        <v>6</v>
      </c>
      <c r="O2113" s="13">
        <v>1.4</v>
      </c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3"/>
      <c r="AA2113" s="13"/>
      <c r="AB2113" s="13"/>
      <c r="AC2113" s="13"/>
      <c r="AD2113" s="13"/>
      <c r="AE2113" s="13"/>
      <c r="AF2113" s="13"/>
      <c r="AG2113" s="13"/>
      <c r="AH2113" s="13"/>
      <c r="AI2113" s="13"/>
    </row>
    <row r="2114" spans="1:35">
      <c r="A2114" s="13"/>
      <c r="B2114" s="13"/>
      <c r="C2114" s="328">
        <v>0.79652777777777783</v>
      </c>
      <c r="D2114" s="164">
        <f t="shared" si="99"/>
        <v>40113.796527777777</v>
      </c>
      <c r="E2114" s="13" t="s">
        <v>56</v>
      </c>
      <c r="F2114" s="13"/>
      <c r="G2114" s="13">
        <v>180</v>
      </c>
      <c r="H2114" s="13">
        <v>13.84</v>
      </c>
      <c r="I2114" s="13">
        <v>3.19</v>
      </c>
      <c r="J2114" s="13"/>
      <c r="K2114" s="13"/>
      <c r="L2114" s="13">
        <v>15</v>
      </c>
      <c r="M2114" s="13" t="s">
        <v>144</v>
      </c>
      <c r="N2114" s="13">
        <v>6</v>
      </c>
      <c r="O2114" s="13">
        <v>1.4</v>
      </c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3"/>
      <c r="AA2114" s="13"/>
      <c r="AB2114" s="13"/>
      <c r="AC2114" s="13"/>
      <c r="AD2114" s="13"/>
      <c r="AE2114" s="13"/>
      <c r="AF2114" s="13"/>
      <c r="AG2114" s="13"/>
      <c r="AH2114" s="13"/>
      <c r="AI2114" s="13"/>
    </row>
    <row r="2115" spans="1:35" ht="13.5" thickBot="1">
      <c r="A2115" s="27"/>
      <c r="B2115" s="27"/>
      <c r="C2115" s="329">
        <v>0.95486111111111116</v>
      </c>
      <c r="D2115" s="167">
        <f t="shared" si="99"/>
        <v>40113.954861111109</v>
      </c>
      <c r="E2115" s="27" t="s">
        <v>56</v>
      </c>
      <c r="F2115" s="27"/>
      <c r="G2115" s="27">
        <v>180</v>
      </c>
      <c r="H2115" s="27">
        <v>13.77</v>
      </c>
      <c r="I2115" s="27">
        <v>3.23</v>
      </c>
      <c r="J2115" s="27"/>
      <c r="K2115" s="27"/>
      <c r="L2115" s="27">
        <v>15</v>
      </c>
      <c r="M2115" s="27" t="s">
        <v>144</v>
      </c>
      <c r="N2115" s="27">
        <v>6</v>
      </c>
      <c r="O2115" s="27">
        <v>1.4</v>
      </c>
      <c r="P2115" s="27"/>
      <c r="Q2115" s="13"/>
      <c r="R2115" s="13"/>
      <c r="S2115" s="13"/>
      <c r="T2115" s="13"/>
      <c r="U2115" s="13"/>
      <c r="V2115" s="13"/>
      <c r="W2115" s="13"/>
      <c r="X2115" s="13"/>
      <c r="Y2115" s="13"/>
      <c r="Z2115" s="13"/>
      <c r="AA2115" s="13"/>
      <c r="AB2115" s="13"/>
      <c r="AC2115" s="13"/>
      <c r="AD2115" s="13"/>
      <c r="AE2115" s="13"/>
      <c r="AF2115" s="13"/>
      <c r="AG2115" s="13"/>
      <c r="AH2115" s="13"/>
      <c r="AI2115" s="13"/>
    </row>
    <row r="2116" spans="1:35">
      <c r="A2116" s="17">
        <v>28</v>
      </c>
      <c r="B2116" s="17" t="s">
        <v>113</v>
      </c>
      <c r="C2116" s="327">
        <v>0.27083333333333331</v>
      </c>
      <c r="D2116" s="168">
        <f t="shared" si="99"/>
        <v>40114.270833333336</v>
      </c>
      <c r="E2116" s="17" t="s">
        <v>56</v>
      </c>
      <c r="F2116" s="17"/>
      <c r="G2116" s="17">
        <v>148</v>
      </c>
      <c r="H2116" s="17">
        <v>6.03</v>
      </c>
      <c r="I2116" s="17">
        <v>3.16</v>
      </c>
      <c r="J2116" s="17"/>
      <c r="K2116" s="17"/>
      <c r="L2116" s="17">
        <v>15</v>
      </c>
      <c r="M2116" s="17" t="s">
        <v>144</v>
      </c>
      <c r="N2116" s="17">
        <v>6</v>
      </c>
      <c r="O2116" s="17">
        <v>1.7</v>
      </c>
      <c r="P2116" s="17"/>
      <c r="Q2116" s="13"/>
      <c r="R2116" s="13"/>
      <c r="S2116" s="13"/>
      <c r="T2116" s="13"/>
      <c r="U2116" s="13"/>
      <c r="V2116" s="13"/>
      <c r="W2116" s="13"/>
      <c r="X2116" s="13"/>
      <c r="Y2116" s="13"/>
      <c r="Z2116" s="13"/>
      <c r="AA2116" s="13"/>
      <c r="AB2116" s="13"/>
      <c r="AC2116" s="13"/>
      <c r="AD2116" s="13"/>
      <c r="AE2116" s="13"/>
      <c r="AF2116" s="13"/>
      <c r="AG2116" s="13"/>
      <c r="AH2116" s="13"/>
      <c r="AI2116" s="13"/>
    </row>
    <row r="2117" spans="1:35">
      <c r="A2117" s="13"/>
      <c r="B2117" s="13"/>
      <c r="C2117" s="328">
        <v>0.35555555555555557</v>
      </c>
      <c r="D2117" s="164">
        <f t="shared" si="99"/>
        <v>40114.355555555558</v>
      </c>
      <c r="E2117" s="13" t="s">
        <v>56</v>
      </c>
      <c r="F2117" s="13"/>
      <c r="G2117" s="17">
        <v>148</v>
      </c>
      <c r="H2117" s="13">
        <v>6.09</v>
      </c>
      <c r="I2117" s="13">
        <v>3.24</v>
      </c>
      <c r="J2117" s="13"/>
      <c r="K2117" s="13"/>
      <c r="L2117" s="13">
        <v>15</v>
      </c>
      <c r="M2117" s="13" t="s">
        <v>144</v>
      </c>
      <c r="N2117" s="17">
        <v>6</v>
      </c>
      <c r="O2117" s="17">
        <v>1.7</v>
      </c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3"/>
      <c r="AA2117" s="13"/>
      <c r="AB2117" s="13"/>
      <c r="AC2117" s="13"/>
      <c r="AD2117" s="13"/>
      <c r="AE2117" s="13"/>
      <c r="AF2117" s="13"/>
      <c r="AG2117" s="13"/>
      <c r="AH2117" s="13"/>
      <c r="AI2117" s="13"/>
    </row>
    <row r="2118" spans="1:35">
      <c r="A2118" s="13"/>
      <c r="B2118" s="13"/>
      <c r="C2118" s="328">
        <v>0.42569444444444443</v>
      </c>
      <c r="D2118" s="164">
        <f t="shared" si="99"/>
        <v>40114.425694444442</v>
      </c>
      <c r="E2118" s="13" t="s">
        <v>56</v>
      </c>
      <c r="F2118" s="13"/>
      <c r="G2118" s="17">
        <v>148</v>
      </c>
      <c r="H2118" s="13">
        <v>6.17</v>
      </c>
      <c r="I2118" s="13">
        <v>2.1800000000000002</v>
      </c>
      <c r="J2118" s="13"/>
      <c r="K2118" s="13"/>
      <c r="L2118" s="13">
        <v>10</v>
      </c>
      <c r="M2118" s="13" t="s">
        <v>144</v>
      </c>
      <c r="N2118" s="17">
        <v>6</v>
      </c>
      <c r="O2118" s="17">
        <v>1.7</v>
      </c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3"/>
      <c r="AA2118" s="13"/>
      <c r="AB2118" s="13"/>
      <c r="AC2118" s="13"/>
      <c r="AD2118" s="13"/>
      <c r="AE2118" s="13"/>
      <c r="AF2118" s="13"/>
      <c r="AG2118" s="13"/>
      <c r="AH2118" s="13"/>
      <c r="AI2118" s="13"/>
    </row>
    <row r="2119" spans="1:35">
      <c r="A2119" s="13"/>
      <c r="B2119" s="13"/>
      <c r="C2119" s="328">
        <v>0.55902777777777779</v>
      </c>
      <c r="D2119" s="164">
        <f t="shared" si="99"/>
        <v>40114.559027777781</v>
      </c>
      <c r="E2119" s="13" t="s">
        <v>56</v>
      </c>
      <c r="F2119" s="13"/>
      <c r="G2119" s="17">
        <v>148</v>
      </c>
      <c r="H2119" s="13">
        <v>6.78</v>
      </c>
      <c r="I2119" s="13">
        <v>2.85</v>
      </c>
      <c r="J2119" s="13"/>
      <c r="K2119" s="13"/>
      <c r="L2119" s="13">
        <v>10</v>
      </c>
      <c r="M2119" s="13" t="s">
        <v>144</v>
      </c>
      <c r="N2119" s="17">
        <v>6</v>
      </c>
      <c r="O2119" s="17">
        <v>1.7</v>
      </c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/>
      <c r="AF2119" s="13"/>
      <c r="AG2119" s="13"/>
      <c r="AH2119" s="13"/>
      <c r="AI2119" s="13"/>
    </row>
    <row r="2120" spans="1:35">
      <c r="A2120" s="13"/>
      <c r="B2120" s="13"/>
      <c r="C2120" s="328">
        <v>0.63194444444444442</v>
      </c>
      <c r="D2120" s="164">
        <f t="shared" si="99"/>
        <v>40114.631944444445</v>
      </c>
      <c r="E2120" s="13" t="s">
        <v>56</v>
      </c>
      <c r="F2120" s="13"/>
      <c r="G2120" s="17">
        <v>148</v>
      </c>
      <c r="H2120" s="13">
        <v>6.75</v>
      </c>
      <c r="I2120" s="13">
        <v>2.11</v>
      </c>
      <c r="J2120" s="13"/>
      <c r="K2120" s="13"/>
      <c r="L2120" s="13">
        <v>10</v>
      </c>
      <c r="M2120" s="13" t="s">
        <v>144</v>
      </c>
      <c r="N2120" s="17">
        <v>6</v>
      </c>
      <c r="O2120" s="17">
        <v>1.7</v>
      </c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3"/>
      <c r="AA2120" s="13"/>
      <c r="AB2120" s="13"/>
      <c r="AC2120" s="13"/>
      <c r="AD2120" s="13"/>
      <c r="AE2120" s="13"/>
      <c r="AF2120" s="13"/>
      <c r="AG2120" s="13"/>
      <c r="AH2120" s="13"/>
      <c r="AI2120" s="13"/>
    </row>
    <row r="2121" spans="1:35">
      <c r="A2121" s="13"/>
      <c r="B2121" s="13"/>
      <c r="C2121" s="328">
        <v>0.7631944444444444</v>
      </c>
      <c r="D2121" s="164">
        <f t="shared" si="99"/>
        <v>40114.763194444444</v>
      </c>
      <c r="E2121" s="13" t="s">
        <v>56</v>
      </c>
      <c r="F2121" s="13"/>
      <c r="G2121" s="17">
        <v>148</v>
      </c>
      <c r="H2121" s="13">
        <v>6.82</v>
      </c>
      <c r="I2121" s="13">
        <v>2.09</v>
      </c>
      <c r="J2121" s="13"/>
      <c r="K2121" s="13"/>
      <c r="L2121" s="13">
        <v>10</v>
      </c>
      <c r="M2121" s="13" t="s">
        <v>144</v>
      </c>
      <c r="N2121" s="17">
        <v>6</v>
      </c>
      <c r="O2121" s="17">
        <v>1.7</v>
      </c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/>
      <c r="AF2121" s="13"/>
      <c r="AG2121" s="13"/>
      <c r="AH2121" s="13"/>
      <c r="AI2121" s="13"/>
    </row>
    <row r="2122" spans="1:35" ht="13.5" thickBot="1">
      <c r="A2122" s="27"/>
      <c r="B2122" s="27"/>
      <c r="C2122" s="329">
        <v>0.90277777777777779</v>
      </c>
      <c r="D2122" s="167">
        <f t="shared" si="99"/>
        <v>40114.902777777781</v>
      </c>
      <c r="E2122" s="27" t="s">
        <v>56</v>
      </c>
      <c r="F2122" s="27"/>
      <c r="G2122" s="27">
        <v>148</v>
      </c>
      <c r="H2122" s="27">
        <v>6.97</v>
      </c>
      <c r="I2122" s="27">
        <v>2.5499999999999998</v>
      </c>
      <c r="J2122" s="27"/>
      <c r="K2122" s="27"/>
      <c r="L2122" s="27">
        <v>10</v>
      </c>
      <c r="M2122" s="27" t="s">
        <v>144</v>
      </c>
      <c r="N2122" s="27">
        <v>6</v>
      </c>
      <c r="O2122" s="27">
        <v>1.7</v>
      </c>
      <c r="P2122" s="27"/>
      <c r="Q2122" s="13"/>
      <c r="R2122" s="13"/>
      <c r="S2122" s="13"/>
      <c r="T2122" s="13"/>
      <c r="U2122" s="13"/>
      <c r="V2122" s="13"/>
      <c r="W2122" s="13"/>
      <c r="X2122" s="13"/>
      <c r="Y2122" s="13"/>
      <c r="Z2122" s="13"/>
      <c r="AA2122" s="13"/>
      <c r="AB2122" s="13"/>
      <c r="AC2122" s="13"/>
      <c r="AD2122" s="13"/>
      <c r="AE2122" s="13"/>
      <c r="AF2122" s="13"/>
      <c r="AG2122" s="13"/>
      <c r="AH2122" s="13"/>
      <c r="AI2122" s="13"/>
    </row>
    <row r="2123" spans="1:35">
      <c r="A2123" s="17">
        <v>29</v>
      </c>
      <c r="B2123" s="17" t="s">
        <v>114</v>
      </c>
      <c r="C2123" s="327">
        <v>0.25</v>
      </c>
      <c r="D2123" s="168">
        <f t="shared" si="99"/>
        <v>40115.25</v>
      </c>
      <c r="E2123" s="17" t="s">
        <v>56</v>
      </c>
      <c r="F2123" s="17"/>
      <c r="G2123" s="17">
        <v>137</v>
      </c>
      <c r="H2123" s="17">
        <v>6.04</v>
      </c>
      <c r="I2123" s="17">
        <v>2.33</v>
      </c>
      <c r="J2123" s="17"/>
      <c r="K2123" s="17"/>
      <c r="L2123" s="17">
        <v>10</v>
      </c>
      <c r="M2123" s="17" t="s">
        <v>144</v>
      </c>
      <c r="N2123" s="17">
        <v>6</v>
      </c>
      <c r="O2123" s="17">
        <v>1.8</v>
      </c>
      <c r="P2123" s="17"/>
      <c r="Q2123" s="13"/>
      <c r="R2123" s="13"/>
      <c r="S2123" s="13"/>
      <c r="T2123" s="13"/>
      <c r="U2123" s="13"/>
      <c r="V2123" s="13"/>
      <c r="W2123" s="13"/>
      <c r="X2123" s="13"/>
      <c r="Y2123" s="13"/>
      <c r="Z2123" s="13"/>
      <c r="AA2123" s="13"/>
      <c r="AB2123" s="13"/>
      <c r="AC2123" s="13"/>
      <c r="AD2123" s="13"/>
      <c r="AE2123" s="13"/>
      <c r="AF2123" s="13"/>
      <c r="AG2123" s="13"/>
      <c r="AH2123" s="13"/>
      <c r="AI2123" s="13"/>
    </row>
    <row r="2124" spans="1:35">
      <c r="A2124" s="13"/>
      <c r="B2124" s="13"/>
      <c r="C2124" s="328">
        <v>0.3347222222222222</v>
      </c>
      <c r="D2124" s="164">
        <f t="shared" si="99"/>
        <v>40115.334722222222</v>
      </c>
      <c r="E2124" s="13" t="s">
        <v>56</v>
      </c>
      <c r="F2124" s="13"/>
      <c r="G2124" s="17">
        <v>137</v>
      </c>
      <c r="H2124" s="13">
        <v>6.11</v>
      </c>
      <c r="I2124" s="13">
        <v>2.2200000000000002</v>
      </c>
      <c r="J2124" s="13"/>
      <c r="K2124" s="13"/>
      <c r="L2124" s="13">
        <v>10</v>
      </c>
      <c r="M2124" s="13" t="s">
        <v>144</v>
      </c>
      <c r="N2124" s="13">
        <v>6</v>
      </c>
      <c r="O2124" s="17">
        <v>1.8</v>
      </c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3"/>
      <c r="AA2124" s="13"/>
      <c r="AB2124" s="13"/>
      <c r="AC2124" s="13"/>
      <c r="AD2124" s="13"/>
      <c r="AE2124" s="13"/>
      <c r="AF2124" s="13"/>
      <c r="AG2124" s="13"/>
      <c r="AH2124" s="13"/>
      <c r="AI2124" s="13"/>
    </row>
    <row r="2125" spans="1:35">
      <c r="A2125" s="13"/>
      <c r="B2125" s="13"/>
      <c r="C2125" s="328">
        <v>0.45</v>
      </c>
      <c r="D2125" s="164">
        <f t="shared" si="99"/>
        <v>40115.449999999997</v>
      </c>
      <c r="E2125" s="13" t="s">
        <v>56</v>
      </c>
      <c r="F2125" s="13"/>
      <c r="G2125" s="17">
        <v>137</v>
      </c>
      <c r="H2125" s="13">
        <v>6.63</v>
      </c>
      <c r="I2125" s="13">
        <v>2.54</v>
      </c>
      <c r="J2125" s="13"/>
      <c r="K2125" s="13"/>
      <c r="L2125" s="13">
        <v>10</v>
      </c>
      <c r="M2125" s="13" t="s">
        <v>144</v>
      </c>
      <c r="N2125" s="13">
        <v>6</v>
      </c>
      <c r="O2125" s="17">
        <v>1.8</v>
      </c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3"/>
      <c r="AA2125" s="13"/>
      <c r="AB2125" s="13"/>
      <c r="AC2125" s="13"/>
      <c r="AD2125" s="13"/>
      <c r="AE2125" s="13"/>
      <c r="AF2125" s="13"/>
      <c r="AG2125" s="13"/>
      <c r="AH2125" s="13"/>
      <c r="AI2125" s="13"/>
    </row>
    <row r="2126" spans="1:35">
      <c r="A2126" s="13"/>
      <c r="B2126" s="13"/>
      <c r="C2126" s="328">
        <v>0.5493055555555556</v>
      </c>
      <c r="D2126" s="164">
        <f t="shared" si="99"/>
        <v>40115.549305555556</v>
      </c>
      <c r="E2126" s="13" t="s">
        <v>56</v>
      </c>
      <c r="F2126" s="13"/>
      <c r="G2126" s="17">
        <v>137</v>
      </c>
      <c r="H2126" s="13">
        <v>6.19</v>
      </c>
      <c r="I2126" s="13">
        <v>2.0499999999999998</v>
      </c>
      <c r="J2126" s="13"/>
      <c r="K2126" s="13"/>
      <c r="L2126" s="13">
        <v>10</v>
      </c>
      <c r="M2126" s="13" t="s">
        <v>144</v>
      </c>
      <c r="N2126" s="13">
        <v>6</v>
      </c>
      <c r="O2126" s="17">
        <v>1.8</v>
      </c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3"/>
      <c r="AA2126" s="13"/>
      <c r="AB2126" s="13"/>
      <c r="AC2126" s="13"/>
      <c r="AD2126" s="13"/>
      <c r="AE2126" s="13"/>
      <c r="AF2126" s="13"/>
      <c r="AG2126" s="13"/>
      <c r="AH2126" s="13"/>
      <c r="AI2126" s="13"/>
    </row>
    <row r="2127" spans="1:35">
      <c r="A2127" s="13"/>
      <c r="B2127" s="13"/>
      <c r="C2127" s="328">
        <v>0.67708333333333337</v>
      </c>
      <c r="D2127" s="164">
        <f t="shared" si="99"/>
        <v>40115.677083333336</v>
      </c>
      <c r="E2127" s="13" t="s">
        <v>56</v>
      </c>
      <c r="F2127" s="13"/>
      <c r="G2127" s="17">
        <v>137</v>
      </c>
      <c r="H2127" s="13">
        <v>6.4</v>
      </c>
      <c r="I2127" s="13">
        <v>2.11</v>
      </c>
      <c r="J2127" s="13"/>
      <c r="K2127" s="13"/>
      <c r="L2127" s="13">
        <v>10</v>
      </c>
      <c r="M2127" s="13" t="s">
        <v>144</v>
      </c>
      <c r="N2127" s="13">
        <v>6</v>
      </c>
      <c r="O2127" s="17">
        <v>1.8</v>
      </c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3"/>
      <c r="AA2127" s="13"/>
      <c r="AB2127" s="13"/>
      <c r="AC2127" s="13"/>
      <c r="AD2127" s="13"/>
      <c r="AE2127" s="13"/>
      <c r="AF2127" s="13"/>
      <c r="AG2127" s="13"/>
      <c r="AH2127" s="13"/>
      <c r="AI2127" s="13"/>
    </row>
    <row r="2128" spans="1:35" ht="13.5" thickBot="1">
      <c r="A2128" s="27"/>
      <c r="B2128" s="27"/>
      <c r="C2128" s="329">
        <v>0.81041666666666667</v>
      </c>
      <c r="D2128" s="167">
        <f t="shared" ref="D2128:D2191" si="100">FLOOR(D2127,1)+C2128+IF(A2128&gt;0,1,0)</f>
        <v>40115.810416666667</v>
      </c>
      <c r="E2128" s="27" t="s">
        <v>56</v>
      </c>
      <c r="F2128" s="27"/>
      <c r="G2128" s="27">
        <v>137</v>
      </c>
      <c r="H2128" s="27">
        <v>6.38</v>
      </c>
      <c r="I2128" s="27">
        <v>2.2400000000000002</v>
      </c>
      <c r="J2128" s="27"/>
      <c r="K2128" s="27"/>
      <c r="L2128" s="27">
        <v>10</v>
      </c>
      <c r="M2128" s="27" t="s">
        <v>144</v>
      </c>
      <c r="N2128" s="27">
        <v>6</v>
      </c>
      <c r="O2128" s="27">
        <v>1.8</v>
      </c>
      <c r="P2128" s="27"/>
      <c r="Q2128" s="13"/>
      <c r="R2128" s="13"/>
      <c r="S2128" s="13"/>
      <c r="T2128" s="13"/>
      <c r="U2128" s="13"/>
      <c r="V2128" s="13"/>
      <c r="W2128" s="13"/>
      <c r="X2128" s="13"/>
      <c r="Y2128" s="13"/>
      <c r="Z2128" s="13"/>
      <c r="AA2128" s="13"/>
      <c r="AB2128" s="13"/>
      <c r="AC2128" s="13"/>
      <c r="AD2128" s="13"/>
      <c r="AE2128" s="13"/>
      <c r="AF2128" s="13"/>
      <c r="AG2128" s="13"/>
      <c r="AH2128" s="13"/>
      <c r="AI2128" s="13"/>
    </row>
    <row r="2129" spans="1:35">
      <c r="A2129" s="17">
        <v>30</v>
      </c>
      <c r="B2129" s="17" t="s">
        <v>115</v>
      </c>
      <c r="C2129" s="327">
        <v>0.28125</v>
      </c>
      <c r="D2129" s="168">
        <f t="shared" si="100"/>
        <v>40116.28125</v>
      </c>
      <c r="E2129" s="17" t="s">
        <v>56</v>
      </c>
      <c r="F2129" s="17"/>
      <c r="G2129" s="17">
        <v>148</v>
      </c>
      <c r="H2129" s="17">
        <v>11.34</v>
      </c>
      <c r="I2129" s="17">
        <v>3.33</v>
      </c>
      <c r="J2129" s="17"/>
      <c r="K2129" s="17"/>
      <c r="L2129" s="17">
        <v>10</v>
      </c>
      <c r="M2129" s="17" t="s">
        <v>144</v>
      </c>
      <c r="N2129" s="17">
        <v>6</v>
      </c>
      <c r="O2129" s="17">
        <v>1.7</v>
      </c>
      <c r="P2129" s="17"/>
      <c r="Q2129" s="13"/>
      <c r="R2129" s="13"/>
      <c r="S2129" s="13"/>
      <c r="T2129" s="13"/>
      <c r="U2129" s="13"/>
      <c r="V2129" s="13"/>
      <c r="W2129" s="13"/>
      <c r="X2129" s="13"/>
      <c r="Y2129" s="13"/>
      <c r="Z2129" s="13"/>
      <c r="AA2129" s="13"/>
      <c r="AB2129" s="13"/>
      <c r="AC2129" s="13"/>
      <c r="AD2129" s="13"/>
      <c r="AE2129" s="13"/>
      <c r="AF2129" s="13"/>
      <c r="AG2129" s="13"/>
      <c r="AH2129" s="13"/>
      <c r="AI2129" s="13"/>
    </row>
    <row r="2130" spans="1:35">
      <c r="A2130" s="13"/>
      <c r="B2130" s="13"/>
      <c r="C2130" s="328">
        <v>0.39166666666666666</v>
      </c>
      <c r="D2130" s="164">
        <f t="shared" si="100"/>
        <v>40116.39166666667</v>
      </c>
      <c r="E2130" s="13" t="s">
        <v>56</v>
      </c>
      <c r="F2130" s="13"/>
      <c r="G2130" s="17">
        <v>148</v>
      </c>
      <c r="H2130" s="13">
        <v>11.42</v>
      </c>
      <c r="I2130" s="13">
        <v>3.29</v>
      </c>
      <c r="J2130" s="13"/>
      <c r="K2130" s="13"/>
      <c r="L2130" s="17">
        <v>10</v>
      </c>
      <c r="M2130" s="17" t="s">
        <v>144</v>
      </c>
      <c r="N2130" s="17">
        <v>6</v>
      </c>
      <c r="O2130" s="17">
        <v>1.7</v>
      </c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3"/>
      <c r="AA2130" s="13"/>
      <c r="AB2130" s="13"/>
      <c r="AC2130" s="13"/>
      <c r="AD2130" s="13"/>
      <c r="AE2130" s="13"/>
      <c r="AF2130" s="13"/>
      <c r="AG2130" s="13"/>
      <c r="AH2130" s="13"/>
      <c r="AI2130" s="13"/>
    </row>
    <row r="2131" spans="1:35">
      <c r="A2131" s="13"/>
      <c r="B2131" s="13"/>
      <c r="C2131" s="328">
        <v>0.55208333333333337</v>
      </c>
      <c r="D2131" s="164">
        <f t="shared" si="100"/>
        <v>40116.552083333336</v>
      </c>
      <c r="E2131" s="13" t="s">
        <v>56</v>
      </c>
      <c r="F2131" s="13"/>
      <c r="G2131" s="17">
        <v>148</v>
      </c>
      <c r="H2131" s="13">
        <v>11.53</v>
      </c>
      <c r="I2131" s="13">
        <v>3.81</v>
      </c>
      <c r="J2131" s="13"/>
      <c r="K2131" s="13"/>
      <c r="L2131" s="17">
        <v>10</v>
      </c>
      <c r="M2131" s="17" t="s">
        <v>144</v>
      </c>
      <c r="N2131" s="17">
        <v>6</v>
      </c>
      <c r="O2131" s="17">
        <v>1.7</v>
      </c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</row>
    <row r="2132" spans="1:35">
      <c r="A2132" s="13"/>
      <c r="B2132" s="13"/>
      <c r="C2132" s="328">
        <v>0.67013888888888884</v>
      </c>
      <c r="D2132" s="164">
        <f t="shared" si="100"/>
        <v>40116.670138888891</v>
      </c>
      <c r="E2132" s="13" t="s">
        <v>56</v>
      </c>
      <c r="F2132" s="13"/>
      <c r="G2132" s="17">
        <v>148</v>
      </c>
      <c r="H2132" s="13">
        <v>11.63</v>
      </c>
      <c r="I2132" s="13">
        <v>3.66</v>
      </c>
      <c r="J2132" s="13"/>
      <c r="K2132" s="13"/>
      <c r="L2132" s="17">
        <v>10</v>
      </c>
      <c r="M2132" s="17" t="s">
        <v>144</v>
      </c>
      <c r="N2132" s="17">
        <v>6</v>
      </c>
      <c r="O2132" s="17">
        <v>1.7</v>
      </c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3"/>
      <c r="AA2132" s="13"/>
      <c r="AB2132" s="13"/>
      <c r="AC2132" s="13"/>
      <c r="AD2132" s="13"/>
      <c r="AE2132" s="13"/>
      <c r="AF2132" s="13"/>
      <c r="AG2132" s="13"/>
      <c r="AH2132" s="13"/>
      <c r="AI2132" s="13"/>
    </row>
    <row r="2133" spans="1:35">
      <c r="A2133" s="13"/>
      <c r="B2133" s="13"/>
      <c r="C2133" s="328">
        <v>0.81111111111111101</v>
      </c>
      <c r="D2133" s="164">
        <f t="shared" si="100"/>
        <v>40116.811111111114</v>
      </c>
      <c r="E2133" s="13" t="s">
        <v>56</v>
      </c>
      <c r="F2133" s="13"/>
      <c r="G2133" s="17">
        <v>148</v>
      </c>
      <c r="H2133" s="13">
        <v>11.72</v>
      </c>
      <c r="I2133" s="13">
        <v>3.88</v>
      </c>
      <c r="J2133" s="13"/>
      <c r="K2133" s="13"/>
      <c r="L2133" s="17">
        <v>10</v>
      </c>
      <c r="M2133" s="17" t="s">
        <v>144</v>
      </c>
      <c r="N2133" s="17">
        <v>6</v>
      </c>
      <c r="O2133" s="17">
        <v>1.7</v>
      </c>
      <c r="P2133" s="13"/>
      <c r="Q2133" s="13"/>
      <c r="R2133" s="13"/>
      <c r="S2133" s="13"/>
      <c r="T2133" s="13"/>
      <c r="U2133" s="13"/>
      <c r="V2133" s="13"/>
      <c r="W2133" s="13"/>
      <c r="X2133" s="13"/>
      <c r="Y2133" s="13"/>
      <c r="Z2133" s="13"/>
      <c r="AA2133" s="13"/>
      <c r="AB2133" s="13"/>
      <c r="AC2133" s="13"/>
      <c r="AD2133" s="13"/>
      <c r="AE2133" s="13"/>
      <c r="AF2133" s="13"/>
      <c r="AG2133" s="13"/>
      <c r="AH2133" s="13"/>
      <c r="AI2133" s="13"/>
    </row>
    <row r="2134" spans="1:35" ht="13.5" thickBot="1">
      <c r="A2134" s="27"/>
      <c r="B2134" s="27"/>
      <c r="C2134" s="329">
        <v>0.90277777777777779</v>
      </c>
      <c r="D2134" s="167">
        <f t="shared" si="100"/>
        <v>40116.902777777781</v>
      </c>
      <c r="E2134" s="27" t="s">
        <v>56</v>
      </c>
      <c r="F2134" s="27"/>
      <c r="G2134" s="27">
        <v>148</v>
      </c>
      <c r="H2134" s="27">
        <v>11.12</v>
      </c>
      <c r="I2134" s="27">
        <v>3.15</v>
      </c>
      <c r="J2134" s="27"/>
      <c r="K2134" s="27"/>
      <c r="L2134" s="27">
        <v>10</v>
      </c>
      <c r="M2134" s="27" t="s">
        <v>144</v>
      </c>
      <c r="N2134" s="27">
        <v>6</v>
      </c>
      <c r="O2134" s="27">
        <v>1.7</v>
      </c>
      <c r="P2134" s="27"/>
      <c r="Q2134" s="13"/>
      <c r="R2134" s="13"/>
      <c r="S2134" s="13"/>
      <c r="T2134" s="13"/>
      <c r="U2134" s="13"/>
      <c r="V2134" s="13"/>
      <c r="W2134" s="13"/>
      <c r="X2134" s="13"/>
      <c r="Y2134" s="13"/>
      <c r="Z2134" s="13"/>
      <c r="AA2134" s="13"/>
      <c r="AB2134" s="13"/>
      <c r="AC2134" s="13"/>
      <c r="AD2134" s="13"/>
      <c r="AE2134" s="13"/>
      <c r="AF2134" s="13"/>
      <c r="AG2134" s="13"/>
      <c r="AH2134" s="13"/>
      <c r="AI2134" s="13"/>
    </row>
    <row r="2135" spans="1:35">
      <c r="A2135" s="17">
        <v>31</v>
      </c>
      <c r="B2135" s="17" t="s">
        <v>29</v>
      </c>
      <c r="C2135" s="327">
        <v>0.25694444444444448</v>
      </c>
      <c r="D2135" s="168">
        <f t="shared" si="100"/>
        <v>40117.256944444445</v>
      </c>
      <c r="E2135" s="17" t="s">
        <v>56</v>
      </c>
      <c r="F2135" s="17"/>
      <c r="G2135" s="17">
        <v>148</v>
      </c>
      <c r="H2135" s="17">
        <v>11.35</v>
      </c>
      <c r="I2135" s="17">
        <v>4.26</v>
      </c>
      <c r="J2135" s="17"/>
      <c r="K2135" s="17"/>
      <c r="L2135" s="17">
        <v>10</v>
      </c>
      <c r="M2135" s="17" t="s">
        <v>144</v>
      </c>
      <c r="N2135" s="17">
        <v>5</v>
      </c>
      <c r="O2135" s="17">
        <v>1.6</v>
      </c>
      <c r="P2135" s="17"/>
      <c r="Q2135" s="13"/>
      <c r="R2135" s="13"/>
      <c r="S2135" s="13"/>
      <c r="T2135" s="13"/>
      <c r="U2135" s="13"/>
      <c r="V2135" s="13"/>
      <c r="W2135" s="13"/>
      <c r="X2135" s="13"/>
      <c r="Y2135" s="13"/>
      <c r="Z2135" s="13"/>
      <c r="AA2135" s="13"/>
      <c r="AB2135" s="13"/>
      <c r="AC2135" s="13"/>
      <c r="AD2135" s="13"/>
      <c r="AE2135" s="13"/>
      <c r="AF2135" s="13"/>
      <c r="AG2135" s="13"/>
      <c r="AH2135" s="13"/>
      <c r="AI2135" s="13"/>
    </row>
    <row r="2136" spans="1:35">
      <c r="A2136" s="13"/>
      <c r="B2136" s="13"/>
      <c r="C2136" s="328">
        <v>0.35069444444444442</v>
      </c>
      <c r="D2136" s="164">
        <f t="shared" si="100"/>
        <v>40117.350694444445</v>
      </c>
      <c r="E2136" s="13" t="s">
        <v>56</v>
      </c>
      <c r="F2136" s="13"/>
      <c r="G2136" s="13">
        <v>180</v>
      </c>
      <c r="H2136" s="13">
        <v>9.94</v>
      </c>
      <c r="I2136" s="13">
        <v>4.8099999999999996</v>
      </c>
      <c r="J2136" s="13"/>
      <c r="K2136" s="13"/>
      <c r="L2136" s="13">
        <v>10</v>
      </c>
      <c r="M2136" s="13" t="s">
        <v>144</v>
      </c>
      <c r="N2136" s="13">
        <v>6</v>
      </c>
      <c r="O2136" s="13">
        <v>1.4</v>
      </c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3"/>
      <c r="AA2136" s="13"/>
      <c r="AB2136" s="13"/>
      <c r="AC2136" s="13"/>
      <c r="AD2136" s="13"/>
      <c r="AE2136" s="13"/>
      <c r="AF2136" s="13"/>
      <c r="AG2136" s="13"/>
      <c r="AH2136" s="13"/>
      <c r="AI2136" s="13"/>
    </row>
    <row r="2137" spans="1:35">
      <c r="A2137" s="13"/>
      <c r="B2137" s="13"/>
      <c r="C2137" s="328">
        <v>0.56944444444444442</v>
      </c>
      <c r="D2137" s="164">
        <f t="shared" si="100"/>
        <v>40117.569444444445</v>
      </c>
      <c r="E2137" s="13" t="s">
        <v>56</v>
      </c>
      <c r="F2137" s="13"/>
      <c r="G2137" s="13">
        <v>180</v>
      </c>
      <c r="H2137" s="13">
        <v>9.82</v>
      </c>
      <c r="I2137" s="13">
        <v>4.91</v>
      </c>
      <c r="J2137" s="13"/>
      <c r="K2137" s="13"/>
      <c r="L2137" s="13">
        <v>10</v>
      </c>
      <c r="M2137" s="13" t="s">
        <v>144</v>
      </c>
      <c r="N2137" s="13">
        <v>6</v>
      </c>
      <c r="O2137" s="13">
        <v>1.4</v>
      </c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3"/>
      <c r="AA2137" s="13"/>
      <c r="AB2137" s="13"/>
      <c r="AC2137" s="13"/>
      <c r="AD2137" s="13"/>
      <c r="AE2137" s="13"/>
      <c r="AF2137" s="13"/>
      <c r="AG2137" s="13"/>
      <c r="AH2137" s="13"/>
      <c r="AI2137" s="13"/>
    </row>
    <row r="2138" spans="1:35">
      <c r="A2138" s="13"/>
      <c r="B2138" s="13"/>
      <c r="C2138" s="328">
        <v>0.6743055555555556</v>
      </c>
      <c r="D2138" s="164">
        <f t="shared" si="100"/>
        <v>40117.674305555556</v>
      </c>
      <c r="E2138" s="13" t="s">
        <v>56</v>
      </c>
      <c r="F2138" s="13"/>
      <c r="G2138" s="13">
        <v>180</v>
      </c>
      <c r="H2138" s="13">
        <v>7.25</v>
      </c>
      <c r="I2138" s="13">
        <v>4.71</v>
      </c>
      <c r="J2138" s="13"/>
      <c r="K2138" s="13"/>
      <c r="L2138" s="13">
        <v>10</v>
      </c>
      <c r="M2138" s="13" t="s">
        <v>144</v>
      </c>
      <c r="N2138" s="13">
        <v>6</v>
      </c>
      <c r="O2138" s="13">
        <v>1.4</v>
      </c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  <c r="Z2138" s="13"/>
      <c r="AA2138" s="13"/>
      <c r="AB2138" s="13"/>
      <c r="AC2138" s="13"/>
      <c r="AD2138" s="13"/>
      <c r="AE2138" s="13"/>
      <c r="AF2138" s="13"/>
      <c r="AG2138" s="13"/>
      <c r="AH2138" s="13"/>
      <c r="AI2138" s="13"/>
    </row>
    <row r="2139" spans="1:35">
      <c r="A2139" s="13"/>
      <c r="B2139" s="13"/>
      <c r="C2139" s="328">
        <v>0.81111111111111101</v>
      </c>
      <c r="D2139" s="164">
        <f t="shared" si="100"/>
        <v>40117.811111111114</v>
      </c>
      <c r="E2139" s="13" t="s">
        <v>56</v>
      </c>
      <c r="F2139" s="13"/>
      <c r="G2139" s="13">
        <v>180</v>
      </c>
      <c r="H2139" s="13">
        <v>7.56</v>
      </c>
      <c r="I2139" s="13">
        <v>4.82</v>
      </c>
      <c r="J2139" s="13"/>
      <c r="K2139" s="13"/>
      <c r="L2139" s="13">
        <v>10</v>
      </c>
      <c r="M2139" s="13" t="s">
        <v>144</v>
      </c>
      <c r="N2139" s="13">
        <v>6</v>
      </c>
      <c r="O2139" s="13">
        <v>1.4</v>
      </c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3"/>
      <c r="AA2139" s="13"/>
      <c r="AB2139" s="13"/>
      <c r="AC2139" s="13"/>
      <c r="AD2139" s="13"/>
      <c r="AE2139" s="13"/>
      <c r="AF2139" s="13"/>
      <c r="AG2139" s="13"/>
      <c r="AH2139" s="13"/>
      <c r="AI2139" s="13"/>
    </row>
    <row r="2140" spans="1:35" ht="13.5" thickBot="1">
      <c r="A2140" s="27"/>
      <c r="B2140" s="27"/>
      <c r="C2140" s="329">
        <v>0.95486111111111116</v>
      </c>
      <c r="D2140" s="167">
        <f t="shared" si="100"/>
        <v>40117.954861111109</v>
      </c>
      <c r="E2140" s="27" t="s">
        <v>56</v>
      </c>
      <c r="F2140" s="27"/>
      <c r="G2140" s="27">
        <v>180</v>
      </c>
      <c r="H2140" s="27">
        <v>7.39</v>
      </c>
      <c r="I2140" s="27">
        <v>3.91</v>
      </c>
      <c r="J2140" s="27"/>
      <c r="K2140" s="27"/>
      <c r="L2140" s="27">
        <v>10</v>
      </c>
      <c r="M2140" s="27" t="s">
        <v>144</v>
      </c>
      <c r="N2140" s="27">
        <v>6</v>
      </c>
      <c r="O2140" s="27">
        <v>1.4</v>
      </c>
      <c r="P2140" s="27"/>
      <c r="Q2140" s="13"/>
      <c r="R2140" s="13"/>
      <c r="S2140" s="13"/>
      <c r="T2140" s="13"/>
      <c r="U2140" s="13"/>
      <c r="V2140" s="13"/>
      <c r="W2140" s="13"/>
      <c r="X2140" s="13"/>
      <c r="Y2140" s="13"/>
      <c r="Z2140" s="13"/>
      <c r="AA2140" s="13"/>
      <c r="AB2140" s="13"/>
      <c r="AC2140" s="13"/>
      <c r="AD2140" s="13"/>
      <c r="AE2140" s="13"/>
      <c r="AF2140" s="13"/>
      <c r="AG2140" s="13"/>
      <c r="AH2140" s="13"/>
      <c r="AI2140" s="13"/>
    </row>
    <row r="2141" spans="1:35">
      <c r="A2141" s="17">
        <v>1</v>
      </c>
      <c r="B2141" s="17" t="s">
        <v>129</v>
      </c>
      <c r="C2141" s="327">
        <v>0.25</v>
      </c>
      <c r="D2141" s="172">
        <f t="shared" si="100"/>
        <v>40118.25</v>
      </c>
      <c r="E2141" s="17" t="s">
        <v>56</v>
      </c>
      <c r="F2141" s="17"/>
      <c r="G2141" s="17">
        <v>180</v>
      </c>
      <c r="H2141" s="17">
        <v>9.9700000000000006</v>
      </c>
      <c r="I2141" s="17">
        <v>3.54</v>
      </c>
      <c r="J2141" s="17"/>
      <c r="K2141" s="17"/>
      <c r="L2141" s="17">
        <v>7</v>
      </c>
      <c r="M2141" s="17" t="s">
        <v>144</v>
      </c>
      <c r="N2141" s="17">
        <v>6</v>
      </c>
      <c r="O2141" s="17">
        <v>1.4</v>
      </c>
      <c r="P2141" s="17"/>
      <c r="Q2141" s="13"/>
      <c r="R2141" s="13"/>
      <c r="S2141" s="13"/>
      <c r="T2141" s="13"/>
      <c r="U2141" s="13"/>
      <c r="V2141" s="13"/>
      <c r="W2141" s="13"/>
      <c r="X2141" s="13"/>
      <c r="Y2141" s="13"/>
      <c r="Z2141" s="13"/>
      <c r="AA2141" s="13"/>
      <c r="AB2141" s="13"/>
      <c r="AC2141" s="13"/>
      <c r="AD2141" s="13"/>
      <c r="AE2141" s="13"/>
      <c r="AF2141" s="13"/>
      <c r="AG2141" s="13"/>
      <c r="AH2141" s="13"/>
      <c r="AI2141" s="13"/>
    </row>
    <row r="2142" spans="1:35">
      <c r="A2142" s="13"/>
      <c r="B2142" s="13"/>
      <c r="C2142" s="328">
        <v>0.35416666666666669</v>
      </c>
      <c r="D2142" s="164">
        <f t="shared" si="100"/>
        <v>40118.354166666664</v>
      </c>
      <c r="E2142" s="13" t="s">
        <v>56</v>
      </c>
      <c r="F2142" s="13"/>
      <c r="G2142" s="13">
        <v>180</v>
      </c>
      <c r="H2142" s="13">
        <v>9.99</v>
      </c>
      <c r="I2142" s="13">
        <v>3.62</v>
      </c>
      <c r="J2142" s="13"/>
      <c r="K2142" s="13"/>
      <c r="L2142" s="13">
        <v>7</v>
      </c>
      <c r="M2142" s="13" t="s">
        <v>144</v>
      </c>
      <c r="N2142" s="13">
        <v>6</v>
      </c>
      <c r="O2142" s="13">
        <v>1.4</v>
      </c>
      <c r="P2142" s="13"/>
      <c r="Q2142" s="13"/>
      <c r="R2142" s="13"/>
      <c r="S2142" s="13"/>
      <c r="T2142" s="13"/>
      <c r="U2142" s="13"/>
      <c r="V2142" s="13"/>
      <c r="W2142" s="13"/>
      <c r="X2142" s="13"/>
      <c r="Y2142" s="13"/>
      <c r="Z2142" s="13"/>
      <c r="AA2142" s="13"/>
      <c r="AB2142" s="13"/>
      <c r="AC2142" s="13"/>
      <c r="AD2142" s="13"/>
      <c r="AE2142" s="13"/>
      <c r="AF2142" s="13"/>
      <c r="AG2142" s="13"/>
      <c r="AH2142" s="13"/>
      <c r="AI2142" s="13"/>
    </row>
    <row r="2143" spans="1:35">
      <c r="A2143" s="13"/>
      <c r="B2143" s="13"/>
      <c r="C2143" s="328">
        <v>0.42569444444444443</v>
      </c>
      <c r="D2143" s="164">
        <f t="shared" si="100"/>
        <v>40118.425694444442</v>
      </c>
      <c r="E2143" s="13" t="s">
        <v>56</v>
      </c>
      <c r="F2143" s="13"/>
      <c r="G2143" s="13">
        <v>180</v>
      </c>
      <c r="H2143" s="13">
        <v>9.3800000000000008</v>
      </c>
      <c r="I2143" s="13">
        <v>3.35</v>
      </c>
      <c r="J2143" s="13"/>
      <c r="K2143" s="13"/>
      <c r="L2143" s="13">
        <v>7</v>
      </c>
      <c r="M2143" s="13" t="s">
        <v>144</v>
      </c>
      <c r="N2143" s="13">
        <v>6</v>
      </c>
      <c r="O2143" s="13">
        <v>1.4</v>
      </c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3"/>
      <c r="AA2143" s="13"/>
      <c r="AB2143" s="13"/>
      <c r="AC2143" s="13"/>
      <c r="AD2143" s="13"/>
      <c r="AE2143" s="13"/>
      <c r="AF2143" s="13"/>
      <c r="AG2143" s="13"/>
      <c r="AH2143" s="13"/>
      <c r="AI2143" s="13"/>
    </row>
    <row r="2144" spans="1:35">
      <c r="A2144" s="13"/>
      <c r="B2144" s="13"/>
      <c r="C2144" s="328">
        <v>0.52430555555555558</v>
      </c>
      <c r="D2144" s="164">
        <f t="shared" si="100"/>
        <v>40118.524305555555</v>
      </c>
      <c r="E2144" s="13" t="s">
        <v>56</v>
      </c>
      <c r="F2144" s="13"/>
      <c r="G2144" s="13">
        <v>159</v>
      </c>
      <c r="H2144" s="13">
        <v>10.47</v>
      </c>
      <c r="I2144" s="13">
        <v>3.44</v>
      </c>
      <c r="J2144" s="13"/>
      <c r="K2144" s="13"/>
      <c r="L2144" s="13">
        <v>10</v>
      </c>
      <c r="M2144" s="13" t="s">
        <v>144</v>
      </c>
      <c r="N2144" s="13">
        <v>6</v>
      </c>
      <c r="O2144" s="13">
        <v>1.5</v>
      </c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3"/>
      <c r="AA2144" s="13"/>
      <c r="AB2144" s="13"/>
      <c r="AC2144" s="13"/>
      <c r="AD2144" s="13"/>
      <c r="AE2144" s="13"/>
      <c r="AF2144" s="13"/>
      <c r="AG2144" s="13"/>
      <c r="AH2144" s="13"/>
      <c r="AI2144" s="13"/>
    </row>
    <row r="2145" spans="1:35">
      <c r="A2145" s="13"/>
      <c r="B2145" s="13"/>
      <c r="C2145" s="328">
        <v>0.61527777777777781</v>
      </c>
      <c r="D2145" s="164">
        <f t="shared" si="100"/>
        <v>40118.615277777775</v>
      </c>
      <c r="E2145" s="13" t="s">
        <v>56</v>
      </c>
      <c r="F2145" s="13"/>
      <c r="G2145" s="13">
        <v>159</v>
      </c>
      <c r="H2145" s="13">
        <v>10.38</v>
      </c>
      <c r="I2145" s="13">
        <v>3.49</v>
      </c>
      <c r="J2145" s="13"/>
      <c r="K2145" s="13"/>
      <c r="L2145" s="13">
        <v>10</v>
      </c>
      <c r="M2145" s="13" t="s">
        <v>144</v>
      </c>
      <c r="N2145" s="13">
        <v>6</v>
      </c>
      <c r="O2145" s="13">
        <v>1.5</v>
      </c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3"/>
      <c r="AA2145" s="13"/>
      <c r="AB2145" s="13"/>
      <c r="AC2145" s="13"/>
      <c r="AD2145" s="13"/>
      <c r="AE2145" s="13"/>
      <c r="AF2145" s="13"/>
      <c r="AG2145" s="13"/>
      <c r="AH2145" s="13"/>
      <c r="AI2145" s="13"/>
    </row>
    <row r="2146" spans="1:35">
      <c r="A2146" s="13"/>
      <c r="B2146" s="13"/>
      <c r="C2146" s="328">
        <v>0.72222222222222221</v>
      </c>
      <c r="D2146" s="164">
        <f t="shared" si="100"/>
        <v>40118.722222222219</v>
      </c>
      <c r="E2146" s="13" t="s">
        <v>56</v>
      </c>
      <c r="F2146" s="13"/>
      <c r="G2146" s="13">
        <v>159</v>
      </c>
      <c r="H2146" s="13">
        <v>10.48</v>
      </c>
      <c r="I2146" s="13">
        <v>3.35</v>
      </c>
      <c r="J2146" s="13"/>
      <c r="K2146" s="13"/>
      <c r="L2146" s="13">
        <v>10</v>
      </c>
      <c r="M2146" s="13" t="s">
        <v>144</v>
      </c>
      <c r="N2146" s="13">
        <v>6</v>
      </c>
      <c r="O2146" s="13">
        <v>1.5</v>
      </c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3"/>
      <c r="AA2146" s="13"/>
      <c r="AB2146" s="13"/>
      <c r="AC2146" s="13"/>
      <c r="AD2146" s="13"/>
      <c r="AE2146" s="13"/>
      <c r="AF2146" s="13"/>
      <c r="AG2146" s="13"/>
      <c r="AH2146" s="13"/>
      <c r="AI2146" s="13"/>
    </row>
    <row r="2147" spans="1:35" ht="13.5" thickBot="1">
      <c r="A2147" s="27"/>
      <c r="B2147" s="27"/>
      <c r="C2147" s="329">
        <v>0.90972222222222221</v>
      </c>
      <c r="D2147" s="167">
        <f t="shared" si="100"/>
        <v>40118.909722222219</v>
      </c>
      <c r="E2147" s="27" t="s">
        <v>56</v>
      </c>
      <c r="F2147" s="27"/>
      <c r="G2147" s="27">
        <v>159</v>
      </c>
      <c r="H2147" s="27">
        <v>19.8</v>
      </c>
      <c r="I2147" s="27">
        <v>15.8</v>
      </c>
      <c r="J2147" s="27"/>
      <c r="K2147" s="27"/>
      <c r="L2147" s="27">
        <v>10</v>
      </c>
      <c r="M2147" s="27" t="s">
        <v>144</v>
      </c>
      <c r="N2147" s="27">
        <v>6</v>
      </c>
      <c r="O2147" s="27">
        <v>1.5</v>
      </c>
      <c r="P2147" s="27"/>
      <c r="Q2147" s="13"/>
      <c r="R2147" s="13"/>
      <c r="S2147" s="13"/>
      <c r="T2147" s="13"/>
      <c r="U2147" s="13"/>
      <c r="V2147" s="13"/>
      <c r="W2147" s="13"/>
      <c r="X2147" s="13"/>
      <c r="Y2147" s="13"/>
      <c r="Z2147" s="13"/>
      <c r="AA2147" s="13"/>
      <c r="AB2147" s="13"/>
      <c r="AC2147" s="13"/>
      <c r="AD2147" s="13"/>
      <c r="AE2147" s="13"/>
      <c r="AF2147" s="13"/>
      <c r="AG2147" s="13"/>
      <c r="AH2147" s="13"/>
      <c r="AI2147" s="13"/>
    </row>
    <row r="2148" spans="1:35">
      <c r="A2148" s="17">
        <v>2</v>
      </c>
      <c r="B2148" s="17" t="s">
        <v>111</v>
      </c>
      <c r="C2148" s="327">
        <v>0.25</v>
      </c>
      <c r="D2148" s="172">
        <f t="shared" si="100"/>
        <v>40119.25</v>
      </c>
      <c r="E2148" s="17" t="s">
        <v>56</v>
      </c>
      <c r="F2148" s="17"/>
      <c r="G2148" s="17">
        <v>106</v>
      </c>
      <c r="H2148" s="17">
        <v>199.68</v>
      </c>
      <c r="I2148" s="17">
        <v>19.77</v>
      </c>
      <c r="J2148" s="17"/>
      <c r="K2148" s="17"/>
      <c r="L2148" s="17">
        <v>15</v>
      </c>
      <c r="M2148" s="17" t="s">
        <v>144</v>
      </c>
      <c r="N2148" s="17">
        <v>6</v>
      </c>
      <c r="O2148" s="17">
        <v>2.2999999999999998</v>
      </c>
      <c r="P2148" s="17"/>
      <c r="Q2148" s="13"/>
      <c r="R2148" s="13"/>
      <c r="S2148" s="13"/>
      <c r="T2148" s="13"/>
      <c r="U2148" s="13"/>
      <c r="V2148" s="13"/>
      <c r="W2148" s="13"/>
      <c r="X2148" s="13"/>
      <c r="Y2148" s="13"/>
      <c r="Z2148" s="13"/>
      <c r="AA2148" s="13"/>
      <c r="AB2148" s="13"/>
      <c r="AC2148" s="13"/>
      <c r="AD2148" s="13"/>
      <c r="AE2148" s="13"/>
      <c r="AF2148" s="13"/>
      <c r="AG2148" s="13"/>
      <c r="AH2148" s="13"/>
      <c r="AI2148" s="13"/>
    </row>
    <row r="2149" spans="1:35">
      <c r="A2149" s="13"/>
      <c r="B2149" s="13"/>
      <c r="C2149" s="328">
        <v>0.3611111111111111</v>
      </c>
      <c r="D2149" s="164">
        <f t="shared" si="100"/>
        <v>40119.361111111109</v>
      </c>
      <c r="E2149" s="13" t="s">
        <v>56</v>
      </c>
      <c r="F2149" s="13"/>
      <c r="G2149" s="13">
        <v>106</v>
      </c>
      <c r="H2149" s="13">
        <v>198.7</v>
      </c>
      <c r="I2149" s="13">
        <v>19.91</v>
      </c>
      <c r="J2149" s="13"/>
      <c r="K2149" s="13"/>
      <c r="L2149" s="17">
        <v>15</v>
      </c>
      <c r="M2149" s="13" t="s">
        <v>144</v>
      </c>
      <c r="N2149" s="13">
        <v>6</v>
      </c>
      <c r="O2149" s="13">
        <v>2.2999999999999998</v>
      </c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3"/>
      <c r="AA2149" s="13"/>
      <c r="AB2149" s="13"/>
      <c r="AC2149" s="13"/>
      <c r="AD2149" s="13"/>
      <c r="AE2149" s="13"/>
      <c r="AF2149" s="13"/>
      <c r="AG2149" s="13"/>
      <c r="AH2149" s="13"/>
      <c r="AI2149" s="13"/>
    </row>
    <row r="2150" spans="1:35">
      <c r="A2150" s="13"/>
      <c r="B2150" s="13"/>
      <c r="C2150" s="328">
        <v>0.4548611111111111</v>
      </c>
      <c r="D2150" s="164">
        <f t="shared" si="100"/>
        <v>40119.454861111109</v>
      </c>
      <c r="E2150" s="13" t="s">
        <v>56</v>
      </c>
      <c r="F2150" s="13"/>
      <c r="G2150" s="13">
        <v>127</v>
      </c>
      <c r="H2150" s="13">
        <v>89.79</v>
      </c>
      <c r="I2150" s="13">
        <v>13.84</v>
      </c>
      <c r="J2150" s="13"/>
      <c r="K2150" s="13"/>
      <c r="L2150" s="17">
        <v>15</v>
      </c>
      <c r="M2150" s="13" t="s">
        <v>144</v>
      </c>
      <c r="N2150" s="13">
        <v>6</v>
      </c>
      <c r="O2150" s="13">
        <v>1.9</v>
      </c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3"/>
      <c r="AA2150" s="13"/>
      <c r="AB2150" s="13"/>
      <c r="AC2150" s="13"/>
      <c r="AD2150" s="13"/>
      <c r="AE2150" s="13"/>
      <c r="AF2150" s="13"/>
      <c r="AG2150" s="13"/>
      <c r="AH2150" s="13"/>
      <c r="AI2150" s="13"/>
    </row>
    <row r="2151" spans="1:35">
      <c r="A2151" s="13"/>
      <c r="B2151" s="13"/>
      <c r="C2151" s="328">
        <v>0.59583333333333333</v>
      </c>
      <c r="D2151" s="164">
        <f t="shared" si="100"/>
        <v>40119.595833333333</v>
      </c>
      <c r="E2151" s="13" t="s">
        <v>56</v>
      </c>
      <c r="F2151" s="13"/>
      <c r="G2151" s="13">
        <v>127</v>
      </c>
      <c r="H2151" s="13">
        <v>54.86</v>
      </c>
      <c r="I2151" s="13">
        <v>12.8</v>
      </c>
      <c r="J2151" s="13"/>
      <c r="K2151" s="13"/>
      <c r="L2151" s="17">
        <v>15</v>
      </c>
      <c r="M2151" s="13" t="s">
        <v>144</v>
      </c>
      <c r="N2151" s="13">
        <v>6</v>
      </c>
      <c r="O2151" s="13">
        <v>1.9</v>
      </c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3"/>
      <c r="AA2151" s="13"/>
      <c r="AB2151" s="13"/>
      <c r="AC2151" s="13"/>
      <c r="AD2151" s="13"/>
      <c r="AE2151" s="13"/>
      <c r="AF2151" s="13"/>
      <c r="AG2151" s="13"/>
      <c r="AH2151" s="13"/>
      <c r="AI2151" s="13"/>
    </row>
    <row r="2152" spans="1:35">
      <c r="A2152" s="13"/>
      <c r="B2152" s="13"/>
      <c r="C2152" s="328">
        <v>0.68055555555555547</v>
      </c>
      <c r="D2152" s="164">
        <f t="shared" si="100"/>
        <v>40119.680555555555</v>
      </c>
      <c r="E2152" s="13" t="s">
        <v>56</v>
      </c>
      <c r="F2152" s="13"/>
      <c r="G2152" s="13">
        <v>127</v>
      </c>
      <c r="H2152" s="13">
        <v>49.6</v>
      </c>
      <c r="I2152" s="13">
        <v>12.77</v>
      </c>
      <c r="J2152" s="13"/>
      <c r="K2152" s="13"/>
      <c r="L2152" s="17">
        <v>15</v>
      </c>
      <c r="M2152" s="13" t="s">
        <v>144</v>
      </c>
      <c r="N2152" s="13">
        <v>6</v>
      </c>
      <c r="O2152" s="13">
        <v>1.9</v>
      </c>
      <c r="P2152" s="13"/>
      <c r="Q2152" s="13"/>
      <c r="R2152" s="13"/>
      <c r="S2152" s="13"/>
      <c r="T2152" s="13"/>
      <c r="U2152" s="13"/>
      <c r="V2152" s="13"/>
      <c r="W2152" s="13"/>
      <c r="X2152" s="13"/>
      <c r="Y2152" s="13"/>
      <c r="Z2152" s="13"/>
      <c r="AA2152" s="13"/>
      <c r="AB2152" s="13"/>
      <c r="AC2152" s="13"/>
      <c r="AD2152" s="13"/>
      <c r="AE2152" s="13"/>
      <c r="AF2152" s="13"/>
      <c r="AG2152" s="13"/>
      <c r="AH2152" s="13"/>
      <c r="AI2152" s="13"/>
    </row>
    <row r="2153" spans="1:35">
      <c r="A2153" s="13"/>
      <c r="B2153" s="13"/>
      <c r="C2153" s="328">
        <v>0.8041666666666667</v>
      </c>
      <c r="D2153" s="164">
        <f t="shared" si="100"/>
        <v>40119.804166666669</v>
      </c>
      <c r="E2153" s="13" t="s">
        <v>56</v>
      </c>
      <c r="F2153" s="13"/>
      <c r="G2153" s="13">
        <v>137</v>
      </c>
      <c r="H2153" s="13">
        <v>18.7</v>
      </c>
      <c r="I2153" s="13">
        <v>4.9800000000000004</v>
      </c>
      <c r="J2153" s="13"/>
      <c r="K2153" s="13"/>
      <c r="L2153" s="13">
        <v>9</v>
      </c>
      <c r="M2153" s="13" t="s">
        <v>144</v>
      </c>
      <c r="N2153" s="13">
        <v>6</v>
      </c>
      <c r="O2153" s="13">
        <v>1.8</v>
      </c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3"/>
      <c r="AA2153" s="13"/>
      <c r="AB2153" s="13"/>
      <c r="AC2153" s="13"/>
      <c r="AD2153" s="13"/>
      <c r="AE2153" s="13"/>
      <c r="AF2153" s="13"/>
      <c r="AG2153" s="13"/>
      <c r="AH2153" s="13"/>
      <c r="AI2153" s="13"/>
    </row>
    <row r="2154" spans="1:35">
      <c r="A2154" s="13"/>
      <c r="B2154" s="13"/>
      <c r="C2154" s="328">
        <v>0.88888888888888884</v>
      </c>
      <c r="D2154" s="164">
        <f t="shared" si="100"/>
        <v>40119.888888888891</v>
      </c>
      <c r="E2154" s="13" t="s">
        <v>56</v>
      </c>
      <c r="F2154" s="13"/>
      <c r="G2154" s="13">
        <v>137</v>
      </c>
      <c r="H2154" s="13">
        <v>18.72</v>
      </c>
      <c r="I2154" s="13">
        <v>3.88</v>
      </c>
      <c r="J2154" s="13"/>
      <c r="K2154" s="13"/>
      <c r="L2154" s="13">
        <v>9</v>
      </c>
      <c r="M2154" s="13" t="s">
        <v>144</v>
      </c>
      <c r="N2154" s="13">
        <v>6</v>
      </c>
      <c r="O2154" s="13">
        <v>1.8</v>
      </c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3"/>
      <c r="AA2154" s="13"/>
      <c r="AB2154" s="13"/>
      <c r="AC2154" s="13"/>
      <c r="AD2154" s="13"/>
      <c r="AE2154" s="13"/>
      <c r="AF2154" s="13"/>
      <c r="AG2154" s="13"/>
      <c r="AH2154" s="13"/>
      <c r="AI2154" s="13"/>
    </row>
    <row r="2155" spans="1:35" ht="13.5" thickBot="1">
      <c r="A2155" s="27"/>
      <c r="B2155" s="27"/>
      <c r="C2155" s="329">
        <v>0.9916666666666667</v>
      </c>
      <c r="D2155" s="167">
        <f t="shared" si="100"/>
        <v>40119.991666666669</v>
      </c>
      <c r="E2155" s="27" t="s">
        <v>56</v>
      </c>
      <c r="F2155" s="27"/>
      <c r="G2155" s="27">
        <v>137</v>
      </c>
      <c r="H2155" s="27">
        <v>18.93</v>
      </c>
      <c r="I2155" s="27">
        <v>3.68</v>
      </c>
      <c r="J2155" s="27"/>
      <c r="K2155" s="27"/>
      <c r="L2155" s="27">
        <v>9</v>
      </c>
      <c r="M2155" s="27" t="s">
        <v>144</v>
      </c>
      <c r="N2155" s="27">
        <v>6</v>
      </c>
      <c r="O2155" s="27">
        <v>1.8</v>
      </c>
      <c r="P2155" s="27"/>
      <c r="Q2155" s="13"/>
      <c r="R2155" s="13"/>
      <c r="S2155" s="13"/>
      <c r="T2155" s="13"/>
      <c r="U2155" s="13"/>
      <c r="V2155" s="13"/>
      <c r="W2155" s="13"/>
      <c r="X2155" s="13"/>
      <c r="Y2155" s="13"/>
      <c r="Z2155" s="13"/>
      <c r="AA2155" s="13"/>
      <c r="AB2155" s="13"/>
      <c r="AC2155" s="13"/>
      <c r="AD2155" s="13"/>
      <c r="AE2155" s="13"/>
      <c r="AF2155" s="13"/>
      <c r="AG2155" s="13"/>
      <c r="AH2155" s="13"/>
      <c r="AI2155" s="13"/>
    </row>
    <row r="2156" spans="1:35">
      <c r="A2156" s="17">
        <v>3</v>
      </c>
      <c r="B2156" s="17" t="s">
        <v>112</v>
      </c>
      <c r="C2156" s="327">
        <v>0.25</v>
      </c>
      <c r="D2156" s="172">
        <f t="shared" si="100"/>
        <v>40120.25</v>
      </c>
      <c r="E2156" s="17" t="s">
        <v>56</v>
      </c>
      <c r="F2156" s="17"/>
      <c r="G2156" s="17">
        <v>169</v>
      </c>
      <c r="H2156" s="17">
        <v>11.44</v>
      </c>
      <c r="I2156" s="17">
        <v>2.72</v>
      </c>
      <c r="J2156" s="17"/>
      <c r="K2156" s="17"/>
      <c r="L2156" s="17">
        <v>9</v>
      </c>
      <c r="M2156" s="17" t="s">
        <v>144</v>
      </c>
      <c r="N2156" s="17">
        <v>6</v>
      </c>
      <c r="O2156" s="17">
        <v>1.5</v>
      </c>
      <c r="P2156" s="17"/>
      <c r="Q2156" s="13"/>
      <c r="R2156" s="13"/>
      <c r="S2156" s="13"/>
      <c r="T2156" s="13"/>
      <c r="U2156" s="13"/>
      <c r="V2156" s="13"/>
      <c r="W2156" s="13"/>
      <c r="X2156" s="13"/>
      <c r="Y2156" s="13"/>
      <c r="Z2156" s="13"/>
      <c r="AA2156" s="13"/>
      <c r="AB2156" s="13"/>
      <c r="AC2156" s="13"/>
      <c r="AD2156" s="13"/>
      <c r="AE2156" s="13"/>
      <c r="AF2156" s="13"/>
      <c r="AG2156" s="13"/>
      <c r="AH2156" s="13"/>
      <c r="AI2156" s="13"/>
    </row>
    <row r="2157" spans="1:35">
      <c r="A2157" s="13"/>
      <c r="B2157" s="13"/>
      <c r="C2157" s="328">
        <v>0.33611111111111108</v>
      </c>
      <c r="D2157" s="164">
        <f t="shared" si="100"/>
        <v>40120.336111111108</v>
      </c>
      <c r="E2157" s="13" t="s">
        <v>56</v>
      </c>
      <c r="F2157" s="13"/>
      <c r="G2157" s="17">
        <v>169</v>
      </c>
      <c r="H2157" s="13">
        <v>11.58</v>
      </c>
      <c r="I2157" s="13">
        <v>2.63</v>
      </c>
      <c r="J2157" s="13"/>
      <c r="K2157" s="13"/>
      <c r="L2157" s="13">
        <v>9</v>
      </c>
      <c r="M2157" s="13" t="s">
        <v>144</v>
      </c>
      <c r="N2157" s="17">
        <v>6</v>
      </c>
      <c r="O2157" s="17">
        <v>1.5</v>
      </c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3"/>
      <c r="AA2157" s="13"/>
      <c r="AB2157" s="13"/>
      <c r="AC2157" s="13"/>
      <c r="AD2157" s="13"/>
      <c r="AE2157" s="13"/>
      <c r="AF2157" s="13"/>
      <c r="AG2157" s="13"/>
      <c r="AH2157" s="13"/>
      <c r="AI2157" s="13"/>
    </row>
    <row r="2158" spans="1:35">
      <c r="A2158" s="13"/>
      <c r="B2158" s="13"/>
      <c r="C2158" s="328">
        <v>0.4513888888888889</v>
      </c>
      <c r="D2158" s="164">
        <f t="shared" si="100"/>
        <v>40120.451388888891</v>
      </c>
      <c r="E2158" s="13" t="s">
        <v>56</v>
      </c>
      <c r="F2158" s="13"/>
      <c r="G2158" s="17">
        <v>169</v>
      </c>
      <c r="H2158" s="13">
        <v>11.83</v>
      </c>
      <c r="I2158" s="13">
        <v>2.1</v>
      </c>
      <c r="J2158" s="13"/>
      <c r="K2158" s="13"/>
      <c r="L2158" s="13">
        <v>9</v>
      </c>
      <c r="M2158" s="13" t="s">
        <v>144</v>
      </c>
      <c r="N2158" s="17">
        <v>6</v>
      </c>
      <c r="O2158" s="17">
        <v>1.5</v>
      </c>
      <c r="P2158" s="13"/>
      <c r="Q2158" s="13"/>
      <c r="R2158" s="13"/>
      <c r="S2158" s="13"/>
      <c r="T2158" s="13"/>
      <c r="U2158" s="13"/>
      <c r="V2158" s="13"/>
      <c r="W2158" s="13"/>
      <c r="X2158" s="13"/>
      <c r="Y2158" s="13"/>
      <c r="Z2158" s="13"/>
      <c r="AA2158" s="13"/>
      <c r="AB2158" s="13"/>
      <c r="AC2158" s="13"/>
      <c r="AD2158" s="13"/>
      <c r="AE2158" s="13"/>
      <c r="AF2158" s="13"/>
      <c r="AG2158" s="13"/>
      <c r="AH2158" s="13"/>
      <c r="AI2158" s="13"/>
    </row>
    <row r="2159" spans="1:35">
      <c r="A2159" s="13"/>
      <c r="B2159" s="13"/>
      <c r="C2159" s="328">
        <v>0.53125</v>
      </c>
      <c r="D2159" s="164">
        <f t="shared" si="100"/>
        <v>40120.53125</v>
      </c>
      <c r="E2159" s="13" t="s">
        <v>56</v>
      </c>
      <c r="F2159" s="13"/>
      <c r="G2159" s="17">
        <v>169</v>
      </c>
      <c r="H2159" s="13">
        <v>11.92</v>
      </c>
      <c r="I2159" s="13">
        <v>2.66</v>
      </c>
      <c r="J2159" s="13"/>
      <c r="K2159" s="13"/>
      <c r="L2159" s="13">
        <v>9</v>
      </c>
      <c r="M2159" s="13" t="s">
        <v>144</v>
      </c>
      <c r="N2159" s="17">
        <v>6</v>
      </c>
      <c r="O2159" s="17">
        <v>1.5</v>
      </c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3"/>
      <c r="AA2159" s="13"/>
      <c r="AB2159" s="13"/>
      <c r="AC2159" s="13"/>
      <c r="AD2159" s="13"/>
      <c r="AE2159" s="13"/>
      <c r="AF2159" s="13"/>
      <c r="AG2159" s="13"/>
      <c r="AH2159" s="13"/>
      <c r="AI2159" s="13"/>
    </row>
    <row r="2160" spans="1:35">
      <c r="A2160" s="13"/>
      <c r="B2160" s="13"/>
      <c r="C2160" s="328">
        <v>0.58888888888888891</v>
      </c>
      <c r="D2160" s="164">
        <f t="shared" si="100"/>
        <v>40120.588888888888</v>
      </c>
      <c r="E2160" s="13" t="s">
        <v>56</v>
      </c>
      <c r="F2160" s="13"/>
      <c r="G2160" s="17">
        <v>169</v>
      </c>
      <c r="H2160" s="13">
        <v>11.85</v>
      </c>
      <c r="I2160" s="13">
        <v>2.23</v>
      </c>
      <c r="J2160" s="13"/>
      <c r="K2160" s="13"/>
      <c r="L2160" s="13">
        <v>9</v>
      </c>
      <c r="M2160" s="13" t="s">
        <v>144</v>
      </c>
      <c r="N2160" s="17">
        <v>6</v>
      </c>
      <c r="O2160" s="17">
        <v>1.5</v>
      </c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3"/>
      <c r="AA2160" s="13"/>
      <c r="AB2160" s="13"/>
      <c r="AC2160" s="13"/>
      <c r="AD2160" s="13"/>
      <c r="AE2160" s="13"/>
      <c r="AF2160" s="13"/>
      <c r="AG2160" s="13"/>
      <c r="AH2160" s="13"/>
      <c r="AI2160" s="13"/>
    </row>
    <row r="2161" spans="1:35">
      <c r="A2161" s="13"/>
      <c r="B2161" s="13"/>
      <c r="C2161" s="328">
        <v>0.6777777777777777</v>
      </c>
      <c r="D2161" s="164">
        <f t="shared" si="100"/>
        <v>40120.677777777775</v>
      </c>
      <c r="E2161" s="13" t="s">
        <v>56</v>
      </c>
      <c r="F2161" s="13"/>
      <c r="G2161" s="17">
        <v>169</v>
      </c>
      <c r="H2161" s="13">
        <v>11.9</v>
      </c>
      <c r="I2161" s="13">
        <v>2.39</v>
      </c>
      <c r="J2161" s="13"/>
      <c r="K2161" s="13"/>
      <c r="L2161" s="13">
        <v>9</v>
      </c>
      <c r="M2161" s="13" t="s">
        <v>144</v>
      </c>
      <c r="N2161" s="17">
        <v>6</v>
      </c>
      <c r="O2161" s="17">
        <v>1.5</v>
      </c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3"/>
      <c r="AA2161" s="13"/>
      <c r="AB2161" s="13"/>
      <c r="AC2161" s="13"/>
      <c r="AD2161" s="13"/>
      <c r="AE2161" s="13"/>
      <c r="AF2161" s="13"/>
      <c r="AG2161" s="13"/>
      <c r="AH2161" s="13"/>
      <c r="AI2161" s="13"/>
    </row>
    <row r="2162" spans="1:35">
      <c r="A2162" s="13"/>
      <c r="B2162" s="13"/>
      <c r="C2162" s="328">
        <v>0.80972222222222223</v>
      </c>
      <c r="D2162" s="164">
        <f t="shared" si="100"/>
        <v>40120.80972222222</v>
      </c>
      <c r="E2162" s="13" t="s">
        <v>56</v>
      </c>
      <c r="F2162" s="13"/>
      <c r="G2162" s="17">
        <v>169</v>
      </c>
      <c r="H2162" s="13">
        <v>14.88</v>
      </c>
      <c r="I2162" s="13">
        <v>3.27</v>
      </c>
      <c r="J2162" s="13"/>
      <c r="K2162" s="13"/>
      <c r="L2162" s="13">
        <v>9</v>
      </c>
      <c r="M2162" s="13" t="s">
        <v>144</v>
      </c>
      <c r="N2162" s="17">
        <v>6</v>
      </c>
      <c r="O2162" s="17">
        <v>1.5</v>
      </c>
      <c r="P2162" s="13"/>
      <c r="Q2162" s="13"/>
      <c r="R2162" s="13"/>
      <c r="S2162" s="13"/>
      <c r="T2162" s="13"/>
      <c r="U2162" s="13"/>
      <c r="V2162" s="13"/>
      <c r="W2162" s="13"/>
      <c r="X2162" s="13"/>
      <c r="Y2162" s="13"/>
      <c r="Z2162" s="13"/>
      <c r="AA2162" s="13"/>
      <c r="AB2162" s="13"/>
      <c r="AC2162" s="13"/>
      <c r="AD2162" s="13"/>
      <c r="AE2162" s="13"/>
      <c r="AF2162" s="13"/>
      <c r="AG2162" s="13"/>
      <c r="AH2162" s="13"/>
      <c r="AI2162" s="13"/>
    </row>
    <row r="2163" spans="1:35" ht="13.5" thickBot="1">
      <c r="A2163" s="27"/>
      <c r="B2163" s="27"/>
      <c r="C2163" s="329">
        <v>0.91527777777777775</v>
      </c>
      <c r="D2163" s="164">
        <f t="shared" si="100"/>
        <v>40120.915277777778</v>
      </c>
      <c r="E2163" s="27" t="s">
        <v>56</v>
      </c>
      <c r="F2163" s="27"/>
      <c r="G2163" s="27">
        <v>169</v>
      </c>
      <c r="H2163" s="27">
        <v>14.99</v>
      </c>
      <c r="I2163" s="27">
        <v>2.89</v>
      </c>
      <c r="J2163" s="27"/>
      <c r="K2163" s="27"/>
      <c r="L2163" s="27">
        <v>9</v>
      </c>
      <c r="M2163" s="27" t="s">
        <v>144</v>
      </c>
      <c r="N2163" s="27">
        <v>6</v>
      </c>
      <c r="O2163" s="27">
        <v>1.5</v>
      </c>
      <c r="P2163" s="27"/>
      <c r="Q2163" s="13"/>
      <c r="R2163" s="13"/>
      <c r="S2163" s="13"/>
      <c r="T2163" s="13"/>
      <c r="U2163" s="13"/>
      <c r="V2163" s="13"/>
      <c r="W2163" s="13"/>
      <c r="X2163" s="13"/>
      <c r="Y2163" s="13"/>
      <c r="Z2163" s="13"/>
      <c r="AA2163" s="13"/>
      <c r="AB2163" s="13"/>
      <c r="AC2163" s="13"/>
      <c r="AD2163" s="13"/>
      <c r="AE2163" s="13"/>
      <c r="AF2163" s="13"/>
      <c r="AG2163" s="13"/>
      <c r="AH2163" s="13"/>
      <c r="AI2163" s="13"/>
    </row>
    <row r="2164" spans="1:35">
      <c r="A2164" s="17">
        <v>4</v>
      </c>
      <c r="B2164" s="17" t="s">
        <v>113</v>
      </c>
      <c r="C2164" s="327">
        <v>0.25</v>
      </c>
      <c r="D2164" s="172">
        <f t="shared" si="100"/>
        <v>40121.25</v>
      </c>
      <c r="E2164" s="17" t="s">
        <v>56</v>
      </c>
      <c r="F2164" s="17"/>
      <c r="G2164" s="17">
        <v>180</v>
      </c>
      <c r="H2164" s="17">
        <v>7.62</v>
      </c>
      <c r="I2164" s="17">
        <v>2.64</v>
      </c>
      <c r="J2164" s="17"/>
      <c r="K2164" s="17"/>
      <c r="L2164" s="8">
        <v>9</v>
      </c>
      <c r="M2164" s="8" t="s">
        <v>144</v>
      </c>
      <c r="N2164" s="8">
        <v>6</v>
      </c>
      <c r="O2164" s="17">
        <v>1.4</v>
      </c>
      <c r="P2164" s="17"/>
      <c r="Q2164" s="13"/>
      <c r="R2164" s="13"/>
      <c r="S2164" s="13"/>
      <c r="T2164" s="13"/>
      <c r="U2164" s="13"/>
      <c r="V2164" s="13"/>
      <c r="W2164" s="13"/>
      <c r="X2164" s="13"/>
      <c r="Y2164" s="13"/>
      <c r="Z2164" s="13"/>
      <c r="AA2164" s="13"/>
      <c r="AB2164" s="13"/>
      <c r="AC2164" s="13"/>
      <c r="AD2164" s="13"/>
      <c r="AE2164" s="13"/>
      <c r="AF2164" s="13"/>
      <c r="AG2164" s="13"/>
      <c r="AH2164" s="13"/>
      <c r="AI2164" s="13"/>
    </row>
    <row r="2165" spans="1:35">
      <c r="A2165" s="13"/>
      <c r="B2165" s="13"/>
      <c r="C2165" s="328">
        <v>0.35416666666666669</v>
      </c>
      <c r="D2165" s="164">
        <f t="shared" si="100"/>
        <v>40121.354166666664</v>
      </c>
      <c r="E2165" s="13" t="s">
        <v>56</v>
      </c>
      <c r="F2165" s="13"/>
      <c r="G2165" s="17">
        <v>180</v>
      </c>
      <c r="H2165" s="13">
        <v>7.32</v>
      </c>
      <c r="I2165" s="13">
        <v>2.92</v>
      </c>
      <c r="J2165" s="13"/>
      <c r="K2165" s="13"/>
      <c r="L2165" s="13">
        <v>9</v>
      </c>
      <c r="M2165" s="13" t="s">
        <v>144</v>
      </c>
      <c r="N2165" s="13">
        <v>6</v>
      </c>
      <c r="O2165" s="17">
        <v>1.4</v>
      </c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3"/>
      <c r="AA2165" s="13"/>
      <c r="AB2165" s="13"/>
      <c r="AC2165" s="13"/>
      <c r="AD2165" s="13"/>
      <c r="AE2165" s="13"/>
      <c r="AF2165" s="13"/>
      <c r="AG2165" s="13"/>
      <c r="AH2165" s="13"/>
      <c r="AI2165" s="13"/>
    </row>
    <row r="2166" spans="1:35">
      <c r="A2166" s="13"/>
      <c r="B2166" s="13"/>
      <c r="C2166" s="328">
        <v>0.43055555555555558</v>
      </c>
      <c r="D2166" s="164">
        <f t="shared" si="100"/>
        <v>40121.430555555555</v>
      </c>
      <c r="E2166" s="13" t="s">
        <v>56</v>
      </c>
      <c r="F2166" s="13"/>
      <c r="G2166" s="17">
        <v>180</v>
      </c>
      <c r="H2166" s="13">
        <v>7.48</v>
      </c>
      <c r="I2166" s="13">
        <v>2.11</v>
      </c>
      <c r="J2166" s="13"/>
      <c r="K2166" s="13"/>
      <c r="L2166" s="13">
        <v>9</v>
      </c>
      <c r="M2166" s="13" t="s">
        <v>144</v>
      </c>
      <c r="N2166" s="13">
        <v>6</v>
      </c>
      <c r="O2166" s="17">
        <v>1.4</v>
      </c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3"/>
      <c r="AA2166" s="13"/>
      <c r="AB2166" s="13"/>
      <c r="AC2166" s="13"/>
      <c r="AD2166" s="13"/>
      <c r="AE2166" s="13"/>
      <c r="AF2166" s="13"/>
      <c r="AG2166" s="13"/>
      <c r="AH2166" s="13"/>
      <c r="AI2166" s="13"/>
    </row>
    <row r="2167" spans="1:35">
      <c r="A2167" s="13"/>
      <c r="B2167" s="13"/>
      <c r="C2167" s="328">
        <v>0.53125</v>
      </c>
      <c r="D2167" s="164">
        <f t="shared" si="100"/>
        <v>40121.53125</v>
      </c>
      <c r="E2167" s="13" t="s">
        <v>56</v>
      </c>
      <c r="F2167" s="13"/>
      <c r="G2167" s="17">
        <v>180</v>
      </c>
      <c r="H2167" s="13">
        <v>7.98</v>
      </c>
      <c r="I2167" s="13">
        <v>2.82</v>
      </c>
      <c r="J2167" s="13"/>
      <c r="K2167" s="13"/>
      <c r="L2167" s="13">
        <v>9</v>
      </c>
      <c r="M2167" s="13" t="s">
        <v>144</v>
      </c>
      <c r="N2167" s="13">
        <v>6</v>
      </c>
      <c r="O2167" s="17">
        <v>1.4</v>
      </c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3"/>
      <c r="AA2167" s="13"/>
      <c r="AB2167" s="13"/>
      <c r="AC2167" s="13"/>
      <c r="AD2167" s="13"/>
      <c r="AE2167" s="13"/>
      <c r="AF2167" s="13"/>
      <c r="AG2167" s="13"/>
      <c r="AH2167" s="13"/>
      <c r="AI2167" s="13"/>
    </row>
    <row r="2168" spans="1:35">
      <c r="A2168" s="13"/>
      <c r="B2168" s="13"/>
      <c r="C2168" s="328">
        <v>0.59027777777777779</v>
      </c>
      <c r="D2168" s="164">
        <f t="shared" si="100"/>
        <v>40121.590277777781</v>
      </c>
      <c r="E2168" s="13" t="s">
        <v>56</v>
      </c>
      <c r="F2168" s="13"/>
      <c r="G2168" s="17">
        <v>180</v>
      </c>
      <c r="H2168" s="13">
        <v>7.88</v>
      </c>
      <c r="I2168" s="13">
        <v>2.25</v>
      </c>
      <c r="J2168" s="13"/>
      <c r="K2168" s="13"/>
      <c r="L2168" s="13">
        <v>9</v>
      </c>
      <c r="M2168" s="13" t="s">
        <v>144</v>
      </c>
      <c r="N2168" s="13">
        <v>6</v>
      </c>
      <c r="O2168" s="17">
        <v>1.4</v>
      </c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3"/>
      <c r="AA2168" s="13"/>
      <c r="AB2168" s="13"/>
      <c r="AC2168" s="13"/>
      <c r="AD2168" s="13"/>
      <c r="AE2168" s="13"/>
      <c r="AF2168" s="13"/>
      <c r="AG2168" s="13"/>
      <c r="AH2168" s="13"/>
      <c r="AI2168" s="13"/>
    </row>
    <row r="2169" spans="1:35">
      <c r="A2169" s="13"/>
      <c r="B2169" s="13"/>
      <c r="C2169" s="328">
        <v>0.68125000000000002</v>
      </c>
      <c r="D2169" s="164">
        <f t="shared" si="100"/>
        <v>40121.681250000001</v>
      </c>
      <c r="E2169" s="13" t="s">
        <v>56</v>
      </c>
      <c r="F2169" s="13"/>
      <c r="G2169" s="17">
        <v>180</v>
      </c>
      <c r="H2169" s="13">
        <v>7.99</v>
      </c>
      <c r="I2169" s="13">
        <v>2.35</v>
      </c>
      <c r="J2169" s="13"/>
      <c r="K2169" s="13"/>
      <c r="L2169" s="13">
        <v>9</v>
      </c>
      <c r="M2169" s="13" t="s">
        <v>144</v>
      </c>
      <c r="N2169" s="13">
        <v>6</v>
      </c>
      <c r="O2169" s="17">
        <v>1.4</v>
      </c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3"/>
      <c r="AA2169" s="13"/>
      <c r="AB2169" s="13"/>
      <c r="AC2169" s="13"/>
      <c r="AD2169" s="13"/>
      <c r="AE2169" s="13"/>
      <c r="AF2169" s="13"/>
      <c r="AG2169" s="13"/>
      <c r="AH2169" s="13"/>
      <c r="AI2169" s="13"/>
    </row>
    <row r="2170" spans="1:35">
      <c r="A2170" s="13"/>
      <c r="B2170" s="13"/>
      <c r="C2170" s="328">
        <v>0.76250000000000007</v>
      </c>
      <c r="D2170" s="164">
        <f t="shared" si="100"/>
        <v>40121.762499999997</v>
      </c>
      <c r="E2170" s="13" t="s">
        <v>56</v>
      </c>
      <c r="F2170" s="13"/>
      <c r="G2170" s="17">
        <v>180</v>
      </c>
      <c r="H2170" s="13">
        <v>11.49</v>
      </c>
      <c r="I2170" s="13">
        <v>3.71</v>
      </c>
      <c r="J2170" s="13"/>
      <c r="K2170" s="13"/>
      <c r="L2170" s="13">
        <v>9</v>
      </c>
      <c r="M2170" s="13" t="s">
        <v>144</v>
      </c>
      <c r="N2170" s="13">
        <v>6</v>
      </c>
      <c r="O2170" s="17">
        <v>1.4</v>
      </c>
      <c r="P2170" s="13"/>
      <c r="Q2170" s="13"/>
      <c r="R2170" s="13"/>
      <c r="S2170" s="13"/>
      <c r="T2170" s="13"/>
      <c r="U2170" s="13"/>
      <c r="V2170" s="13"/>
      <c r="W2170" s="13"/>
      <c r="X2170" s="13"/>
      <c r="Y2170" s="13"/>
      <c r="Z2170" s="13"/>
      <c r="AA2170" s="13"/>
      <c r="AB2170" s="13"/>
      <c r="AC2170" s="13"/>
      <c r="AD2170" s="13"/>
      <c r="AE2170" s="13"/>
      <c r="AF2170" s="13"/>
      <c r="AG2170" s="13"/>
      <c r="AH2170" s="13"/>
      <c r="AI2170" s="13"/>
    </row>
    <row r="2171" spans="1:35" ht="13.5" thickBot="1">
      <c r="A2171" s="27"/>
      <c r="B2171" s="27"/>
      <c r="C2171" s="329">
        <v>0.88263888888888886</v>
      </c>
      <c r="D2171" s="167">
        <f t="shared" si="100"/>
        <v>40121.882638888892</v>
      </c>
      <c r="E2171" s="27" t="s">
        <v>56</v>
      </c>
      <c r="F2171" s="27"/>
      <c r="G2171" s="27">
        <v>180</v>
      </c>
      <c r="H2171" s="27">
        <v>11.58</v>
      </c>
      <c r="I2171" s="27">
        <v>3.93</v>
      </c>
      <c r="J2171" s="27"/>
      <c r="K2171" s="27"/>
      <c r="L2171" s="27">
        <v>9</v>
      </c>
      <c r="M2171" s="27" t="s">
        <v>144</v>
      </c>
      <c r="N2171" s="27">
        <v>6</v>
      </c>
      <c r="O2171" s="27">
        <v>1.4</v>
      </c>
      <c r="P2171" s="27"/>
      <c r="Q2171" s="13"/>
      <c r="R2171" s="13"/>
      <c r="S2171" s="13"/>
      <c r="T2171" s="13"/>
      <c r="U2171" s="13"/>
      <c r="V2171" s="13"/>
      <c r="W2171" s="13"/>
      <c r="X2171" s="13"/>
      <c r="Y2171" s="13"/>
      <c r="Z2171" s="13"/>
      <c r="AA2171" s="13"/>
      <c r="AB2171" s="13"/>
      <c r="AC2171" s="13"/>
      <c r="AD2171" s="13"/>
      <c r="AE2171" s="13"/>
      <c r="AF2171" s="13"/>
      <c r="AG2171" s="13"/>
      <c r="AH2171" s="13"/>
      <c r="AI2171" s="13"/>
    </row>
    <row r="2172" spans="1:35">
      <c r="A2172" s="17">
        <v>5</v>
      </c>
      <c r="B2172" s="17" t="s">
        <v>114</v>
      </c>
      <c r="C2172" s="327">
        <v>0.25</v>
      </c>
      <c r="D2172" s="172">
        <f t="shared" si="100"/>
        <v>40122.25</v>
      </c>
      <c r="E2172" s="17" t="s">
        <v>56</v>
      </c>
      <c r="F2172" s="17"/>
      <c r="G2172" s="17">
        <v>180</v>
      </c>
      <c r="H2172" s="17">
        <v>18.510000000000002</v>
      </c>
      <c r="I2172" s="17">
        <v>1.74</v>
      </c>
      <c r="J2172" s="17"/>
      <c r="K2172" s="17"/>
      <c r="L2172" s="17">
        <v>15</v>
      </c>
      <c r="M2172" s="17" t="s">
        <v>144</v>
      </c>
      <c r="N2172" s="17">
        <v>6</v>
      </c>
      <c r="O2172" s="17">
        <v>1.4</v>
      </c>
      <c r="P2172" s="17"/>
      <c r="Q2172" s="13"/>
      <c r="R2172" s="13"/>
      <c r="S2172" s="13"/>
      <c r="T2172" s="13"/>
      <c r="U2172" s="13"/>
      <c r="V2172" s="13"/>
      <c r="W2172" s="13"/>
      <c r="X2172" s="13"/>
      <c r="Y2172" s="13"/>
      <c r="Z2172" s="13"/>
      <c r="AA2172" s="13"/>
      <c r="AB2172" s="13"/>
      <c r="AC2172" s="13"/>
      <c r="AD2172" s="13"/>
      <c r="AE2172" s="13"/>
      <c r="AF2172" s="13"/>
      <c r="AG2172" s="13"/>
      <c r="AH2172" s="13"/>
      <c r="AI2172" s="13"/>
    </row>
    <row r="2173" spans="1:35">
      <c r="A2173" s="13"/>
      <c r="B2173" s="13"/>
      <c r="C2173" s="328">
        <v>0.33333333333333331</v>
      </c>
      <c r="D2173" s="164">
        <f t="shared" si="100"/>
        <v>40122.333333333336</v>
      </c>
      <c r="E2173" s="13" t="s">
        <v>56</v>
      </c>
      <c r="F2173" s="13"/>
      <c r="G2173" s="13">
        <v>180</v>
      </c>
      <c r="H2173" s="13">
        <v>14.41</v>
      </c>
      <c r="I2173" s="13">
        <v>2.76</v>
      </c>
      <c r="J2173" s="13"/>
      <c r="K2173" s="13"/>
      <c r="L2173" s="17">
        <v>15</v>
      </c>
      <c r="M2173" s="13" t="s">
        <v>144</v>
      </c>
      <c r="N2173" s="13">
        <v>6</v>
      </c>
      <c r="O2173" s="13">
        <v>1.4</v>
      </c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3"/>
      <c r="AA2173" s="13"/>
      <c r="AB2173" s="13"/>
      <c r="AC2173" s="13"/>
      <c r="AD2173" s="13"/>
      <c r="AE2173" s="13"/>
      <c r="AF2173" s="13"/>
      <c r="AG2173" s="13"/>
      <c r="AH2173" s="13"/>
      <c r="AI2173" s="13"/>
    </row>
    <row r="2174" spans="1:35">
      <c r="A2174" s="13"/>
      <c r="B2174" s="13"/>
      <c r="C2174" s="328">
        <v>0.41875000000000001</v>
      </c>
      <c r="D2174" s="164">
        <f t="shared" si="100"/>
        <v>40122.418749999997</v>
      </c>
      <c r="E2174" s="13" t="s">
        <v>56</v>
      </c>
      <c r="F2174" s="13"/>
      <c r="G2174" s="13">
        <v>180</v>
      </c>
      <c r="H2174" s="13">
        <v>14.51</v>
      </c>
      <c r="I2174" s="13">
        <v>2.79</v>
      </c>
      <c r="J2174" s="13"/>
      <c r="K2174" s="13"/>
      <c r="L2174" s="17">
        <v>15</v>
      </c>
      <c r="M2174" s="13" t="s">
        <v>144</v>
      </c>
      <c r="N2174" s="13">
        <v>6</v>
      </c>
      <c r="O2174" s="13">
        <v>1.4</v>
      </c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3"/>
      <c r="AA2174" s="13"/>
      <c r="AB2174" s="13"/>
      <c r="AC2174" s="13"/>
      <c r="AD2174" s="13"/>
      <c r="AE2174" s="13"/>
      <c r="AF2174" s="13"/>
      <c r="AG2174" s="13"/>
      <c r="AH2174" s="13"/>
      <c r="AI2174" s="13"/>
    </row>
    <row r="2175" spans="1:35">
      <c r="A2175" s="13"/>
      <c r="B2175" s="13"/>
      <c r="C2175" s="328">
        <v>0.60902777777777783</v>
      </c>
      <c r="D2175" s="164">
        <f t="shared" si="100"/>
        <v>40122.609027777777</v>
      </c>
      <c r="E2175" s="13" t="s">
        <v>56</v>
      </c>
      <c r="F2175" s="13"/>
      <c r="G2175" s="13">
        <v>180</v>
      </c>
      <c r="H2175" s="13">
        <v>8.58</v>
      </c>
      <c r="I2175" s="13">
        <v>1.19</v>
      </c>
      <c r="J2175" s="13"/>
      <c r="K2175" s="13"/>
      <c r="L2175" s="17">
        <v>15</v>
      </c>
      <c r="M2175" s="13" t="s">
        <v>144</v>
      </c>
      <c r="N2175" s="13">
        <v>6</v>
      </c>
      <c r="O2175" s="13">
        <v>1.4</v>
      </c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3"/>
      <c r="AA2175" s="13"/>
      <c r="AB2175" s="13"/>
      <c r="AC2175" s="13"/>
      <c r="AD2175" s="13"/>
      <c r="AE2175" s="13"/>
      <c r="AF2175" s="13"/>
      <c r="AG2175" s="13"/>
      <c r="AH2175" s="13"/>
      <c r="AI2175" s="13"/>
    </row>
    <row r="2176" spans="1:35">
      <c r="A2176" s="13"/>
      <c r="B2176" s="13"/>
      <c r="C2176" s="328">
        <v>0.72777777777777775</v>
      </c>
      <c r="D2176" s="164">
        <f t="shared" si="100"/>
        <v>40122.727777777778</v>
      </c>
      <c r="E2176" s="13" t="s">
        <v>56</v>
      </c>
      <c r="F2176" s="13"/>
      <c r="G2176" s="13">
        <v>180</v>
      </c>
      <c r="H2176" s="13">
        <v>8.6</v>
      </c>
      <c r="I2176" s="13">
        <v>1.1100000000000001</v>
      </c>
      <c r="J2176" s="13"/>
      <c r="K2176" s="13"/>
      <c r="L2176" s="17">
        <v>15</v>
      </c>
      <c r="M2176" s="13" t="s">
        <v>144</v>
      </c>
      <c r="N2176" s="13">
        <v>6</v>
      </c>
      <c r="O2176" s="13">
        <v>1.4</v>
      </c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3"/>
      <c r="AA2176" s="13"/>
      <c r="AB2176" s="13"/>
      <c r="AC2176" s="13"/>
      <c r="AD2176" s="13"/>
      <c r="AE2176" s="13"/>
      <c r="AF2176" s="13"/>
      <c r="AG2176" s="13"/>
      <c r="AH2176" s="13"/>
      <c r="AI2176" s="13"/>
    </row>
    <row r="2177" spans="1:35">
      <c r="A2177" s="13"/>
      <c r="B2177" s="13"/>
      <c r="C2177" s="328">
        <v>0.79166666666666663</v>
      </c>
      <c r="D2177" s="164">
        <f t="shared" si="100"/>
        <v>40122.791666666664</v>
      </c>
      <c r="E2177" s="13" t="s">
        <v>56</v>
      </c>
      <c r="F2177" s="13"/>
      <c r="G2177" s="13">
        <v>180</v>
      </c>
      <c r="H2177" s="13">
        <v>7.1</v>
      </c>
      <c r="I2177" s="13">
        <v>1.35</v>
      </c>
      <c r="J2177" s="13"/>
      <c r="K2177" s="13"/>
      <c r="L2177" s="17">
        <v>15</v>
      </c>
      <c r="M2177" s="13" t="s">
        <v>144</v>
      </c>
      <c r="N2177" s="13">
        <v>6</v>
      </c>
      <c r="O2177" s="13">
        <v>1.4</v>
      </c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</row>
    <row r="2178" spans="1:35" ht="13.5" thickBot="1">
      <c r="A2178" s="27"/>
      <c r="B2178" s="27"/>
      <c r="C2178" s="329">
        <v>0.95277777777777783</v>
      </c>
      <c r="D2178" s="167">
        <f t="shared" si="100"/>
        <v>40122.952777777777</v>
      </c>
      <c r="E2178" s="27" t="s">
        <v>56</v>
      </c>
      <c r="F2178" s="27"/>
      <c r="G2178" s="27">
        <v>180</v>
      </c>
      <c r="H2178" s="27">
        <v>8.77</v>
      </c>
      <c r="I2178" s="27">
        <v>1.29</v>
      </c>
      <c r="J2178" s="27"/>
      <c r="K2178" s="27"/>
      <c r="L2178" s="27">
        <v>15</v>
      </c>
      <c r="M2178" s="27" t="s">
        <v>144</v>
      </c>
      <c r="N2178" s="27">
        <v>6</v>
      </c>
      <c r="O2178" s="27">
        <v>1.4</v>
      </c>
      <c r="P2178" s="27"/>
      <c r="Q2178" s="13"/>
      <c r="R2178" s="13"/>
      <c r="S2178" s="13"/>
      <c r="T2178" s="13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</row>
    <row r="2179" spans="1:35">
      <c r="A2179" s="17">
        <v>6</v>
      </c>
      <c r="B2179" s="17" t="s">
        <v>115</v>
      </c>
      <c r="C2179" s="327">
        <v>0.25</v>
      </c>
      <c r="D2179" s="172">
        <f t="shared" si="100"/>
        <v>40123.25</v>
      </c>
      <c r="E2179" s="17" t="s">
        <v>56</v>
      </c>
      <c r="F2179" s="17"/>
      <c r="G2179" s="17">
        <v>180</v>
      </c>
      <c r="H2179" s="17">
        <v>11.77</v>
      </c>
      <c r="I2179" s="17">
        <v>1.69</v>
      </c>
      <c r="J2179" s="17"/>
      <c r="K2179" s="17"/>
      <c r="L2179" s="17">
        <v>10</v>
      </c>
      <c r="M2179" s="17" t="s">
        <v>144</v>
      </c>
      <c r="N2179" s="17">
        <v>6</v>
      </c>
      <c r="O2179" s="17">
        <v>1.4</v>
      </c>
      <c r="P2179" s="17"/>
      <c r="Q2179" s="13"/>
      <c r="R2179" s="13"/>
      <c r="S2179" s="13"/>
      <c r="T2179" s="13"/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</row>
    <row r="2180" spans="1:35">
      <c r="A2180" s="13"/>
      <c r="B2180" s="13"/>
      <c r="C2180" s="328">
        <v>0.34097222222222223</v>
      </c>
      <c r="D2180" s="164">
        <f t="shared" si="100"/>
        <v>40123.34097222222</v>
      </c>
      <c r="E2180" s="13" t="s">
        <v>56</v>
      </c>
      <c r="F2180" s="13"/>
      <c r="G2180" s="13">
        <v>180</v>
      </c>
      <c r="H2180" s="13">
        <v>11.91</v>
      </c>
      <c r="I2180" s="13">
        <v>2.35</v>
      </c>
      <c r="J2180" s="13"/>
      <c r="K2180" s="13"/>
      <c r="L2180" s="17">
        <v>10</v>
      </c>
      <c r="M2180" s="13" t="s">
        <v>144</v>
      </c>
      <c r="N2180" s="13">
        <v>6</v>
      </c>
      <c r="O2180" s="13">
        <v>1.4</v>
      </c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3"/>
      <c r="AA2180" s="13"/>
      <c r="AB2180" s="13"/>
      <c r="AC2180" s="13"/>
      <c r="AD2180" s="13"/>
      <c r="AE2180" s="13"/>
      <c r="AF2180" s="13"/>
      <c r="AG2180" s="13"/>
      <c r="AH2180" s="13"/>
      <c r="AI2180" s="13"/>
    </row>
    <row r="2181" spans="1:35">
      <c r="A2181" s="13"/>
      <c r="B2181" s="13"/>
      <c r="C2181" s="328">
        <v>0.57291666666666663</v>
      </c>
      <c r="D2181" s="164">
        <f t="shared" si="100"/>
        <v>40123.572916666664</v>
      </c>
      <c r="E2181" s="13" t="s">
        <v>56</v>
      </c>
      <c r="F2181" s="13"/>
      <c r="G2181" s="13">
        <v>180</v>
      </c>
      <c r="H2181" s="13">
        <v>7.08</v>
      </c>
      <c r="I2181" s="13">
        <v>6.68</v>
      </c>
      <c r="J2181" s="13"/>
      <c r="K2181" s="13"/>
      <c r="L2181" s="17">
        <v>10</v>
      </c>
      <c r="M2181" s="13" t="s">
        <v>144</v>
      </c>
      <c r="N2181" s="13">
        <v>6</v>
      </c>
      <c r="O2181" s="13">
        <v>1.4</v>
      </c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3"/>
      <c r="AA2181" s="13"/>
      <c r="AB2181" s="13"/>
      <c r="AC2181" s="13"/>
      <c r="AD2181" s="13"/>
      <c r="AE2181" s="13"/>
      <c r="AF2181" s="13"/>
      <c r="AG2181" s="13"/>
      <c r="AH2181" s="13"/>
      <c r="AI2181" s="13"/>
    </row>
    <row r="2182" spans="1:35">
      <c r="A2182" s="13"/>
      <c r="B2182" s="13"/>
      <c r="C2182" s="328">
        <v>0.64930555555555558</v>
      </c>
      <c r="D2182" s="164">
        <f t="shared" si="100"/>
        <v>40123.649305555555</v>
      </c>
      <c r="E2182" s="13" t="s">
        <v>56</v>
      </c>
      <c r="F2182" s="13"/>
      <c r="G2182" s="13">
        <v>180</v>
      </c>
      <c r="H2182" s="13">
        <v>7.11</v>
      </c>
      <c r="I2182" s="13">
        <v>5.78</v>
      </c>
      <c r="J2182" s="13"/>
      <c r="K2182" s="13"/>
      <c r="L2182" s="17">
        <v>10</v>
      </c>
      <c r="M2182" s="13" t="s">
        <v>144</v>
      </c>
      <c r="N2182" s="13">
        <v>6</v>
      </c>
      <c r="O2182" s="13">
        <v>1.4</v>
      </c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</row>
    <row r="2183" spans="1:35">
      <c r="A2183" s="13"/>
      <c r="B2183" s="13"/>
      <c r="C2183" s="328">
        <v>0.71527777777777779</v>
      </c>
      <c r="D2183" s="164">
        <f t="shared" si="100"/>
        <v>40123.715277777781</v>
      </c>
      <c r="E2183" s="13" t="s">
        <v>56</v>
      </c>
      <c r="F2183" s="13"/>
      <c r="G2183" s="13">
        <v>180</v>
      </c>
      <c r="H2183" s="13">
        <v>9.58</v>
      </c>
      <c r="I2183" s="13">
        <v>4.7699999999999996</v>
      </c>
      <c r="J2183" s="13"/>
      <c r="K2183" s="13"/>
      <c r="L2183" s="17">
        <v>10</v>
      </c>
      <c r="M2183" s="13" t="s">
        <v>144</v>
      </c>
      <c r="N2183" s="13">
        <v>6</v>
      </c>
      <c r="O2183" s="13">
        <v>1.4</v>
      </c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3"/>
      <c r="AA2183" s="13"/>
      <c r="AB2183" s="13"/>
      <c r="AC2183" s="13"/>
      <c r="AD2183" s="13"/>
      <c r="AE2183" s="13"/>
      <c r="AF2183" s="13"/>
      <c r="AG2183" s="13"/>
      <c r="AH2183" s="13"/>
      <c r="AI2183" s="13"/>
    </row>
    <row r="2184" spans="1:35">
      <c r="A2184" s="13"/>
      <c r="B2184" s="13"/>
      <c r="C2184" s="328">
        <v>0.8833333333333333</v>
      </c>
      <c r="D2184" s="164">
        <f t="shared" si="100"/>
        <v>40123.883333333331</v>
      </c>
      <c r="E2184" s="13" t="s">
        <v>56</v>
      </c>
      <c r="F2184" s="13"/>
      <c r="G2184" s="13">
        <v>180</v>
      </c>
      <c r="H2184" s="13">
        <v>9.7799999999999994</v>
      </c>
      <c r="I2184" s="13">
        <v>4.7</v>
      </c>
      <c r="J2184" s="13"/>
      <c r="K2184" s="13"/>
      <c r="L2184" s="17">
        <v>10</v>
      </c>
      <c r="M2184" s="13" t="s">
        <v>144</v>
      </c>
      <c r="N2184" s="13">
        <v>6</v>
      </c>
      <c r="O2184" s="13">
        <v>1.4</v>
      </c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3"/>
      <c r="AA2184" s="13"/>
      <c r="AB2184" s="13"/>
      <c r="AC2184" s="13"/>
      <c r="AD2184" s="13"/>
      <c r="AE2184" s="13"/>
      <c r="AF2184" s="13"/>
      <c r="AG2184" s="13"/>
      <c r="AH2184" s="13"/>
      <c r="AI2184" s="13"/>
    </row>
    <row r="2185" spans="1:35" ht="13.5" thickBot="1">
      <c r="A2185" s="27"/>
      <c r="B2185" s="27"/>
      <c r="C2185" s="329">
        <v>0.93194444444444446</v>
      </c>
      <c r="D2185" s="167">
        <f t="shared" si="100"/>
        <v>40123.931944444441</v>
      </c>
      <c r="E2185" s="27" t="s">
        <v>56</v>
      </c>
      <c r="F2185" s="27"/>
      <c r="G2185" s="27">
        <v>180</v>
      </c>
      <c r="H2185" s="27">
        <v>9.8800000000000008</v>
      </c>
      <c r="I2185" s="27">
        <v>4.3899999999999997</v>
      </c>
      <c r="J2185" s="27"/>
      <c r="K2185" s="27"/>
      <c r="L2185" s="27">
        <v>10</v>
      </c>
      <c r="M2185" s="27" t="s">
        <v>144</v>
      </c>
      <c r="N2185" s="27">
        <v>6</v>
      </c>
      <c r="O2185" s="27">
        <v>1.4</v>
      </c>
      <c r="P2185" s="27"/>
      <c r="Q2185" s="13"/>
      <c r="R2185" s="13"/>
      <c r="S2185" s="13"/>
      <c r="T2185" s="13"/>
      <c r="U2185" s="13"/>
      <c r="V2185" s="13"/>
      <c r="W2185" s="13"/>
      <c r="X2185" s="13"/>
      <c r="Y2185" s="13"/>
      <c r="Z2185" s="13"/>
      <c r="AA2185" s="13"/>
      <c r="AB2185" s="13"/>
      <c r="AC2185" s="13"/>
      <c r="AD2185" s="13"/>
      <c r="AE2185" s="13"/>
      <c r="AF2185" s="13"/>
      <c r="AG2185" s="13"/>
      <c r="AH2185" s="13"/>
      <c r="AI2185" s="13"/>
    </row>
    <row r="2186" spans="1:35">
      <c r="A2186" s="17">
        <v>7</v>
      </c>
      <c r="B2186" s="17" t="s">
        <v>29</v>
      </c>
      <c r="C2186" s="327">
        <v>0.25</v>
      </c>
      <c r="D2186" s="172">
        <f t="shared" si="100"/>
        <v>40124.25</v>
      </c>
      <c r="E2186" s="17" t="s">
        <v>56</v>
      </c>
      <c r="F2186" s="17"/>
      <c r="G2186" s="17">
        <v>180</v>
      </c>
      <c r="H2186" s="17">
        <v>17.63</v>
      </c>
      <c r="I2186" s="17">
        <v>2.33</v>
      </c>
      <c r="J2186" s="17"/>
      <c r="K2186" s="17"/>
      <c r="L2186" s="17">
        <v>15</v>
      </c>
      <c r="M2186" s="17" t="s">
        <v>144</v>
      </c>
      <c r="N2186" s="17">
        <v>6</v>
      </c>
      <c r="O2186" s="17">
        <v>1.4</v>
      </c>
      <c r="P2186" s="17"/>
      <c r="Q2186" s="13"/>
      <c r="R2186" s="13"/>
      <c r="S2186" s="13"/>
      <c r="T2186" s="13"/>
      <c r="U2186" s="13"/>
      <c r="V2186" s="13"/>
      <c r="W2186" s="13"/>
      <c r="X2186" s="13"/>
      <c r="Y2186" s="13"/>
      <c r="Z2186" s="13"/>
      <c r="AA2186" s="13"/>
      <c r="AB2186" s="13"/>
      <c r="AC2186" s="13"/>
      <c r="AD2186" s="13"/>
      <c r="AE2186" s="13"/>
      <c r="AF2186" s="13"/>
      <c r="AG2186" s="13"/>
      <c r="AH2186" s="13"/>
      <c r="AI2186" s="13"/>
    </row>
    <row r="2187" spans="1:35">
      <c r="A2187" s="13"/>
      <c r="B2187" s="13"/>
      <c r="C2187" s="328">
        <v>0.3611111111111111</v>
      </c>
      <c r="D2187" s="164">
        <f t="shared" si="100"/>
        <v>40124.361111111109</v>
      </c>
      <c r="E2187" s="13" t="s">
        <v>56</v>
      </c>
      <c r="F2187" s="13"/>
      <c r="G2187" s="13">
        <v>180</v>
      </c>
      <c r="H2187" s="13">
        <v>17.670000000000002</v>
      </c>
      <c r="I2187" s="13">
        <v>2.2200000000000002</v>
      </c>
      <c r="J2187" s="13"/>
      <c r="K2187" s="13"/>
      <c r="L2187" s="17">
        <v>15</v>
      </c>
      <c r="M2187" s="13" t="s">
        <v>144</v>
      </c>
      <c r="N2187" s="13">
        <v>6</v>
      </c>
      <c r="O2187" s="13">
        <v>1.4</v>
      </c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3"/>
      <c r="AA2187" s="13"/>
      <c r="AB2187" s="13"/>
      <c r="AC2187" s="13"/>
      <c r="AD2187" s="13"/>
      <c r="AE2187" s="13"/>
      <c r="AF2187" s="13"/>
      <c r="AG2187" s="13"/>
      <c r="AH2187" s="13"/>
      <c r="AI2187" s="13"/>
    </row>
    <row r="2188" spans="1:35">
      <c r="A2188" s="13"/>
      <c r="B2188" s="13"/>
      <c r="C2188" s="328">
        <v>0.42638888888888887</v>
      </c>
      <c r="D2188" s="164">
        <f t="shared" si="100"/>
        <v>40124.426388888889</v>
      </c>
      <c r="E2188" s="13" t="s">
        <v>56</v>
      </c>
      <c r="F2188" s="13"/>
      <c r="G2188" s="13">
        <v>180</v>
      </c>
      <c r="H2188" s="13">
        <v>17.89</v>
      </c>
      <c r="I2188" s="13">
        <v>2.5299999999999998</v>
      </c>
      <c r="J2188" s="13"/>
      <c r="K2188" s="13"/>
      <c r="L2188" s="17">
        <v>15</v>
      </c>
      <c r="M2188" s="13" t="s">
        <v>144</v>
      </c>
      <c r="N2188" s="13">
        <v>6</v>
      </c>
      <c r="O2188" s="13">
        <v>1.4</v>
      </c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</row>
    <row r="2189" spans="1:35">
      <c r="A2189" s="13"/>
      <c r="B2189" s="13"/>
      <c r="C2189" s="328">
        <v>0.53125</v>
      </c>
      <c r="D2189" s="164">
        <f t="shared" si="100"/>
        <v>40124.53125</v>
      </c>
      <c r="E2189" s="13" t="s">
        <v>56</v>
      </c>
      <c r="F2189" s="13"/>
      <c r="G2189" s="13">
        <v>180</v>
      </c>
      <c r="H2189" s="13">
        <v>17.93</v>
      </c>
      <c r="I2189" s="13">
        <v>3.98</v>
      </c>
      <c r="J2189" s="13"/>
      <c r="K2189" s="13"/>
      <c r="L2189" s="17">
        <v>15</v>
      </c>
      <c r="M2189" s="13" t="s">
        <v>144</v>
      </c>
      <c r="N2189" s="13">
        <v>6</v>
      </c>
      <c r="O2189" s="13">
        <v>1.4</v>
      </c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</row>
    <row r="2190" spans="1:35">
      <c r="A2190" s="13"/>
      <c r="B2190" s="13"/>
      <c r="C2190" s="328">
        <v>0.59791666666666665</v>
      </c>
      <c r="D2190" s="164">
        <f t="shared" si="100"/>
        <v>40124.597916666666</v>
      </c>
      <c r="E2190" s="13" t="s">
        <v>56</v>
      </c>
      <c r="F2190" s="13"/>
      <c r="G2190" s="13">
        <v>180</v>
      </c>
      <c r="H2190" s="13">
        <v>8.61</v>
      </c>
      <c r="I2190" s="13">
        <v>2.68</v>
      </c>
      <c r="J2190" s="13"/>
      <c r="K2190" s="13"/>
      <c r="L2190" s="17">
        <v>15</v>
      </c>
      <c r="M2190" s="13" t="s">
        <v>144</v>
      </c>
      <c r="N2190" s="13">
        <v>6</v>
      </c>
      <c r="O2190" s="13">
        <v>1.4</v>
      </c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3"/>
      <c r="AA2190" s="13"/>
      <c r="AB2190" s="13"/>
      <c r="AC2190" s="13"/>
      <c r="AD2190" s="13"/>
      <c r="AE2190" s="13"/>
      <c r="AF2190" s="13"/>
      <c r="AG2190" s="13"/>
      <c r="AH2190" s="13"/>
      <c r="AI2190" s="13"/>
    </row>
    <row r="2191" spans="1:35">
      <c r="A2191" s="13"/>
      <c r="B2191" s="13"/>
      <c r="C2191" s="328">
        <v>0.7416666666666667</v>
      </c>
      <c r="D2191" s="164">
        <f t="shared" si="100"/>
        <v>40124.741666666669</v>
      </c>
      <c r="E2191" s="13" t="s">
        <v>56</v>
      </c>
      <c r="F2191" s="13"/>
      <c r="G2191" s="13">
        <v>180</v>
      </c>
      <c r="H2191" s="13">
        <v>8.99</v>
      </c>
      <c r="I2191" s="13">
        <v>1.52</v>
      </c>
      <c r="J2191" s="13"/>
      <c r="K2191" s="13"/>
      <c r="L2191" s="17">
        <v>15</v>
      </c>
      <c r="M2191" s="13" t="s">
        <v>144</v>
      </c>
      <c r="N2191" s="13">
        <v>6</v>
      </c>
      <c r="O2191" s="13">
        <v>1.4</v>
      </c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3"/>
      <c r="AA2191" s="13"/>
      <c r="AB2191" s="13"/>
      <c r="AC2191" s="13"/>
      <c r="AD2191" s="13"/>
      <c r="AE2191" s="13"/>
      <c r="AF2191" s="13"/>
      <c r="AG2191" s="13"/>
      <c r="AH2191" s="13"/>
      <c r="AI2191" s="13"/>
    </row>
    <row r="2192" spans="1:35">
      <c r="A2192" s="13"/>
      <c r="B2192" s="13"/>
      <c r="C2192" s="328">
        <v>0.8125</v>
      </c>
      <c r="D2192" s="164">
        <f t="shared" ref="D2192:D2255" si="101">FLOOR(D2191,1)+C2192+IF(A2192&gt;0,1,0)</f>
        <v>40124.8125</v>
      </c>
      <c r="E2192" s="13" t="s">
        <v>56</v>
      </c>
      <c r="F2192" s="13"/>
      <c r="G2192" s="13">
        <v>180</v>
      </c>
      <c r="H2192" s="13">
        <v>10.7</v>
      </c>
      <c r="I2192" s="13">
        <v>1.17</v>
      </c>
      <c r="J2192" s="13"/>
      <c r="K2192" s="13"/>
      <c r="L2192" s="17">
        <v>15</v>
      </c>
      <c r="M2192" s="13" t="s">
        <v>144</v>
      </c>
      <c r="N2192" s="13">
        <v>6</v>
      </c>
      <c r="O2192" s="13">
        <v>1.4</v>
      </c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</row>
    <row r="2193" spans="1:35" ht="13.5" thickBot="1">
      <c r="A2193" s="27"/>
      <c r="B2193" s="27"/>
      <c r="C2193" s="329">
        <v>0.89583333333333337</v>
      </c>
      <c r="D2193" s="167">
        <f t="shared" si="101"/>
        <v>40124.895833333336</v>
      </c>
      <c r="E2193" s="27" t="s">
        <v>56</v>
      </c>
      <c r="F2193" s="27"/>
      <c r="G2193" s="27">
        <v>180</v>
      </c>
      <c r="H2193" s="27">
        <v>10.88</v>
      </c>
      <c r="I2193" s="27">
        <v>1.21</v>
      </c>
      <c r="J2193" s="27"/>
      <c r="K2193" s="27"/>
      <c r="L2193" s="27">
        <v>15</v>
      </c>
      <c r="M2193" s="27" t="s">
        <v>144</v>
      </c>
      <c r="N2193" s="27">
        <v>6</v>
      </c>
      <c r="O2193" s="27">
        <v>1.4</v>
      </c>
      <c r="P2193" s="27"/>
      <c r="Q2193" s="13"/>
      <c r="R2193" s="13"/>
      <c r="S2193" s="13"/>
      <c r="T2193" s="13"/>
      <c r="U2193" s="13"/>
      <c r="V2193" s="13"/>
      <c r="W2193" s="13"/>
      <c r="X2193" s="13"/>
      <c r="Y2193" s="13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</row>
    <row r="2194" spans="1:35">
      <c r="A2194" s="17">
        <v>8</v>
      </c>
      <c r="B2194" s="17" t="s">
        <v>129</v>
      </c>
      <c r="C2194" s="327">
        <v>0.25</v>
      </c>
      <c r="D2194" s="172">
        <f t="shared" si="101"/>
        <v>40125.25</v>
      </c>
      <c r="E2194" s="17" t="s">
        <v>56</v>
      </c>
      <c r="F2194" s="17"/>
      <c r="G2194" s="17">
        <v>180</v>
      </c>
      <c r="H2194" s="17">
        <v>7.67</v>
      </c>
      <c r="I2194" s="17">
        <v>1.4</v>
      </c>
      <c r="J2194" s="17"/>
      <c r="K2194" s="17"/>
      <c r="L2194" s="17">
        <v>10</v>
      </c>
      <c r="M2194" s="17" t="s">
        <v>144</v>
      </c>
      <c r="N2194" s="17">
        <v>6</v>
      </c>
      <c r="O2194" s="17">
        <v>1.4</v>
      </c>
      <c r="P2194" s="17"/>
      <c r="Q2194" s="13"/>
      <c r="R2194" s="13"/>
      <c r="S2194" s="13"/>
      <c r="T2194" s="13"/>
      <c r="U2194" s="13"/>
      <c r="V2194" s="13"/>
      <c r="W2194" s="13"/>
      <c r="X2194" s="13"/>
      <c r="Y2194" s="13"/>
      <c r="Z2194" s="13"/>
      <c r="AA2194" s="13"/>
      <c r="AB2194" s="13"/>
      <c r="AC2194" s="13"/>
      <c r="AD2194" s="13"/>
      <c r="AE2194" s="13"/>
      <c r="AF2194" s="13"/>
      <c r="AG2194" s="13"/>
      <c r="AH2194" s="13"/>
      <c r="AI2194" s="13"/>
    </row>
    <row r="2195" spans="1:35">
      <c r="A2195" s="13"/>
      <c r="B2195" s="13"/>
      <c r="C2195" s="328">
        <v>0.34722222222222227</v>
      </c>
      <c r="D2195" s="164">
        <f t="shared" si="101"/>
        <v>40125.347222222219</v>
      </c>
      <c r="E2195" s="13" t="s">
        <v>56</v>
      </c>
      <c r="F2195" s="13"/>
      <c r="G2195" s="13">
        <v>180</v>
      </c>
      <c r="H2195" s="13">
        <v>7.64</v>
      </c>
      <c r="I2195" s="13">
        <v>1.52</v>
      </c>
      <c r="J2195" s="13"/>
      <c r="K2195" s="13"/>
      <c r="L2195" s="17">
        <v>10</v>
      </c>
      <c r="M2195" s="13" t="s">
        <v>144</v>
      </c>
      <c r="N2195" s="13">
        <v>6</v>
      </c>
      <c r="O2195" s="13">
        <v>1.4</v>
      </c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</row>
    <row r="2196" spans="1:35">
      <c r="A2196" s="13"/>
      <c r="B2196" s="13"/>
      <c r="C2196" s="328">
        <v>0.42499999999999999</v>
      </c>
      <c r="D2196" s="164">
        <f t="shared" si="101"/>
        <v>40125.425000000003</v>
      </c>
      <c r="E2196" s="13" t="s">
        <v>56</v>
      </c>
      <c r="F2196" s="13"/>
      <c r="G2196" s="13">
        <v>180</v>
      </c>
      <c r="H2196" s="13">
        <v>7.93</v>
      </c>
      <c r="I2196" s="13">
        <v>1.32</v>
      </c>
      <c r="J2196" s="13"/>
      <c r="K2196" s="13"/>
      <c r="L2196" s="17">
        <v>10</v>
      </c>
      <c r="M2196" s="13" t="s">
        <v>144</v>
      </c>
      <c r="N2196" s="13">
        <v>6</v>
      </c>
      <c r="O2196" s="13">
        <v>1.4</v>
      </c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</row>
    <row r="2197" spans="1:35">
      <c r="A2197" s="13"/>
      <c r="B2197" s="13"/>
      <c r="C2197" s="328">
        <v>0.56111111111111112</v>
      </c>
      <c r="D2197" s="164">
        <f t="shared" si="101"/>
        <v>40125.561111111114</v>
      </c>
      <c r="E2197" s="13" t="s">
        <v>56</v>
      </c>
      <c r="F2197" s="13"/>
      <c r="G2197" s="13">
        <v>180</v>
      </c>
      <c r="H2197" s="13">
        <v>7.99</v>
      </c>
      <c r="I2197" s="13">
        <v>1.1100000000000001</v>
      </c>
      <c r="J2197" s="13"/>
      <c r="K2197" s="13"/>
      <c r="L2197" s="17">
        <v>10</v>
      </c>
      <c r="M2197" s="13" t="s">
        <v>144</v>
      </c>
      <c r="N2197" s="13">
        <v>6</v>
      </c>
      <c r="O2197" s="13">
        <v>1.4</v>
      </c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3"/>
      <c r="AA2197" s="13"/>
      <c r="AB2197" s="13"/>
      <c r="AC2197" s="13"/>
      <c r="AD2197" s="13"/>
      <c r="AE2197" s="13"/>
      <c r="AF2197" s="13"/>
      <c r="AG2197" s="13"/>
      <c r="AH2197" s="13"/>
      <c r="AI2197" s="13"/>
    </row>
    <row r="2198" spans="1:35">
      <c r="A2198" s="13"/>
      <c r="B2198" s="13"/>
      <c r="C2198" s="328">
        <v>0.65625</v>
      </c>
      <c r="D2198" s="164">
        <f t="shared" si="101"/>
        <v>40125.65625</v>
      </c>
      <c r="E2198" s="13" t="s">
        <v>56</v>
      </c>
      <c r="F2198" s="13"/>
      <c r="G2198" s="13">
        <v>180</v>
      </c>
      <c r="H2198" s="13">
        <v>7.49</v>
      </c>
      <c r="I2198" s="13">
        <v>1.74</v>
      </c>
      <c r="J2198" s="13"/>
      <c r="K2198" s="13"/>
      <c r="L2198" s="17">
        <v>10</v>
      </c>
      <c r="M2198" s="13" t="s">
        <v>144</v>
      </c>
      <c r="N2198" s="13">
        <v>6</v>
      </c>
      <c r="O2198" s="13">
        <v>1.4</v>
      </c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</row>
    <row r="2199" spans="1:35">
      <c r="A2199" s="13"/>
      <c r="B2199" s="13"/>
      <c r="C2199" s="328">
        <v>0.71527777777777779</v>
      </c>
      <c r="D2199" s="164">
        <f t="shared" si="101"/>
        <v>40125.715277777781</v>
      </c>
      <c r="E2199" s="13" t="s">
        <v>56</v>
      </c>
      <c r="F2199" s="13"/>
      <c r="G2199" s="13">
        <v>180</v>
      </c>
      <c r="H2199" s="13">
        <v>7.15</v>
      </c>
      <c r="I2199" s="13">
        <v>1.72</v>
      </c>
      <c r="J2199" s="13"/>
      <c r="K2199" s="13"/>
      <c r="L2199" s="17">
        <v>10</v>
      </c>
      <c r="M2199" s="13" t="s">
        <v>144</v>
      </c>
      <c r="N2199" s="13">
        <v>6</v>
      </c>
      <c r="O2199" s="13">
        <v>1.4</v>
      </c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3"/>
      <c r="AA2199" s="13"/>
      <c r="AB2199" s="13"/>
      <c r="AC2199" s="13"/>
      <c r="AD2199" s="13"/>
      <c r="AE2199" s="13"/>
      <c r="AF2199" s="13"/>
      <c r="AG2199" s="13"/>
      <c r="AH2199" s="13"/>
      <c r="AI2199" s="13"/>
    </row>
    <row r="2200" spans="1:35">
      <c r="A2200" s="13"/>
      <c r="B2200" s="13"/>
      <c r="C2200" s="328">
        <v>0.80902777777777779</v>
      </c>
      <c r="D2200" s="164">
        <f t="shared" si="101"/>
        <v>40125.809027777781</v>
      </c>
      <c r="E2200" s="13" t="s">
        <v>56</v>
      </c>
      <c r="F2200" s="13"/>
      <c r="G2200" s="13">
        <v>180</v>
      </c>
      <c r="H2200" s="13">
        <v>7.28</v>
      </c>
      <c r="I2200" s="13">
        <v>1.36</v>
      </c>
      <c r="J2200" s="13"/>
      <c r="K2200" s="13"/>
      <c r="L2200" s="17">
        <v>10</v>
      </c>
      <c r="M2200" s="13" t="s">
        <v>144</v>
      </c>
      <c r="N2200" s="13">
        <v>6</v>
      </c>
      <c r="O2200" s="13">
        <v>1.4</v>
      </c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3"/>
      <c r="AA2200" s="13"/>
      <c r="AB2200" s="13"/>
      <c r="AC2200" s="13"/>
      <c r="AD2200" s="13"/>
      <c r="AE2200" s="13"/>
      <c r="AF2200" s="13"/>
      <c r="AG2200" s="13"/>
      <c r="AH2200" s="13"/>
      <c r="AI2200" s="13"/>
    </row>
    <row r="2201" spans="1:35" ht="13.5" thickBot="1">
      <c r="A2201" s="27"/>
      <c r="B2201" s="27"/>
      <c r="C2201" s="329">
        <v>0.92638888888888893</v>
      </c>
      <c r="D2201" s="167">
        <f t="shared" si="101"/>
        <v>40125.926388888889</v>
      </c>
      <c r="E2201" s="27" t="s">
        <v>56</v>
      </c>
      <c r="F2201" s="27"/>
      <c r="G2201" s="27">
        <v>180</v>
      </c>
      <c r="H2201" s="27">
        <v>7.39</v>
      </c>
      <c r="I2201" s="27">
        <v>1.19</v>
      </c>
      <c r="J2201" s="27"/>
      <c r="K2201" s="27"/>
      <c r="L2201" s="27">
        <v>10</v>
      </c>
      <c r="M2201" s="27" t="s">
        <v>144</v>
      </c>
      <c r="N2201" s="27">
        <v>6</v>
      </c>
      <c r="O2201" s="27">
        <v>1.4</v>
      </c>
      <c r="P2201" s="27"/>
      <c r="Q2201" s="13"/>
      <c r="R2201" s="13"/>
      <c r="S2201" s="13"/>
      <c r="T2201" s="13"/>
      <c r="U2201" s="13"/>
      <c r="V2201" s="13"/>
      <c r="W2201" s="13"/>
      <c r="X2201" s="13"/>
      <c r="Y2201" s="13"/>
      <c r="Z2201" s="13"/>
      <c r="AA2201" s="13"/>
      <c r="AB2201" s="13"/>
      <c r="AC2201" s="13"/>
      <c r="AD2201" s="13"/>
      <c r="AE2201" s="13"/>
      <c r="AF2201" s="13"/>
      <c r="AG2201" s="13"/>
      <c r="AH2201" s="13"/>
      <c r="AI2201" s="13"/>
    </row>
    <row r="2202" spans="1:35">
      <c r="A2202" s="17">
        <v>9</v>
      </c>
      <c r="B2202" s="17" t="s">
        <v>111</v>
      </c>
      <c r="C2202" s="327">
        <v>0.25</v>
      </c>
      <c r="D2202" s="172">
        <f t="shared" si="101"/>
        <v>40126.25</v>
      </c>
      <c r="E2202" s="17" t="s">
        <v>56</v>
      </c>
      <c r="F2202" s="17"/>
      <c r="G2202" s="17">
        <v>180</v>
      </c>
      <c r="H2202" s="17">
        <v>7.66</v>
      </c>
      <c r="I2202" s="17">
        <v>0.69</v>
      </c>
      <c r="J2202" s="17"/>
      <c r="K2202" s="17"/>
      <c r="L2202" s="17">
        <v>7</v>
      </c>
      <c r="M2202" s="17" t="s">
        <v>144</v>
      </c>
      <c r="N2202" s="17">
        <v>6</v>
      </c>
      <c r="O2202" s="17">
        <v>1.4</v>
      </c>
      <c r="P2202" s="17"/>
      <c r="Q2202" s="13"/>
      <c r="R2202" s="13"/>
      <c r="S2202" s="13"/>
      <c r="T2202" s="13"/>
      <c r="U2202" s="13"/>
      <c r="V2202" s="13"/>
      <c r="W2202" s="13"/>
      <c r="X2202" s="13"/>
      <c r="Y2202" s="13"/>
      <c r="Z2202" s="13"/>
      <c r="AA2202" s="13"/>
      <c r="AB2202" s="13"/>
      <c r="AC2202" s="13"/>
      <c r="AD2202" s="13"/>
      <c r="AE2202" s="13"/>
      <c r="AF2202" s="13"/>
      <c r="AG2202" s="13"/>
      <c r="AH2202" s="13"/>
      <c r="AI2202" s="13"/>
    </row>
    <row r="2203" spans="1:35">
      <c r="A2203" s="13"/>
      <c r="B2203" s="13"/>
      <c r="C2203" s="328">
        <v>0.33333333333333331</v>
      </c>
      <c r="D2203" s="164">
        <f t="shared" si="101"/>
        <v>40126.333333333336</v>
      </c>
      <c r="E2203" s="13" t="s">
        <v>56</v>
      </c>
      <c r="F2203" s="13"/>
      <c r="G2203" s="13">
        <v>180</v>
      </c>
      <c r="H2203" s="13">
        <v>7.73</v>
      </c>
      <c r="I2203" s="13">
        <v>0.6</v>
      </c>
      <c r="J2203" s="13"/>
      <c r="K2203" s="13"/>
      <c r="L2203" s="17">
        <v>7</v>
      </c>
      <c r="M2203" s="13" t="s">
        <v>144</v>
      </c>
      <c r="N2203" s="13">
        <v>6</v>
      </c>
      <c r="O2203" s="13">
        <v>1.4</v>
      </c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3"/>
      <c r="AA2203" s="13"/>
      <c r="AB2203" s="13"/>
      <c r="AC2203" s="13"/>
      <c r="AD2203" s="13"/>
      <c r="AE2203" s="13"/>
      <c r="AF2203" s="13"/>
      <c r="AG2203" s="13"/>
      <c r="AH2203" s="13"/>
      <c r="AI2203" s="13"/>
    </row>
    <row r="2204" spans="1:35">
      <c r="A2204" s="13"/>
      <c r="B2204" s="13"/>
      <c r="C2204" s="328">
        <v>0.40277777777777773</v>
      </c>
      <c r="D2204" s="164">
        <f t="shared" si="101"/>
        <v>40126.402777777781</v>
      </c>
      <c r="E2204" s="13" t="s">
        <v>56</v>
      </c>
      <c r="F2204" s="13"/>
      <c r="G2204" s="13">
        <v>180</v>
      </c>
      <c r="H2204" s="13">
        <v>7.78</v>
      </c>
      <c r="I2204" s="13">
        <v>0.3</v>
      </c>
      <c r="J2204" s="13"/>
      <c r="K2204" s="13"/>
      <c r="L2204" s="17">
        <v>7</v>
      </c>
      <c r="M2204" s="13" t="s">
        <v>144</v>
      </c>
      <c r="N2204" s="13">
        <v>6</v>
      </c>
      <c r="O2204" s="13">
        <v>1.4</v>
      </c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</row>
    <row r="2205" spans="1:35">
      <c r="A2205" s="13"/>
      <c r="B2205" s="13"/>
      <c r="C2205" s="328">
        <v>0.50555555555555554</v>
      </c>
      <c r="D2205" s="164">
        <f t="shared" si="101"/>
        <v>40126.505555555559</v>
      </c>
      <c r="E2205" s="13" t="s">
        <v>56</v>
      </c>
      <c r="F2205" s="13"/>
      <c r="G2205" s="13">
        <v>180</v>
      </c>
      <c r="H2205" s="13">
        <v>6.65</v>
      </c>
      <c r="I2205" s="13">
        <v>0.99</v>
      </c>
      <c r="J2205" s="13"/>
      <c r="K2205" s="13"/>
      <c r="L2205" s="17">
        <v>7</v>
      </c>
      <c r="M2205" s="13" t="s">
        <v>144</v>
      </c>
      <c r="N2205" s="13">
        <v>6</v>
      </c>
      <c r="O2205" s="13">
        <v>1.4</v>
      </c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</row>
    <row r="2206" spans="1:35">
      <c r="A2206" s="13"/>
      <c r="B2206" s="13"/>
      <c r="C2206" s="328">
        <v>0.6069444444444444</v>
      </c>
      <c r="D2206" s="164">
        <f t="shared" si="101"/>
        <v>40126.606944444444</v>
      </c>
      <c r="E2206" s="13" t="s">
        <v>56</v>
      </c>
      <c r="F2206" s="13"/>
      <c r="G2206" s="13">
        <v>180</v>
      </c>
      <c r="H2206" s="13">
        <v>6.67</v>
      </c>
      <c r="I2206" s="13">
        <v>1.0900000000000001</v>
      </c>
      <c r="J2206" s="13"/>
      <c r="K2206" s="13"/>
      <c r="L2206" s="17">
        <v>7</v>
      </c>
      <c r="M2206" s="13" t="s">
        <v>144</v>
      </c>
      <c r="N2206" s="13">
        <v>6</v>
      </c>
      <c r="O2206" s="13">
        <v>1.4</v>
      </c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</row>
    <row r="2207" spans="1:35">
      <c r="A2207" s="13"/>
      <c r="B2207" s="13"/>
      <c r="C2207" s="328">
        <v>0.69791666666666663</v>
      </c>
      <c r="D2207" s="164">
        <f t="shared" si="101"/>
        <v>40126.697916666664</v>
      </c>
      <c r="E2207" s="13" t="s">
        <v>56</v>
      </c>
      <c r="F2207" s="13"/>
      <c r="G2207" s="13">
        <v>180</v>
      </c>
      <c r="H2207" s="13">
        <v>6.77</v>
      </c>
      <c r="I2207" s="13">
        <v>1.38</v>
      </c>
      <c r="J2207" s="13"/>
      <c r="K2207" s="13"/>
      <c r="L2207" s="17">
        <v>7</v>
      </c>
      <c r="M2207" s="13" t="s">
        <v>144</v>
      </c>
      <c r="N2207" s="13">
        <v>6</v>
      </c>
      <c r="O2207" s="13">
        <v>1.4</v>
      </c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</row>
    <row r="2208" spans="1:35">
      <c r="A2208" s="13"/>
      <c r="B2208" s="13"/>
      <c r="C2208" s="328">
        <v>0.76388888888888884</v>
      </c>
      <c r="D2208" s="164">
        <f t="shared" si="101"/>
        <v>40126.763888888891</v>
      </c>
      <c r="E2208" s="13" t="s">
        <v>56</v>
      </c>
      <c r="F2208" s="13"/>
      <c r="G2208" s="13">
        <v>180</v>
      </c>
      <c r="H2208" s="13">
        <v>6.53</v>
      </c>
      <c r="I2208" s="13">
        <v>1.93</v>
      </c>
      <c r="J2208" s="13"/>
      <c r="K2208" s="13"/>
      <c r="L2208" s="17">
        <v>7</v>
      </c>
      <c r="M2208" s="13" t="s">
        <v>144</v>
      </c>
      <c r="N2208" s="13">
        <v>6</v>
      </c>
      <c r="O2208" s="13">
        <v>1.4</v>
      </c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</row>
    <row r="2209" spans="1:35" ht="13.5" thickBot="1">
      <c r="A2209" s="27"/>
      <c r="B2209" s="27"/>
      <c r="C2209" s="329">
        <v>0.90416666666666667</v>
      </c>
      <c r="D2209" s="167">
        <f t="shared" si="101"/>
        <v>40126.904166666667</v>
      </c>
      <c r="E2209" s="27" t="s">
        <v>56</v>
      </c>
      <c r="F2209" s="27"/>
      <c r="G2209" s="27">
        <v>180</v>
      </c>
      <c r="H2209" s="27">
        <v>6.81</v>
      </c>
      <c r="I2209" s="27">
        <v>0.09</v>
      </c>
      <c r="J2209" s="27"/>
      <c r="K2209" s="27"/>
      <c r="L2209" s="27">
        <v>7</v>
      </c>
      <c r="M2209" s="27" t="s">
        <v>144</v>
      </c>
      <c r="N2209" s="27">
        <v>6</v>
      </c>
      <c r="O2209" s="27">
        <v>1.4</v>
      </c>
      <c r="P2209" s="27"/>
      <c r="Q2209" s="13"/>
      <c r="R2209" s="13"/>
      <c r="S2209" s="13"/>
      <c r="T2209" s="13"/>
      <c r="U2209" s="13"/>
      <c r="V2209" s="13"/>
      <c r="W2209" s="13"/>
      <c r="X2209" s="13"/>
      <c r="Y2209" s="13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</row>
    <row r="2210" spans="1:35">
      <c r="A2210" s="17">
        <v>10</v>
      </c>
      <c r="B2210" s="17" t="s">
        <v>112</v>
      </c>
      <c r="C2210" s="327">
        <v>0.26041666666666669</v>
      </c>
      <c r="D2210" s="172">
        <f t="shared" si="101"/>
        <v>40127.260416666664</v>
      </c>
      <c r="E2210" s="17" t="s">
        <v>56</v>
      </c>
      <c r="F2210" s="17"/>
      <c r="G2210" s="17">
        <v>169</v>
      </c>
      <c r="H2210" s="17">
        <v>6.47</v>
      </c>
      <c r="I2210" s="17">
        <v>3.94</v>
      </c>
      <c r="J2210" s="17"/>
      <c r="K2210" s="17"/>
      <c r="L2210" s="17">
        <v>7</v>
      </c>
      <c r="M2210" s="17" t="s">
        <v>144</v>
      </c>
      <c r="N2210" s="17">
        <v>6</v>
      </c>
      <c r="O2210" s="17">
        <v>1.5</v>
      </c>
      <c r="P2210" s="17"/>
      <c r="Q2210" s="13"/>
      <c r="R2210" s="13"/>
      <c r="S2210" s="13"/>
      <c r="T2210" s="13"/>
      <c r="U2210" s="13"/>
      <c r="V2210" s="13"/>
      <c r="W2210" s="13"/>
      <c r="X2210" s="13"/>
      <c r="Y2210" s="13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</row>
    <row r="2211" spans="1:35">
      <c r="A2211" s="13"/>
      <c r="B2211" s="13"/>
      <c r="C2211" s="328">
        <v>0.34027777777777773</v>
      </c>
      <c r="D2211" s="164">
        <f t="shared" si="101"/>
        <v>40127.340277777781</v>
      </c>
      <c r="E2211" s="13" t="s">
        <v>56</v>
      </c>
      <c r="F2211" s="13"/>
      <c r="G2211" s="17">
        <v>169</v>
      </c>
      <c r="H2211" s="13">
        <v>6.83</v>
      </c>
      <c r="I2211" s="13">
        <v>3.99</v>
      </c>
      <c r="J2211" s="13"/>
      <c r="K2211" s="13"/>
      <c r="L2211" s="13">
        <v>7</v>
      </c>
      <c r="M2211" s="13" t="s">
        <v>144</v>
      </c>
      <c r="N2211" s="17">
        <v>6</v>
      </c>
      <c r="O2211" s="17">
        <v>1.5</v>
      </c>
      <c r="P2211" s="13"/>
      <c r="Q2211" s="13"/>
      <c r="R2211" s="13"/>
      <c r="S2211" s="13"/>
      <c r="T2211" s="1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</row>
    <row r="2212" spans="1:35">
      <c r="A2212" s="13"/>
      <c r="B2212" s="13"/>
      <c r="C2212" s="328">
        <v>0.43055555555555558</v>
      </c>
      <c r="D2212" s="164">
        <f t="shared" si="101"/>
        <v>40127.430555555555</v>
      </c>
      <c r="E2212" s="13" t="s">
        <v>56</v>
      </c>
      <c r="F2212" s="13"/>
      <c r="G2212" s="17">
        <v>169</v>
      </c>
      <c r="H2212" s="13">
        <v>5.94</v>
      </c>
      <c r="I2212" s="13">
        <v>2.6</v>
      </c>
      <c r="J2212" s="13"/>
      <c r="K2212" s="13"/>
      <c r="L2212" s="13">
        <v>7</v>
      </c>
      <c r="M2212" s="13" t="s">
        <v>144</v>
      </c>
      <c r="N2212" s="17">
        <v>6</v>
      </c>
      <c r="O2212" s="17">
        <v>1.5</v>
      </c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</row>
    <row r="2213" spans="1:35">
      <c r="A2213" s="13"/>
      <c r="B2213" s="13"/>
      <c r="C2213" s="328">
        <v>0.56944444444444442</v>
      </c>
      <c r="D2213" s="164">
        <f t="shared" si="101"/>
        <v>40127.569444444445</v>
      </c>
      <c r="E2213" s="13" t="s">
        <v>56</v>
      </c>
      <c r="F2213" s="13"/>
      <c r="G2213" s="17">
        <v>169</v>
      </c>
      <c r="H2213" s="13">
        <v>5.58</v>
      </c>
      <c r="I2213" s="13">
        <v>2.66</v>
      </c>
      <c r="J2213" s="13"/>
      <c r="K2213" s="13"/>
      <c r="L2213" s="13">
        <v>7</v>
      </c>
      <c r="M2213" s="13" t="s">
        <v>144</v>
      </c>
      <c r="N2213" s="17">
        <v>6</v>
      </c>
      <c r="O2213" s="17">
        <v>1.5</v>
      </c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3"/>
      <c r="AA2213" s="13"/>
      <c r="AB2213" s="13"/>
      <c r="AC2213" s="13"/>
      <c r="AD2213" s="13"/>
      <c r="AE2213" s="13"/>
      <c r="AF2213" s="13"/>
      <c r="AG2213" s="13"/>
      <c r="AH2213" s="13"/>
      <c r="AI2213" s="13"/>
    </row>
    <row r="2214" spans="1:35">
      <c r="A2214" s="13"/>
      <c r="B2214" s="13"/>
      <c r="C2214" s="328">
        <v>0.67222222222222217</v>
      </c>
      <c r="D2214" s="164">
        <f t="shared" si="101"/>
        <v>40127.672222222223</v>
      </c>
      <c r="E2214" s="13" t="s">
        <v>56</v>
      </c>
      <c r="F2214" s="13"/>
      <c r="G2214" s="17">
        <v>169</v>
      </c>
      <c r="H2214" s="13">
        <v>5.7</v>
      </c>
      <c r="I2214" s="13">
        <v>2.91</v>
      </c>
      <c r="J2214" s="13"/>
      <c r="K2214" s="13"/>
      <c r="L2214" s="13">
        <v>7</v>
      </c>
      <c r="M2214" s="13" t="s">
        <v>144</v>
      </c>
      <c r="N2214" s="17">
        <v>6</v>
      </c>
      <c r="O2214" s="17">
        <v>1.5</v>
      </c>
      <c r="P2214" s="13"/>
      <c r="Q2214" s="13"/>
      <c r="R2214" s="13"/>
      <c r="S2214" s="13"/>
      <c r="T2214" s="13"/>
      <c r="U2214" s="13"/>
      <c r="V2214" s="13"/>
      <c r="W2214" s="13"/>
      <c r="X2214" s="13"/>
      <c r="Y2214" s="13"/>
      <c r="Z2214" s="13"/>
      <c r="AA2214" s="13"/>
      <c r="AB2214" s="13"/>
      <c r="AC2214" s="13"/>
      <c r="AD2214" s="13"/>
      <c r="AE2214" s="13"/>
      <c r="AF2214" s="13"/>
      <c r="AG2214" s="13"/>
      <c r="AH2214" s="13"/>
      <c r="AI2214" s="13"/>
    </row>
    <row r="2215" spans="1:35">
      <c r="A2215" s="13"/>
      <c r="B2215" s="13"/>
      <c r="C2215" s="328">
        <v>0.79861111111111116</v>
      </c>
      <c r="D2215" s="164">
        <f t="shared" si="101"/>
        <v>40127.798611111109</v>
      </c>
      <c r="E2215" s="13" t="s">
        <v>56</v>
      </c>
      <c r="F2215" s="13"/>
      <c r="G2215" s="17">
        <v>169</v>
      </c>
      <c r="H2215" s="13">
        <v>5.83</v>
      </c>
      <c r="I2215" s="13">
        <v>2.1</v>
      </c>
      <c r="J2215" s="13"/>
      <c r="K2215" s="13"/>
      <c r="L2215" s="13">
        <v>7</v>
      </c>
      <c r="M2215" s="13" t="s">
        <v>144</v>
      </c>
      <c r="N2215" s="17">
        <v>6</v>
      </c>
      <c r="O2215" s="17">
        <v>1.5</v>
      </c>
      <c r="P2215" s="13"/>
      <c r="Q2215" s="13"/>
      <c r="R2215" s="13"/>
      <c r="S2215" s="13"/>
      <c r="T2215" s="13"/>
      <c r="U2215" s="13"/>
      <c r="V2215" s="13"/>
      <c r="W2215" s="13"/>
      <c r="X2215" s="13"/>
      <c r="Y2215" s="13"/>
      <c r="Z2215" s="13"/>
      <c r="AA2215" s="13"/>
      <c r="AB2215" s="13"/>
      <c r="AC2215" s="13"/>
      <c r="AD2215" s="13"/>
      <c r="AE2215" s="13"/>
      <c r="AF2215" s="13"/>
      <c r="AG2215" s="13"/>
      <c r="AH2215" s="13"/>
      <c r="AI2215" s="13"/>
    </row>
    <row r="2216" spans="1:35">
      <c r="A2216" s="13"/>
      <c r="B2216" s="13"/>
      <c r="C2216" s="328">
        <v>0.8847222222222223</v>
      </c>
      <c r="D2216" s="164">
        <f t="shared" si="101"/>
        <v>40127.884722222225</v>
      </c>
      <c r="E2216" s="13" t="s">
        <v>56</v>
      </c>
      <c r="F2216" s="13"/>
      <c r="G2216" s="17">
        <v>169</v>
      </c>
      <c r="H2216" s="13">
        <v>10.83</v>
      </c>
      <c r="I2216" s="13">
        <v>1.07</v>
      </c>
      <c r="J2216" s="13"/>
      <c r="K2216" s="13"/>
      <c r="L2216" s="13">
        <v>7</v>
      </c>
      <c r="M2216" s="13" t="s">
        <v>144</v>
      </c>
      <c r="N2216" s="17">
        <v>6</v>
      </c>
      <c r="O2216" s="17">
        <v>1.5</v>
      </c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3"/>
      <c r="AA2216" s="13"/>
      <c r="AB2216" s="13"/>
      <c r="AC2216" s="13"/>
      <c r="AD2216" s="13"/>
      <c r="AE2216" s="13"/>
      <c r="AF2216" s="13"/>
      <c r="AG2216" s="13"/>
      <c r="AH2216" s="13"/>
      <c r="AI2216" s="13"/>
    </row>
    <row r="2217" spans="1:35" ht="13.5" thickBot="1">
      <c r="A2217" s="27"/>
      <c r="B2217" s="27"/>
      <c r="C2217" s="329">
        <v>0.97569444444444453</v>
      </c>
      <c r="D2217" s="167">
        <f t="shared" si="101"/>
        <v>40127.975694444445</v>
      </c>
      <c r="E2217" s="27" t="s">
        <v>56</v>
      </c>
      <c r="F2217" s="27"/>
      <c r="G2217" s="27">
        <v>169</v>
      </c>
      <c r="H2217" s="27">
        <v>10.91</v>
      </c>
      <c r="I2217" s="27">
        <v>1.1200000000000001</v>
      </c>
      <c r="J2217" s="27"/>
      <c r="K2217" s="27"/>
      <c r="L2217" s="27">
        <v>7</v>
      </c>
      <c r="M2217" s="27" t="s">
        <v>144</v>
      </c>
      <c r="N2217" s="27">
        <v>6</v>
      </c>
      <c r="O2217" s="27">
        <v>1.5</v>
      </c>
      <c r="P2217" s="27"/>
      <c r="Q2217" s="13"/>
      <c r="R2217" s="13"/>
      <c r="S2217" s="13"/>
      <c r="T2217" s="13"/>
      <c r="U2217" s="13"/>
      <c r="V2217" s="13"/>
      <c r="W2217" s="13"/>
      <c r="X2217" s="13"/>
      <c r="Y2217" s="13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</row>
    <row r="2218" spans="1:35">
      <c r="A2218" s="17">
        <v>11</v>
      </c>
      <c r="B2218" s="17" t="s">
        <v>113</v>
      </c>
      <c r="C2218" s="327">
        <v>0.25</v>
      </c>
      <c r="D2218" s="172">
        <f t="shared" si="101"/>
        <v>40128.25</v>
      </c>
      <c r="E2218" s="17" t="s">
        <v>56</v>
      </c>
      <c r="F2218" s="17"/>
      <c r="G2218" s="17">
        <v>169</v>
      </c>
      <c r="H2218" s="17">
        <v>7.61</v>
      </c>
      <c r="I2218" s="17">
        <v>2.35</v>
      </c>
      <c r="J2218" s="17"/>
      <c r="K2218" s="17"/>
      <c r="L2218" s="17">
        <v>7</v>
      </c>
      <c r="M2218" s="17" t="s">
        <v>144</v>
      </c>
      <c r="N2218" s="17">
        <v>6</v>
      </c>
      <c r="O2218" s="17">
        <v>1.5</v>
      </c>
      <c r="P2218" s="17"/>
      <c r="Q2218" s="13"/>
      <c r="R2218" s="13"/>
      <c r="S2218" s="13"/>
      <c r="T2218" s="13"/>
      <c r="U2218" s="13"/>
      <c r="V2218" s="13"/>
      <c r="W2218" s="13"/>
      <c r="X2218" s="13"/>
      <c r="Y2218" s="13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</row>
    <row r="2219" spans="1:35">
      <c r="A2219" s="13"/>
      <c r="B2219" s="13"/>
      <c r="C2219" s="328">
        <v>0.34027777777777773</v>
      </c>
      <c r="D2219" s="164">
        <f t="shared" si="101"/>
        <v>40128.340277777781</v>
      </c>
      <c r="E2219" s="13" t="s">
        <v>56</v>
      </c>
      <c r="F2219" s="13"/>
      <c r="G2219" s="13">
        <v>169</v>
      </c>
      <c r="H2219" s="13">
        <v>7</v>
      </c>
      <c r="I2219" s="13">
        <v>2.29</v>
      </c>
      <c r="J2219" s="13"/>
      <c r="K2219" s="13"/>
      <c r="L2219" s="13">
        <v>7</v>
      </c>
      <c r="M2219" s="13" t="s">
        <v>144</v>
      </c>
      <c r="N2219" s="13">
        <v>6</v>
      </c>
      <c r="O2219" s="13">
        <v>1.5</v>
      </c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</row>
    <row r="2220" spans="1:35">
      <c r="A2220" s="13"/>
      <c r="B2220" s="13"/>
      <c r="C2220" s="328">
        <v>0.4375</v>
      </c>
      <c r="D2220" s="164">
        <f t="shared" si="101"/>
        <v>40128.4375</v>
      </c>
      <c r="E2220" s="13" t="s">
        <v>56</v>
      </c>
      <c r="F2220" s="13"/>
      <c r="G2220" s="13">
        <v>169</v>
      </c>
      <c r="H2220" s="13">
        <v>7</v>
      </c>
      <c r="I2220" s="13">
        <v>2.0499999999999998</v>
      </c>
      <c r="J2220" s="13"/>
      <c r="K2220" s="13"/>
      <c r="L2220" s="13">
        <v>7</v>
      </c>
      <c r="M2220" s="13" t="s">
        <v>144</v>
      </c>
      <c r="N2220" s="13">
        <v>6</v>
      </c>
      <c r="O2220" s="13">
        <v>1.5</v>
      </c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</row>
    <row r="2221" spans="1:35">
      <c r="A2221" s="13"/>
      <c r="B2221" s="13"/>
      <c r="C2221" s="328">
        <v>0.53819444444444442</v>
      </c>
      <c r="D2221" s="164">
        <f t="shared" si="101"/>
        <v>40128.538194444445</v>
      </c>
      <c r="E2221" s="13" t="s">
        <v>56</v>
      </c>
      <c r="F2221" s="13"/>
      <c r="G2221" s="13">
        <v>169</v>
      </c>
      <c r="H2221" s="13">
        <v>7</v>
      </c>
      <c r="I2221" s="13">
        <v>2.66</v>
      </c>
      <c r="J2221" s="13"/>
      <c r="K2221" s="13"/>
      <c r="L2221" s="13">
        <v>7</v>
      </c>
      <c r="M2221" s="13" t="s">
        <v>144</v>
      </c>
      <c r="N2221" s="13">
        <v>6</v>
      </c>
      <c r="O2221" s="13">
        <v>1.5</v>
      </c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</row>
    <row r="2222" spans="1:35">
      <c r="A2222" s="13"/>
      <c r="B2222" s="13"/>
      <c r="C2222" s="328">
        <v>0.63750000000000007</v>
      </c>
      <c r="D2222" s="164">
        <f t="shared" si="101"/>
        <v>40128.637499999997</v>
      </c>
      <c r="E2222" s="13" t="s">
        <v>56</v>
      </c>
      <c r="F2222" s="13"/>
      <c r="G2222" s="13">
        <v>169</v>
      </c>
      <c r="H2222" s="13">
        <v>7</v>
      </c>
      <c r="I2222" s="13">
        <v>1.81</v>
      </c>
      <c r="J2222" s="13"/>
      <c r="K2222" s="13"/>
      <c r="L2222" s="13">
        <v>7</v>
      </c>
      <c r="M2222" s="13" t="s">
        <v>144</v>
      </c>
      <c r="N2222" s="13">
        <v>6</v>
      </c>
      <c r="O2222" s="13">
        <v>1.5</v>
      </c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</row>
    <row r="2223" spans="1:35">
      <c r="A2223" s="13"/>
      <c r="B2223" s="13"/>
      <c r="C2223" s="328">
        <v>0.80902777777777779</v>
      </c>
      <c r="D2223" s="164">
        <f t="shared" si="101"/>
        <v>40128.809027777781</v>
      </c>
      <c r="E2223" s="13" t="s">
        <v>56</v>
      </c>
      <c r="F2223" s="13"/>
      <c r="G2223" s="13">
        <v>169</v>
      </c>
      <c r="H2223" s="13">
        <v>7</v>
      </c>
      <c r="I2223" s="13">
        <v>2.2599999999999998</v>
      </c>
      <c r="J2223" s="13"/>
      <c r="K2223" s="13"/>
      <c r="L2223" s="13">
        <v>7</v>
      </c>
      <c r="M2223" s="13" t="s">
        <v>144</v>
      </c>
      <c r="N2223" s="13">
        <v>6</v>
      </c>
      <c r="O2223" s="13">
        <v>1.5</v>
      </c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</row>
    <row r="2224" spans="1:35" ht="13.5" thickBot="1">
      <c r="A2224" s="27"/>
      <c r="B2224" s="27"/>
      <c r="C2224" s="329">
        <v>0.92013888888888884</v>
      </c>
      <c r="D2224" s="167">
        <f t="shared" si="101"/>
        <v>40128.920138888891</v>
      </c>
      <c r="E2224" s="27" t="s">
        <v>56</v>
      </c>
      <c r="F2224" s="27"/>
      <c r="G2224" s="27">
        <v>169</v>
      </c>
      <c r="H2224" s="27">
        <v>7.11</v>
      </c>
      <c r="I2224" s="27">
        <v>2.4300000000000002</v>
      </c>
      <c r="J2224" s="27"/>
      <c r="K2224" s="27"/>
      <c r="L2224" s="27">
        <v>7</v>
      </c>
      <c r="M2224" s="27" t="s">
        <v>144</v>
      </c>
      <c r="N2224" s="27">
        <v>6</v>
      </c>
      <c r="O2224" s="27">
        <v>1.5</v>
      </c>
      <c r="P2224" s="27"/>
      <c r="Q2224" s="13"/>
      <c r="R2224" s="13"/>
      <c r="S2224" s="13"/>
      <c r="T2224" s="13"/>
      <c r="U2224" s="13"/>
      <c r="V2224" s="13"/>
      <c r="W2224" s="13"/>
      <c r="X2224" s="13"/>
      <c r="Y2224" s="13"/>
      <c r="Z2224" s="13"/>
      <c r="AA2224" s="13"/>
      <c r="AB2224" s="13"/>
      <c r="AC2224" s="13"/>
      <c r="AD2224" s="13"/>
      <c r="AE2224" s="13"/>
      <c r="AF2224" s="13"/>
      <c r="AG2224" s="13"/>
      <c r="AH2224" s="13"/>
      <c r="AI2224" s="13"/>
    </row>
    <row r="2225" spans="1:35">
      <c r="A2225" s="17">
        <v>12</v>
      </c>
      <c r="B2225" s="17" t="s">
        <v>114</v>
      </c>
      <c r="C2225" s="327">
        <v>0.25</v>
      </c>
      <c r="D2225" s="172">
        <f t="shared" si="101"/>
        <v>40129.25</v>
      </c>
      <c r="E2225" s="17" t="s">
        <v>56</v>
      </c>
      <c r="F2225" s="17"/>
      <c r="G2225" s="17">
        <v>180</v>
      </c>
      <c r="H2225" s="17">
        <v>6</v>
      </c>
      <c r="I2225" s="17">
        <v>2.4700000000000002</v>
      </c>
      <c r="J2225" s="17"/>
      <c r="K2225" s="17"/>
      <c r="L2225" s="17">
        <v>7</v>
      </c>
      <c r="M2225" s="17" t="s">
        <v>144</v>
      </c>
      <c r="N2225" s="17">
        <v>6</v>
      </c>
      <c r="O2225" s="17">
        <v>1.5</v>
      </c>
      <c r="P2225" s="17"/>
      <c r="Q2225" s="13"/>
      <c r="R2225" s="13"/>
      <c r="S2225" s="13"/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</row>
    <row r="2226" spans="1:35">
      <c r="A2226" s="13"/>
      <c r="B2226" s="13"/>
      <c r="C2226" s="328">
        <v>0.35694444444444445</v>
      </c>
      <c r="D2226" s="164">
        <f t="shared" si="101"/>
        <v>40129.356944444444</v>
      </c>
      <c r="E2226" s="13" t="s">
        <v>56</v>
      </c>
      <c r="F2226" s="13"/>
      <c r="G2226" s="17">
        <v>180</v>
      </c>
      <c r="H2226" s="17">
        <v>6</v>
      </c>
      <c r="I2226" s="13">
        <v>2.5299999999999998</v>
      </c>
      <c r="J2226" s="13"/>
      <c r="K2226" s="13"/>
      <c r="L2226" s="13">
        <v>7</v>
      </c>
      <c r="M2226" s="13" t="s">
        <v>144</v>
      </c>
      <c r="N2226" s="13">
        <v>6</v>
      </c>
      <c r="O2226" s="13">
        <v>1.5</v>
      </c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</row>
    <row r="2227" spans="1:35">
      <c r="A2227" s="13"/>
      <c r="B2227" s="13"/>
      <c r="C2227" s="328">
        <v>0.4368055555555555</v>
      </c>
      <c r="D2227" s="164">
        <f t="shared" si="101"/>
        <v>40129.436805555553</v>
      </c>
      <c r="E2227" s="13" t="s">
        <v>56</v>
      </c>
      <c r="F2227" s="13"/>
      <c r="G2227" s="17">
        <v>180</v>
      </c>
      <c r="H2227" s="17">
        <v>6</v>
      </c>
      <c r="I2227" s="13">
        <v>2.19</v>
      </c>
      <c r="J2227" s="13"/>
      <c r="K2227" s="13"/>
      <c r="L2227" s="13">
        <v>7</v>
      </c>
      <c r="M2227" s="13" t="s">
        <v>144</v>
      </c>
      <c r="N2227" s="13">
        <v>6</v>
      </c>
      <c r="O2227" s="13">
        <v>1.5</v>
      </c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</row>
    <row r="2228" spans="1:35">
      <c r="A2228" s="13"/>
      <c r="B2228" s="13"/>
      <c r="C2228" s="328">
        <v>0.52916666666666667</v>
      </c>
      <c r="D2228" s="164">
        <f t="shared" si="101"/>
        <v>40129.529166666667</v>
      </c>
      <c r="E2228" s="13" t="s">
        <v>56</v>
      </c>
      <c r="F2228" s="13"/>
      <c r="G2228" s="17">
        <v>180</v>
      </c>
      <c r="H2228" s="17">
        <v>6</v>
      </c>
      <c r="I2228" s="13">
        <v>2.94</v>
      </c>
      <c r="J2228" s="13"/>
      <c r="K2228" s="13"/>
      <c r="L2228" s="13">
        <v>7</v>
      </c>
      <c r="M2228" s="13" t="s">
        <v>144</v>
      </c>
      <c r="N2228" s="13">
        <v>6</v>
      </c>
      <c r="O2228" s="13">
        <v>1.5</v>
      </c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</row>
    <row r="2229" spans="1:35">
      <c r="A2229" s="13"/>
      <c r="B2229" s="13"/>
      <c r="C2229" s="328">
        <v>0.64861111111111114</v>
      </c>
      <c r="D2229" s="164">
        <f t="shared" si="101"/>
        <v>40129.648611111108</v>
      </c>
      <c r="E2229" s="13" t="s">
        <v>56</v>
      </c>
      <c r="F2229" s="13"/>
      <c r="G2229" s="17">
        <v>180</v>
      </c>
      <c r="H2229" s="17">
        <v>6</v>
      </c>
      <c r="I2229" s="13">
        <v>2.4900000000000002</v>
      </c>
      <c r="J2229" s="13"/>
      <c r="K2229" s="13"/>
      <c r="L2229" s="13">
        <v>7</v>
      </c>
      <c r="M2229" s="13" t="s">
        <v>144</v>
      </c>
      <c r="N2229" s="13">
        <v>6</v>
      </c>
      <c r="O2229" s="13">
        <v>1.5</v>
      </c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3"/>
      <c r="AA2229" s="13"/>
      <c r="AB2229" s="13"/>
      <c r="AC2229" s="13"/>
      <c r="AD2229" s="13"/>
      <c r="AE2229" s="13"/>
      <c r="AF2229" s="13"/>
      <c r="AG2229" s="13"/>
      <c r="AH2229" s="13"/>
      <c r="AI2229" s="13"/>
    </row>
    <row r="2230" spans="1:35">
      <c r="A2230" s="13"/>
      <c r="B2230" s="13"/>
      <c r="C2230" s="328">
        <v>0.77013888888888893</v>
      </c>
      <c r="D2230" s="164">
        <f t="shared" si="101"/>
        <v>40129.770138888889</v>
      </c>
      <c r="E2230" s="13" t="s">
        <v>56</v>
      </c>
      <c r="F2230" s="13"/>
      <c r="G2230" s="17">
        <v>180</v>
      </c>
      <c r="H2230" s="17">
        <v>6</v>
      </c>
      <c r="I2230" s="13">
        <v>2.29</v>
      </c>
      <c r="J2230" s="13"/>
      <c r="K2230" s="13"/>
      <c r="L2230" s="13">
        <v>7</v>
      </c>
      <c r="M2230" s="13" t="s">
        <v>144</v>
      </c>
      <c r="N2230" s="13">
        <v>6</v>
      </c>
      <c r="O2230" s="13">
        <v>1.5</v>
      </c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3"/>
      <c r="AA2230" s="13"/>
      <c r="AB2230" s="13"/>
      <c r="AC2230" s="13"/>
      <c r="AD2230" s="13"/>
      <c r="AE2230" s="13"/>
      <c r="AF2230" s="13"/>
      <c r="AG2230" s="13"/>
      <c r="AH2230" s="13"/>
      <c r="AI2230" s="13"/>
    </row>
    <row r="2231" spans="1:35" ht="13.5" thickBot="1">
      <c r="A2231" s="27"/>
      <c r="B2231" s="27"/>
      <c r="C2231" s="329">
        <v>0.87638888888888899</v>
      </c>
      <c r="D2231" s="167">
        <f t="shared" si="101"/>
        <v>40129.876388888886</v>
      </c>
      <c r="E2231" s="27" t="s">
        <v>56</v>
      </c>
      <c r="F2231" s="27"/>
      <c r="G2231" s="27">
        <v>180</v>
      </c>
      <c r="H2231" s="27">
        <v>7</v>
      </c>
      <c r="I2231" s="27">
        <v>2.11</v>
      </c>
      <c r="J2231" s="27"/>
      <c r="K2231" s="27"/>
      <c r="L2231" s="27">
        <v>7</v>
      </c>
      <c r="M2231" s="27" t="s">
        <v>144</v>
      </c>
      <c r="N2231" s="27">
        <v>6</v>
      </c>
      <c r="O2231" s="27">
        <v>1.5</v>
      </c>
      <c r="P2231" s="27"/>
      <c r="Q2231" s="13"/>
      <c r="R2231" s="13"/>
      <c r="S2231" s="13"/>
      <c r="T2231" s="13"/>
      <c r="U2231" s="13"/>
      <c r="V2231" s="13"/>
      <c r="W2231" s="13"/>
      <c r="X2231" s="13"/>
      <c r="Y2231" s="13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</row>
    <row r="2232" spans="1:35">
      <c r="A2232" s="17">
        <v>13</v>
      </c>
      <c r="B2232" s="17" t="s">
        <v>115</v>
      </c>
      <c r="C2232" s="327">
        <v>0.26041666666666669</v>
      </c>
      <c r="D2232" s="172">
        <f t="shared" si="101"/>
        <v>40130.260416666664</v>
      </c>
      <c r="E2232" s="17" t="s">
        <v>56</v>
      </c>
      <c r="F2232" s="17"/>
      <c r="G2232" s="17">
        <v>169</v>
      </c>
      <c r="H2232" s="17">
        <v>11.24</v>
      </c>
      <c r="I2232" s="17">
        <v>4.79</v>
      </c>
      <c r="J2232" s="17"/>
      <c r="K2232" s="17"/>
      <c r="L2232" s="17">
        <v>7</v>
      </c>
      <c r="M2232" s="17" t="s">
        <v>144</v>
      </c>
      <c r="N2232" s="17">
        <v>6</v>
      </c>
      <c r="O2232" s="17">
        <v>1.5</v>
      </c>
      <c r="P2232" s="17"/>
      <c r="Q2232" s="13"/>
      <c r="R2232" s="13"/>
      <c r="S2232" s="13"/>
      <c r="T2232" s="13"/>
      <c r="U2232" s="13"/>
      <c r="V2232" s="13"/>
      <c r="W2232" s="13"/>
      <c r="X2232" s="13"/>
      <c r="Y2232" s="13"/>
      <c r="Z2232" s="13"/>
      <c r="AA2232" s="13"/>
      <c r="AB2232" s="13"/>
      <c r="AC2232" s="13"/>
      <c r="AD2232" s="13"/>
      <c r="AE2232" s="13"/>
      <c r="AF2232" s="13"/>
      <c r="AG2232" s="13"/>
      <c r="AH2232" s="13"/>
      <c r="AI2232" s="13"/>
    </row>
    <row r="2233" spans="1:35">
      <c r="A2233" s="13"/>
      <c r="B2233" s="13"/>
      <c r="C2233" s="328">
        <v>0.34097222222222223</v>
      </c>
      <c r="D2233" s="164">
        <f t="shared" si="101"/>
        <v>40130.34097222222</v>
      </c>
      <c r="E2233" s="13" t="s">
        <v>56</v>
      </c>
      <c r="F2233" s="13"/>
      <c r="G2233" s="17">
        <v>169</v>
      </c>
      <c r="H2233" s="13">
        <v>11.7</v>
      </c>
      <c r="I2233" s="13">
        <v>5.53</v>
      </c>
      <c r="J2233" s="13"/>
      <c r="K2233" s="13"/>
      <c r="L2233" s="13">
        <v>7</v>
      </c>
      <c r="M2233" s="13" t="s">
        <v>144</v>
      </c>
      <c r="N2233" s="13">
        <v>6</v>
      </c>
      <c r="O2233" s="13">
        <v>1.5</v>
      </c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3"/>
      <c r="AA2233" s="13"/>
      <c r="AB2233" s="13"/>
      <c r="AC2233" s="13"/>
      <c r="AD2233" s="13"/>
      <c r="AE2233" s="13"/>
      <c r="AF2233" s="13"/>
      <c r="AG2233" s="13"/>
      <c r="AH2233" s="13"/>
      <c r="AI2233" s="13"/>
    </row>
    <row r="2234" spans="1:35">
      <c r="A2234" s="13"/>
      <c r="B2234" s="13"/>
      <c r="C2234" s="328">
        <v>0.43055555555555558</v>
      </c>
      <c r="D2234" s="164">
        <f t="shared" si="101"/>
        <v>40130.430555555555</v>
      </c>
      <c r="E2234" s="13" t="s">
        <v>56</v>
      </c>
      <c r="F2234" s="13"/>
      <c r="G2234" s="17">
        <v>169</v>
      </c>
      <c r="H2234" s="13">
        <v>11.5</v>
      </c>
      <c r="I2234" s="13">
        <v>4.88</v>
      </c>
      <c r="J2234" s="13"/>
      <c r="K2234" s="13"/>
      <c r="L2234" s="13">
        <v>7</v>
      </c>
      <c r="M2234" s="13" t="s">
        <v>144</v>
      </c>
      <c r="N2234" s="13">
        <v>6</v>
      </c>
      <c r="O2234" s="13">
        <v>1.5</v>
      </c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3"/>
      <c r="AA2234" s="13"/>
      <c r="AB2234" s="13"/>
      <c r="AC2234" s="13"/>
      <c r="AD2234" s="13"/>
      <c r="AE2234" s="13"/>
      <c r="AF2234" s="13"/>
      <c r="AG2234" s="13"/>
      <c r="AH2234" s="13"/>
      <c r="AI2234" s="13"/>
    </row>
    <row r="2235" spans="1:35">
      <c r="A2235" s="13"/>
      <c r="B2235" s="13"/>
      <c r="C2235" s="328">
        <v>0.55694444444444446</v>
      </c>
      <c r="D2235" s="164">
        <f t="shared" si="101"/>
        <v>40130.556944444441</v>
      </c>
      <c r="E2235" s="13" t="s">
        <v>56</v>
      </c>
      <c r="F2235" s="13"/>
      <c r="G2235" s="17">
        <v>169</v>
      </c>
      <c r="H2235" s="13">
        <v>11.99</v>
      </c>
      <c r="I2235" s="13">
        <v>4.83</v>
      </c>
      <c r="J2235" s="13"/>
      <c r="K2235" s="13"/>
      <c r="L2235" s="13">
        <v>7</v>
      </c>
      <c r="M2235" s="13" t="s">
        <v>144</v>
      </c>
      <c r="N2235" s="13">
        <v>6</v>
      </c>
      <c r="O2235" s="13">
        <v>1.5</v>
      </c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3"/>
      <c r="AA2235" s="13"/>
      <c r="AB2235" s="13"/>
      <c r="AC2235" s="13"/>
      <c r="AD2235" s="13"/>
      <c r="AE2235" s="13"/>
      <c r="AF2235" s="13"/>
      <c r="AG2235" s="13"/>
      <c r="AH2235" s="13"/>
      <c r="AI2235" s="13"/>
    </row>
    <row r="2236" spans="1:35">
      <c r="A2236" s="13"/>
      <c r="B2236" s="13"/>
      <c r="C2236" s="328">
        <v>0.6743055555555556</v>
      </c>
      <c r="D2236" s="164">
        <f t="shared" si="101"/>
        <v>40130.674305555556</v>
      </c>
      <c r="E2236" s="13" t="s">
        <v>56</v>
      </c>
      <c r="F2236" s="13"/>
      <c r="G2236" s="17">
        <v>169</v>
      </c>
      <c r="H2236" s="13">
        <v>11.64</v>
      </c>
      <c r="I2236" s="13">
        <v>4.3499999999999996</v>
      </c>
      <c r="J2236" s="13"/>
      <c r="K2236" s="13"/>
      <c r="L2236" s="13">
        <v>7</v>
      </c>
      <c r="M2236" s="13" t="s">
        <v>144</v>
      </c>
      <c r="N2236" s="13">
        <v>6</v>
      </c>
      <c r="O2236" s="13">
        <v>1.5</v>
      </c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</row>
    <row r="2237" spans="1:35">
      <c r="A2237" s="13"/>
      <c r="B2237" s="13"/>
      <c r="C2237" s="328">
        <v>0.75555555555555554</v>
      </c>
      <c r="D2237" s="164">
        <f t="shared" si="101"/>
        <v>40130.755555555559</v>
      </c>
      <c r="E2237" s="13" t="s">
        <v>56</v>
      </c>
      <c r="F2237" s="13"/>
      <c r="G2237" s="13">
        <v>180</v>
      </c>
      <c r="H2237" s="13">
        <v>11.74</v>
      </c>
      <c r="I2237" s="13">
        <v>2.2799999999999998</v>
      </c>
      <c r="J2237" s="13"/>
      <c r="K2237" s="13"/>
      <c r="L2237" s="13">
        <v>7</v>
      </c>
      <c r="M2237" s="13" t="s">
        <v>144</v>
      </c>
      <c r="N2237" s="13">
        <v>6</v>
      </c>
      <c r="O2237" s="13">
        <v>1.4</v>
      </c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</row>
    <row r="2238" spans="1:35">
      <c r="A2238" s="13"/>
      <c r="B2238" s="13"/>
      <c r="C2238" s="328">
        <v>0.85</v>
      </c>
      <c r="D2238" s="164">
        <f t="shared" si="101"/>
        <v>40130.85</v>
      </c>
      <c r="E2238" s="13" t="s">
        <v>56</v>
      </c>
      <c r="F2238" s="13"/>
      <c r="G2238" s="13">
        <v>180</v>
      </c>
      <c r="H2238" s="13">
        <v>11.98</v>
      </c>
      <c r="I2238" s="13">
        <v>2.37</v>
      </c>
      <c r="J2238" s="13"/>
      <c r="K2238" s="13"/>
      <c r="L2238" s="13">
        <v>7</v>
      </c>
      <c r="M2238" s="13" t="s">
        <v>144</v>
      </c>
      <c r="N2238" s="13">
        <v>6</v>
      </c>
      <c r="O2238" s="13">
        <v>1.4</v>
      </c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</row>
    <row r="2239" spans="1:35" ht="13.5" thickBot="1">
      <c r="A2239" s="27"/>
      <c r="B2239" s="27"/>
      <c r="C2239" s="329">
        <v>0.95138888888888884</v>
      </c>
      <c r="D2239" s="167">
        <f t="shared" si="101"/>
        <v>40130.951388888891</v>
      </c>
      <c r="E2239" s="27" t="s">
        <v>56</v>
      </c>
      <c r="F2239" s="27"/>
      <c r="G2239" s="27">
        <v>180</v>
      </c>
      <c r="H2239" s="27">
        <v>11.29</v>
      </c>
      <c r="I2239" s="27">
        <v>2.19</v>
      </c>
      <c r="J2239" s="27"/>
      <c r="K2239" s="27"/>
      <c r="L2239" s="27">
        <v>7</v>
      </c>
      <c r="M2239" s="27" t="s">
        <v>144</v>
      </c>
      <c r="N2239" s="27">
        <v>6</v>
      </c>
      <c r="O2239" s="27">
        <v>1.4</v>
      </c>
      <c r="P2239" s="27"/>
      <c r="Q2239" s="13"/>
      <c r="R2239" s="13"/>
      <c r="S2239" s="13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</row>
    <row r="2240" spans="1:35">
      <c r="A2240" s="17">
        <v>14</v>
      </c>
      <c r="B2240" s="17" t="s">
        <v>29</v>
      </c>
      <c r="C2240" s="327">
        <v>0.25694444444444448</v>
      </c>
      <c r="D2240" s="172">
        <f t="shared" si="101"/>
        <v>40131.256944444445</v>
      </c>
      <c r="E2240" s="17" t="s">
        <v>56</v>
      </c>
      <c r="F2240" s="17"/>
      <c r="G2240" s="17">
        <v>169</v>
      </c>
      <c r="H2240" s="17">
        <v>6</v>
      </c>
      <c r="I2240" s="17">
        <v>2.21</v>
      </c>
      <c r="J2240" s="17"/>
      <c r="K2240" s="17"/>
      <c r="L2240" s="17">
        <v>7</v>
      </c>
      <c r="M2240" s="17" t="s">
        <v>144</v>
      </c>
      <c r="N2240" s="17">
        <v>6</v>
      </c>
      <c r="O2240" s="17">
        <v>1.5</v>
      </c>
      <c r="P2240" s="17"/>
      <c r="Q2240" s="13"/>
      <c r="R2240" s="13"/>
      <c r="S2240" s="13"/>
      <c r="T2240" s="13"/>
      <c r="U2240" s="13"/>
      <c r="V2240" s="13"/>
      <c r="W2240" s="13"/>
      <c r="X2240" s="13"/>
      <c r="Y2240" s="13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</row>
    <row r="2241" spans="1:35">
      <c r="A2241" s="13"/>
      <c r="B2241" s="13"/>
      <c r="C2241" s="328">
        <v>0.33333333333333331</v>
      </c>
      <c r="D2241" s="164">
        <f t="shared" si="101"/>
        <v>40131.333333333336</v>
      </c>
      <c r="E2241" s="13" t="s">
        <v>56</v>
      </c>
      <c r="F2241" s="13"/>
      <c r="G2241" s="17">
        <v>169</v>
      </c>
      <c r="H2241" s="17">
        <v>6</v>
      </c>
      <c r="I2241" s="13">
        <v>2.15</v>
      </c>
      <c r="J2241" s="13"/>
      <c r="K2241" s="13"/>
      <c r="L2241" s="13">
        <v>7</v>
      </c>
      <c r="M2241" s="13" t="s">
        <v>144</v>
      </c>
      <c r="N2241" s="13">
        <v>6</v>
      </c>
      <c r="O2241" s="13">
        <v>1.5</v>
      </c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</row>
    <row r="2242" spans="1:35">
      <c r="A2242" s="13"/>
      <c r="B2242" s="13"/>
      <c r="C2242" s="328">
        <v>0.41875000000000001</v>
      </c>
      <c r="D2242" s="164">
        <f t="shared" si="101"/>
        <v>40131.418749999997</v>
      </c>
      <c r="E2242" s="13" t="s">
        <v>56</v>
      </c>
      <c r="F2242" s="13"/>
      <c r="G2242" s="17">
        <v>169</v>
      </c>
      <c r="H2242" s="17">
        <v>6</v>
      </c>
      <c r="I2242" s="13">
        <v>2.25</v>
      </c>
      <c r="J2242" s="13"/>
      <c r="K2242" s="13"/>
      <c r="L2242" s="13">
        <v>7</v>
      </c>
      <c r="M2242" s="13" t="s">
        <v>144</v>
      </c>
      <c r="N2242" s="13">
        <v>6</v>
      </c>
      <c r="O2242" s="13">
        <v>1.5</v>
      </c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</row>
    <row r="2243" spans="1:35">
      <c r="A2243" s="13"/>
      <c r="B2243" s="13"/>
      <c r="C2243" s="328">
        <v>0.52013888888888882</v>
      </c>
      <c r="D2243" s="164">
        <f t="shared" si="101"/>
        <v>40131.520138888889</v>
      </c>
      <c r="E2243" s="13" t="s">
        <v>56</v>
      </c>
      <c r="F2243" s="13"/>
      <c r="G2243" s="17">
        <v>169</v>
      </c>
      <c r="H2243" s="17">
        <v>6</v>
      </c>
      <c r="I2243" s="13">
        <v>2.35</v>
      </c>
      <c r="J2243" s="13"/>
      <c r="K2243" s="13"/>
      <c r="L2243" s="13">
        <v>7</v>
      </c>
      <c r="M2243" s="13" t="s">
        <v>144</v>
      </c>
      <c r="N2243" s="13">
        <v>6</v>
      </c>
      <c r="O2243" s="13">
        <v>1.5</v>
      </c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3"/>
      <c r="AA2243" s="13"/>
      <c r="AB2243" s="13"/>
      <c r="AC2243" s="13"/>
      <c r="AD2243" s="13"/>
      <c r="AE2243" s="13"/>
      <c r="AF2243" s="13"/>
      <c r="AG2243" s="13"/>
      <c r="AH2243" s="13"/>
      <c r="AI2243" s="13"/>
    </row>
    <row r="2244" spans="1:35">
      <c r="A2244" s="13"/>
      <c r="B2244" s="13"/>
      <c r="C2244" s="328">
        <v>0.55138888888888882</v>
      </c>
      <c r="D2244" s="164">
        <f t="shared" si="101"/>
        <v>40131.551388888889</v>
      </c>
      <c r="E2244" s="13" t="s">
        <v>56</v>
      </c>
      <c r="F2244" s="13"/>
      <c r="G2244" s="17">
        <v>169</v>
      </c>
      <c r="H2244" s="17">
        <v>6</v>
      </c>
      <c r="I2244" s="13">
        <v>2.4500000000000002</v>
      </c>
      <c r="J2244" s="13"/>
      <c r="K2244" s="13"/>
      <c r="L2244" s="13">
        <v>7</v>
      </c>
      <c r="M2244" s="13" t="s">
        <v>144</v>
      </c>
      <c r="N2244" s="13">
        <v>6</v>
      </c>
      <c r="O2244" s="13">
        <v>1.5</v>
      </c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3"/>
      <c r="AA2244" s="13"/>
      <c r="AB2244" s="13"/>
      <c r="AC2244" s="13"/>
      <c r="AD2244" s="13"/>
      <c r="AE2244" s="13"/>
      <c r="AF2244" s="13"/>
      <c r="AG2244" s="13"/>
      <c r="AH2244" s="13"/>
      <c r="AI2244" s="13"/>
    </row>
    <row r="2245" spans="1:35">
      <c r="A2245" s="13"/>
      <c r="B2245" s="13"/>
      <c r="C2245" s="328">
        <v>0.58888888888888891</v>
      </c>
      <c r="D2245" s="164">
        <f t="shared" si="101"/>
        <v>40131.588888888888</v>
      </c>
      <c r="E2245" s="13" t="s">
        <v>56</v>
      </c>
      <c r="F2245" s="13"/>
      <c r="G2245" s="17">
        <v>169</v>
      </c>
      <c r="H2245" s="17">
        <v>6</v>
      </c>
      <c r="I2245" s="13">
        <v>2.1</v>
      </c>
      <c r="J2245" s="13"/>
      <c r="K2245" s="13"/>
      <c r="L2245" s="13">
        <v>7</v>
      </c>
      <c r="M2245" s="13" t="s">
        <v>144</v>
      </c>
      <c r="N2245" s="13">
        <v>6</v>
      </c>
      <c r="O2245" s="13">
        <v>1.5</v>
      </c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</row>
    <row r="2246" spans="1:35">
      <c r="A2246" s="13"/>
      <c r="B2246" s="13"/>
      <c r="C2246" s="328">
        <v>0.71527777777777779</v>
      </c>
      <c r="D2246" s="164">
        <f t="shared" si="101"/>
        <v>40131.715277777781</v>
      </c>
      <c r="E2246" s="13" t="s">
        <v>56</v>
      </c>
      <c r="F2246" s="13"/>
      <c r="G2246" s="17">
        <v>169</v>
      </c>
      <c r="H2246" s="17">
        <v>6</v>
      </c>
      <c r="I2246" s="13">
        <v>2.66</v>
      </c>
      <c r="J2246" s="13"/>
      <c r="K2246" s="13"/>
      <c r="L2246" s="13">
        <v>7</v>
      </c>
      <c r="M2246" s="13" t="s">
        <v>144</v>
      </c>
      <c r="N2246" s="13">
        <v>6</v>
      </c>
      <c r="O2246" s="13">
        <v>1.5</v>
      </c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</row>
    <row r="2247" spans="1:35" ht="13.5" thickBot="1">
      <c r="A2247" s="27"/>
      <c r="B2247" s="27"/>
      <c r="C2247" s="329">
        <v>0.88541666666666663</v>
      </c>
      <c r="D2247" s="167">
        <f t="shared" si="101"/>
        <v>40131.885416666664</v>
      </c>
      <c r="E2247" s="27" t="s">
        <v>56</v>
      </c>
      <c r="F2247" s="27"/>
      <c r="G2247" s="27">
        <v>169</v>
      </c>
      <c r="H2247" s="27">
        <v>6</v>
      </c>
      <c r="I2247" s="27">
        <v>2.2400000000000002</v>
      </c>
      <c r="J2247" s="27"/>
      <c r="K2247" s="27"/>
      <c r="L2247" s="27">
        <v>7</v>
      </c>
      <c r="M2247" s="27" t="s">
        <v>144</v>
      </c>
      <c r="N2247" s="27">
        <v>6</v>
      </c>
      <c r="O2247" s="27">
        <v>1.5</v>
      </c>
      <c r="P2247" s="27"/>
      <c r="Q2247" s="13"/>
      <c r="R2247" s="13"/>
      <c r="S2247" s="13"/>
      <c r="T2247" s="13"/>
      <c r="U2247" s="13"/>
      <c r="V2247" s="13"/>
      <c r="W2247" s="13"/>
      <c r="X2247" s="13"/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</row>
    <row r="2248" spans="1:35">
      <c r="A2248" s="17">
        <v>15</v>
      </c>
      <c r="B2248" s="17" t="s">
        <v>129</v>
      </c>
      <c r="C2248" s="327">
        <v>0.25</v>
      </c>
      <c r="D2248" s="172">
        <f t="shared" si="101"/>
        <v>40132.25</v>
      </c>
      <c r="E2248" s="17" t="s">
        <v>56</v>
      </c>
      <c r="F2248" s="17"/>
      <c r="G2248" s="17">
        <v>169</v>
      </c>
      <c r="H2248" s="17">
        <v>6</v>
      </c>
      <c r="I2248" s="17">
        <v>2.5</v>
      </c>
      <c r="J2248" s="17"/>
      <c r="K2248" s="17"/>
      <c r="L2248" s="17">
        <v>7</v>
      </c>
      <c r="M2248" s="17" t="s">
        <v>144</v>
      </c>
      <c r="N2248" s="17">
        <v>6</v>
      </c>
      <c r="O2248" s="17">
        <v>1.5</v>
      </c>
      <c r="P2248" s="17"/>
      <c r="Q2248" s="13"/>
      <c r="R2248" s="13"/>
      <c r="S2248" s="13"/>
      <c r="T2248" s="13"/>
      <c r="U2248" s="13"/>
      <c r="V2248" s="13"/>
      <c r="W2248" s="13"/>
      <c r="X2248" s="13"/>
      <c r="Y2248" s="13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</row>
    <row r="2249" spans="1:35">
      <c r="A2249" s="13"/>
      <c r="B2249" s="13"/>
      <c r="C2249" s="328">
        <v>0.34791666666666665</v>
      </c>
      <c r="D2249" s="164">
        <f t="shared" si="101"/>
        <v>40132.347916666666</v>
      </c>
      <c r="E2249" s="13" t="s">
        <v>56</v>
      </c>
      <c r="F2249" s="13"/>
      <c r="G2249" s="13">
        <v>169</v>
      </c>
      <c r="H2249" s="13">
        <v>6</v>
      </c>
      <c r="I2249" s="13">
        <v>2.17</v>
      </c>
      <c r="J2249" s="13"/>
      <c r="K2249" s="13"/>
      <c r="L2249" s="13">
        <v>7</v>
      </c>
      <c r="M2249" s="13" t="s">
        <v>144</v>
      </c>
      <c r="N2249" s="13">
        <v>6</v>
      </c>
      <c r="O2249" s="13">
        <v>1.5</v>
      </c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3"/>
      <c r="AA2249" s="13"/>
      <c r="AB2249" s="13"/>
      <c r="AC2249" s="13"/>
      <c r="AD2249" s="13"/>
      <c r="AE2249" s="13"/>
      <c r="AF2249" s="13"/>
      <c r="AG2249" s="13"/>
      <c r="AH2249" s="13"/>
      <c r="AI2249" s="13"/>
    </row>
    <row r="2250" spans="1:35">
      <c r="A2250" s="13"/>
      <c r="B2250" s="13"/>
      <c r="C2250" s="328">
        <v>0.41666666666666669</v>
      </c>
      <c r="D2250" s="164">
        <f t="shared" si="101"/>
        <v>40132.416666666664</v>
      </c>
      <c r="E2250" s="13" t="s">
        <v>56</v>
      </c>
      <c r="F2250" s="13"/>
      <c r="G2250" s="13">
        <v>169</v>
      </c>
      <c r="H2250" s="13">
        <v>6</v>
      </c>
      <c r="I2250" s="13">
        <v>2.1</v>
      </c>
      <c r="J2250" s="13"/>
      <c r="K2250" s="13"/>
      <c r="L2250" s="13">
        <v>7</v>
      </c>
      <c r="M2250" s="13" t="s">
        <v>144</v>
      </c>
      <c r="N2250" s="13">
        <v>6</v>
      </c>
      <c r="O2250" s="13">
        <v>1.5</v>
      </c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</row>
    <row r="2251" spans="1:35">
      <c r="A2251" s="13"/>
      <c r="B2251" s="13"/>
      <c r="C2251" s="328">
        <v>0.5493055555555556</v>
      </c>
      <c r="D2251" s="164">
        <f t="shared" si="101"/>
        <v>40132.549305555556</v>
      </c>
      <c r="E2251" s="13" t="s">
        <v>56</v>
      </c>
      <c r="F2251" s="13"/>
      <c r="G2251" s="13">
        <v>169</v>
      </c>
      <c r="H2251" s="13">
        <v>6</v>
      </c>
      <c r="I2251" s="13">
        <v>3.11</v>
      </c>
      <c r="J2251" s="13"/>
      <c r="K2251" s="13"/>
      <c r="L2251" s="13">
        <v>7</v>
      </c>
      <c r="M2251" s="13" t="s">
        <v>144</v>
      </c>
      <c r="N2251" s="13">
        <v>6</v>
      </c>
      <c r="O2251" s="13">
        <v>1.5</v>
      </c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</row>
    <row r="2252" spans="1:35">
      <c r="A2252" s="13"/>
      <c r="B2252" s="13"/>
      <c r="C2252" s="328">
        <v>0.69097222222222221</v>
      </c>
      <c r="D2252" s="164">
        <f t="shared" si="101"/>
        <v>40132.690972222219</v>
      </c>
      <c r="E2252" s="13" t="s">
        <v>56</v>
      </c>
      <c r="F2252" s="13"/>
      <c r="G2252" s="13">
        <v>169</v>
      </c>
      <c r="H2252" s="13">
        <v>6</v>
      </c>
      <c r="I2252" s="13">
        <v>3.55</v>
      </c>
      <c r="J2252" s="13"/>
      <c r="K2252" s="13"/>
      <c r="L2252" s="13">
        <v>7</v>
      </c>
      <c r="M2252" s="13" t="s">
        <v>144</v>
      </c>
      <c r="N2252" s="13">
        <v>6</v>
      </c>
      <c r="O2252" s="13">
        <v>1.5</v>
      </c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3"/>
      <c r="AA2252" s="13"/>
      <c r="AB2252" s="13"/>
      <c r="AC2252" s="13"/>
      <c r="AD2252" s="13"/>
      <c r="AE2252" s="13"/>
      <c r="AF2252" s="13"/>
      <c r="AG2252" s="13"/>
      <c r="AH2252" s="13"/>
      <c r="AI2252" s="13"/>
    </row>
    <row r="2253" spans="1:35">
      <c r="A2253" s="13"/>
      <c r="B2253" s="13"/>
      <c r="C2253" s="328">
        <v>0.77013888888888893</v>
      </c>
      <c r="D2253" s="164">
        <f t="shared" si="101"/>
        <v>40132.770138888889</v>
      </c>
      <c r="E2253" s="13" t="s">
        <v>56</v>
      </c>
      <c r="F2253" s="13"/>
      <c r="G2253" s="13">
        <v>169</v>
      </c>
      <c r="H2253" s="13">
        <v>6</v>
      </c>
      <c r="I2253" s="13">
        <v>3.58</v>
      </c>
      <c r="J2253" s="13"/>
      <c r="K2253" s="13"/>
      <c r="L2253" s="13">
        <v>7</v>
      </c>
      <c r="M2253" s="13" t="s">
        <v>144</v>
      </c>
      <c r="N2253" s="13">
        <v>6</v>
      </c>
      <c r="O2253" s="13">
        <v>1.5</v>
      </c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3"/>
      <c r="AA2253" s="13"/>
      <c r="AB2253" s="13"/>
      <c r="AC2253" s="13"/>
      <c r="AD2253" s="13"/>
      <c r="AE2253" s="13"/>
      <c r="AF2253" s="13"/>
      <c r="AG2253" s="13"/>
      <c r="AH2253" s="13"/>
      <c r="AI2253" s="13"/>
    </row>
    <row r="2254" spans="1:35">
      <c r="A2254" s="13"/>
      <c r="B2254" s="13"/>
      <c r="C2254" s="328">
        <v>0.88194444444444453</v>
      </c>
      <c r="D2254" s="164">
        <f t="shared" si="101"/>
        <v>40132.881944444445</v>
      </c>
      <c r="E2254" s="13" t="s">
        <v>56</v>
      </c>
      <c r="F2254" s="13"/>
      <c r="G2254" s="13">
        <v>169</v>
      </c>
      <c r="H2254" s="13">
        <v>6</v>
      </c>
      <c r="I2254" s="13">
        <v>5.32</v>
      </c>
      <c r="J2254" s="13"/>
      <c r="K2254" s="13"/>
      <c r="L2254" s="13">
        <v>7</v>
      </c>
      <c r="M2254" s="13" t="s">
        <v>144</v>
      </c>
      <c r="N2254" s="13">
        <v>6</v>
      </c>
      <c r="O2254" s="13">
        <v>1.5</v>
      </c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3"/>
      <c r="AA2254" s="13"/>
      <c r="AB2254" s="13"/>
      <c r="AC2254" s="13"/>
      <c r="AD2254" s="13"/>
      <c r="AE2254" s="13"/>
      <c r="AF2254" s="13"/>
      <c r="AG2254" s="13"/>
      <c r="AH2254" s="13"/>
      <c r="AI2254" s="13"/>
    </row>
    <row r="2255" spans="1:35" ht="13.5" thickBot="1">
      <c r="A2255" s="27"/>
      <c r="B2255" s="27"/>
      <c r="C2255" s="329">
        <v>0.9604166666666667</v>
      </c>
      <c r="D2255" s="167">
        <f t="shared" si="101"/>
        <v>40132.960416666669</v>
      </c>
      <c r="E2255" s="27" t="s">
        <v>56</v>
      </c>
      <c r="F2255" s="27"/>
      <c r="G2255" s="27">
        <v>169</v>
      </c>
      <c r="H2255" s="27">
        <v>6</v>
      </c>
      <c r="I2255" s="27">
        <v>5.53</v>
      </c>
      <c r="J2255" s="27"/>
      <c r="K2255" s="27"/>
      <c r="L2255" s="27">
        <v>7</v>
      </c>
      <c r="M2255" s="27" t="s">
        <v>144</v>
      </c>
      <c r="N2255" s="27">
        <v>6</v>
      </c>
      <c r="O2255" s="27">
        <v>1.5</v>
      </c>
      <c r="P2255" s="27"/>
      <c r="Q2255" s="13"/>
      <c r="R2255" s="13"/>
      <c r="S2255" s="13"/>
      <c r="T2255" s="13"/>
      <c r="U2255" s="13"/>
      <c r="V2255" s="13"/>
      <c r="W2255" s="13"/>
      <c r="X2255" s="13"/>
      <c r="Y2255" s="13"/>
      <c r="Z2255" s="13"/>
      <c r="AA2255" s="13"/>
      <c r="AB2255" s="13"/>
      <c r="AC2255" s="13"/>
      <c r="AD2255" s="13"/>
      <c r="AE2255" s="13"/>
      <c r="AF2255" s="13"/>
      <c r="AG2255" s="13"/>
      <c r="AH2255" s="13"/>
      <c r="AI2255" s="13"/>
    </row>
    <row r="2256" spans="1:35">
      <c r="A2256" s="17">
        <v>16</v>
      </c>
      <c r="B2256" s="17" t="s">
        <v>111</v>
      </c>
      <c r="C2256" s="327">
        <v>0.25</v>
      </c>
      <c r="D2256" s="172">
        <f t="shared" ref="D2256:D2319" si="102">FLOOR(D2255,1)+C2256+IF(A2256&gt;0,1,0)</f>
        <v>40133.25</v>
      </c>
      <c r="E2256" s="17" t="s">
        <v>56</v>
      </c>
      <c r="F2256" s="17"/>
      <c r="G2256" s="17">
        <v>180</v>
      </c>
      <c r="H2256" s="17">
        <v>6.03</v>
      </c>
      <c r="I2256" s="17">
        <v>2.0699999999999998</v>
      </c>
      <c r="J2256" s="17"/>
      <c r="K2256" s="17"/>
      <c r="L2256" s="17">
        <v>7</v>
      </c>
      <c r="M2256" s="17" t="s">
        <v>144</v>
      </c>
      <c r="N2256" s="17">
        <v>6</v>
      </c>
      <c r="O2256" s="17">
        <v>1.4</v>
      </c>
      <c r="P2256" s="17"/>
      <c r="Q2256" s="13"/>
      <c r="R2256" s="13"/>
      <c r="S2256" s="13"/>
      <c r="T2256" s="13"/>
      <c r="U2256" s="13"/>
      <c r="V2256" s="13"/>
      <c r="W2256" s="13"/>
      <c r="X2256" s="13"/>
      <c r="Y2256" s="13"/>
      <c r="Z2256" s="13"/>
      <c r="AA2256" s="13"/>
      <c r="AB2256" s="13"/>
      <c r="AC2256" s="13"/>
      <c r="AD2256" s="13"/>
      <c r="AE2256" s="13"/>
      <c r="AF2256" s="13"/>
      <c r="AG2256" s="13"/>
      <c r="AH2256" s="13"/>
      <c r="AI2256" s="13"/>
    </row>
    <row r="2257" spans="1:35">
      <c r="A2257" s="13"/>
      <c r="B2257" s="13"/>
      <c r="C2257" s="328">
        <v>0.34375</v>
      </c>
      <c r="D2257" s="164">
        <f t="shared" si="102"/>
        <v>40133.34375</v>
      </c>
      <c r="E2257" s="13" t="s">
        <v>56</v>
      </c>
      <c r="F2257" s="13"/>
      <c r="G2257" s="17">
        <v>180</v>
      </c>
      <c r="H2257" s="13">
        <v>6.1</v>
      </c>
      <c r="I2257" s="13">
        <v>2.0099999999999998</v>
      </c>
      <c r="J2257" s="13"/>
      <c r="K2257" s="13"/>
      <c r="L2257" s="13">
        <v>7</v>
      </c>
      <c r="M2257" s="13" t="s">
        <v>144</v>
      </c>
      <c r="N2257" s="13">
        <v>6</v>
      </c>
      <c r="O2257" s="13">
        <v>1.4</v>
      </c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3"/>
      <c r="AA2257" s="13"/>
      <c r="AB2257" s="13"/>
      <c r="AC2257" s="13"/>
      <c r="AD2257" s="13"/>
      <c r="AE2257" s="13"/>
      <c r="AF2257" s="13"/>
      <c r="AG2257" s="13"/>
      <c r="AH2257" s="13"/>
      <c r="AI2257" s="13"/>
    </row>
    <row r="2258" spans="1:35">
      <c r="A2258" s="13"/>
      <c r="B2258" s="13"/>
      <c r="C2258" s="328">
        <v>0.60416666666666663</v>
      </c>
      <c r="D2258" s="164">
        <f t="shared" si="102"/>
        <v>40133.604166666664</v>
      </c>
      <c r="E2258" s="13" t="s">
        <v>56</v>
      </c>
      <c r="F2258" s="13"/>
      <c r="G2258" s="17">
        <v>180</v>
      </c>
      <c r="H2258" s="13">
        <v>6.18</v>
      </c>
      <c r="I2258" s="13">
        <v>5.25</v>
      </c>
      <c r="J2258" s="13"/>
      <c r="K2258" s="13"/>
      <c r="L2258" s="13">
        <v>7</v>
      </c>
      <c r="M2258" s="13" t="s">
        <v>144</v>
      </c>
      <c r="N2258" s="13">
        <v>6</v>
      </c>
      <c r="O2258" s="13">
        <v>1.4</v>
      </c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3"/>
      <c r="AA2258" s="13"/>
      <c r="AB2258" s="13"/>
      <c r="AC2258" s="13"/>
      <c r="AD2258" s="13"/>
      <c r="AE2258" s="13"/>
      <c r="AF2258" s="13"/>
      <c r="AG2258" s="13"/>
      <c r="AH2258" s="13"/>
      <c r="AI2258" s="13"/>
    </row>
    <row r="2259" spans="1:35">
      <c r="A2259" s="13"/>
      <c r="B2259" s="13"/>
      <c r="C2259" s="334">
        <v>0.68055555555555547</v>
      </c>
      <c r="D2259" s="164">
        <f t="shared" si="102"/>
        <v>40133.680555555555</v>
      </c>
      <c r="E2259" s="13" t="s">
        <v>56</v>
      </c>
      <c r="F2259" s="13"/>
      <c r="G2259" s="17">
        <v>180</v>
      </c>
      <c r="H2259" s="13">
        <v>5.95</v>
      </c>
      <c r="I2259" s="13">
        <v>2.6</v>
      </c>
      <c r="J2259" s="13"/>
      <c r="K2259" s="13"/>
      <c r="L2259" s="13">
        <v>7</v>
      </c>
      <c r="M2259" s="13" t="s">
        <v>144</v>
      </c>
      <c r="N2259" s="13">
        <v>6</v>
      </c>
      <c r="O2259" s="13">
        <v>1.4</v>
      </c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F2259" s="13"/>
      <c r="AG2259" s="13"/>
      <c r="AH2259" s="13"/>
      <c r="AI2259" s="13"/>
    </row>
    <row r="2260" spans="1:35">
      <c r="A2260" s="13"/>
      <c r="B2260" s="13"/>
      <c r="C2260" s="328">
        <v>0.75</v>
      </c>
      <c r="D2260" s="164">
        <f t="shared" si="102"/>
        <v>40133.75</v>
      </c>
      <c r="E2260" s="13" t="s">
        <v>56</v>
      </c>
      <c r="F2260" s="13"/>
      <c r="G2260" s="17">
        <v>180</v>
      </c>
      <c r="H2260" s="13">
        <v>5.99</v>
      </c>
      <c r="I2260" s="13">
        <v>2.08</v>
      </c>
      <c r="J2260" s="13"/>
      <c r="K2260" s="13"/>
      <c r="L2260" s="13">
        <v>7</v>
      </c>
      <c r="M2260" s="13" t="s">
        <v>144</v>
      </c>
      <c r="N2260" s="13">
        <v>6</v>
      </c>
      <c r="O2260" s="13">
        <v>1.4</v>
      </c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/>
      <c r="AD2260" s="13"/>
      <c r="AE2260" s="13"/>
      <c r="AF2260" s="13"/>
      <c r="AG2260" s="13"/>
      <c r="AH2260" s="13"/>
      <c r="AI2260" s="13"/>
    </row>
    <row r="2261" spans="1:35">
      <c r="A2261" s="13"/>
      <c r="B2261" s="13"/>
      <c r="C2261" s="328">
        <v>0.79166666666666663</v>
      </c>
      <c r="D2261" s="164">
        <f t="shared" si="102"/>
        <v>40133.791666666664</v>
      </c>
      <c r="E2261" s="13" t="s">
        <v>56</v>
      </c>
      <c r="F2261" s="13"/>
      <c r="G2261" s="17">
        <v>180</v>
      </c>
      <c r="H2261" s="13">
        <v>5.98</v>
      </c>
      <c r="I2261" s="13">
        <v>2.15</v>
      </c>
      <c r="J2261" s="13"/>
      <c r="K2261" s="13"/>
      <c r="L2261" s="13">
        <v>7</v>
      </c>
      <c r="M2261" s="13" t="s">
        <v>144</v>
      </c>
      <c r="N2261" s="13">
        <v>6</v>
      </c>
      <c r="O2261" s="13">
        <v>1.4</v>
      </c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3"/>
      <c r="AA2261" s="13"/>
      <c r="AB2261" s="13"/>
      <c r="AC2261" s="13"/>
      <c r="AD2261" s="13"/>
      <c r="AE2261" s="13"/>
      <c r="AF2261" s="13"/>
      <c r="AG2261" s="13"/>
      <c r="AH2261" s="13"/>
      <c r="AI2261" s="13"/>
    </row>
    <row r="2262" spans="1:35" ht="13.5" thickBot="1">
      <c r="A2262" s="27"/>
      <c r="B2262" s="27"/>
      <c r="C2262" s="329">
        <v>0.89513888888888893</v>
      </c>
      <c r="D2262" s="167">
        <f t="shared" si="102"/>
        <v>40133.895138888889</v>
      </c>
      <c r="E2262" s="27" t="s">
        <v>56</v>
      </c>
      <c r="F2262" s="27"/>
      <c r="G2262" s="27">
        <v>180</v>
      </c>
      <c r="H2262" s="27">
        <v>5.88</v>
      </c>
      <c r="I2262" s="27">
        <v>2.2000000000000002</v>
      </c>
      <c r="J2262" s="27"/>
      <c r="K2262" s="27"/>
      <c r="L2262" s="27">
        <v>7</v>
      </c>
      <c r="M2262" s="27" t="s">
        <v>144</v>
      </c>
      <c r="N2262" s="27">
        <v>6</v>
      </c>
      <c r="O2262" s="27">
        <v>1.4</v>
      </c>
      <c r="P2262" s="27"/>
      <c r="Q2262" s="13"/>
      <c r="R2262" s="13"/>
      <c r="S2262" s="13"/>
      <c r="T2262" s="13"/>
      <c r="U2262" s="13"/>
      <c r="V2262" s="13"/>
      <c r="W2262" s="13"/>
      <c r="X2262" s="13"/>
      <c r="Y2262" s="13"/>
      <c r="Z2262" s="13"/>
      <c r="AA2262" s="13"/>
      <c r="AB2262" s="13"/>
      <c r="AC2262" s="13"/>
      <c r="AD2262" s="13"/>
      <c r="AE2262" s="13"/>
      <c r="AF2262" s="13"/>
      <c r="AG2262" s="13"/>
      <c r="AH2262" s="13"/>
      <c r="AI2262" s="13"/>
    </row>
    <row r="2263" spans="1:35">
      <c r="A2263" s="17">
        <v>17</v>
      </c>
      <c r="B2263" s="17" t="s">
        <v>112</v>
      </c>
      <c r="C2263" s="327">
        <v>0.25</v>
      </c>
      <c r="D2263" s="172">
        <f t="shared" si="102"/>
        <v>40134.25</v>
      </c>
      <c r="E2263" s="17" t="s">
        <v>56</v>
      </c>
      <c r="F2263" s="17"/>
      <c r="G2263" s="17">
        <v>180</v>
      </c>
      <c r="H2263" s="17">
        <v>5.46</v>
      </c>
      <c r="I2263" s="17">
        <v>4.83</v>
      </c>
      <c r="J2263" s="17"/>
      <c r="K2263" s="17"/>
      <c r="L2263" s="17">
        <v>7</v>
      </c>
      <c r="M2263" s="17" t="s">
        <v>144</v>
      </c>
      <c r="N2263" s="17">
        <v>6</v>
      </c>
      <c r="O2263" s="17">
        <v>1.4</v>
      </c>
      <c r="P2263" s="17"/>
      <c r="Q2263" s="13"/>
      <c r="R2263" s="13"/>
      <c r="S2263" s="13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/>
      <c r="AD2263" s="13"/>
      <c r="AE2263" s="13"/>
      <c r="AF2263" s="13"/>
      <c r="AG2263" s="13"/>
      <c r="AH2263" s="13"/>
      <c r="AI2263" s="13"/>
    </row>
    <row r="2264" spans="1:35">
      <c r="A2264" s="13"/>
      <c r="B2264" s="13"/>
      <c r="C2264" s="328">
        <v>0.34027777777777773</v>
      </c>
      <c r="D2264" s="164">
        <f t="shared" si="102"/>
        <v>40134.340277777781</v>
      </c>
      <c r="E2264" s="13" t="s">
        <v>56</v>
      </c>
      <c r="F2264" s="13"/>
      <c r="G2264" s="13">
        <v>180</v>
      </c>
      <c r="H2264" s="13">
        <v>5.37</v>
      </c>
      <c r="I2264" s="13">
        <v>4.97</v>
      </c>
      <c r="J2264" s="13"/>
      <c r="K2264" s="13"/>
      <c r="L2264" s="13">
        <v>7</v>
      </c>
      <c r="M2264" s="13" t="s">
        <v>144</v>
      </c>
      <c r="N2264" s="13">
        <v>6</v>
      </c>
      <c r="O2264" s="13">
        <v>1.4</v>
      </c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/>
      <c r="AD2264" s="13"/>
      <c r="AE2264" s="13"/>
      <c r="AF2264" s="13"/>
      <c r="AG2264" s="13"/>
      <c r="AH2264" s="13"/>
      <c r="AI2264" s="13"/>
    </row>
    <row r="2265" spans="1:35">
      <c r="A2265" s="13"/>
      <c r="B2265" s="13"/>
      <c r="C2265" s="328">
        <v>0.44097222222222227</v>
      </c>
      <c r="D2265" s="164">
        <f t="shared" si="102"/>
        <v>40134.440972222219</v>
      </c>
      <c r="E2265" s="13" t="s">
        <v>56</v>
      </c>
      <c r="F2265" s="13"/>
      <c r="G2265" s="13">
        <v>180</v>
      </c>
      <c r="H2265" s="13">
        <v>6.7</v>
      </c>
      <c r="I2265" s="13">
        <v>2.16</v>
      </c>
      <c r="J2265" s="13"/>
      <c r="K2265" s="13"/>
      <c r="L2265" s="13">
        <v>7</v>
      </c>
      <c r="M2265" s="13" t="s">
        <v>144</v>
      </c>
      <c r="N2265" s="13">
        <v>6</v>
      </c>
      <c r="O2265" s="13">
        <v>1.4</v>
      </c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3"/>
      <c r="AA2265" s="13"/>
      <c r="AB2265" s="13"/>
      <c r="AC2265" s="13"/>
      <c r="AD2265" s="13"/>
      <c r="AE2265" s="13"/>
      <c r="AF2265" s="13"/>
      <c r="AG2265" s="13"/>
      <c r="AH2265" s="13"/>
      <c r="AI2265" s="13"/>
    </row>
    <row r="2266" spans="1:35">
      <c r="A2266" s="13"/>
      <c r="B2266" s="13"/>
      <c r="C2266" s="328">
        <v>0.5</v>
      </c>
      <c r="D2266" s="164">
        <f t="shared" si="102"/>
        <v>40134.5</v>
      </c>
      <c r="E2266" s="13" t="s">
        <v>56</v>
      </c>
      <c r="F2266" s="13"/>
      <c r="G2266" s="13">
        <v>180</v>
      </c>
      <c r="H2266" s="13">
        <v>5.62</v>
      </c>
      <c r="I2266" s="13">
        <v>2.2000000000000002</v>
      </c>
      <c r="J2266" s="13"/>
      <c r="K2266" s="13"/>
      <c r="L2266" s="13">
        <v>7</v>
      </c>
      <c r="M2266" s="13" t="s">
        <v>144</v>
      </c>
      <c r="N2266" s="13">
        <v>6</v>
      </c>
      <c r="O2266" s="13">
        <v>1.4</v>
      </c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3"/>
      <c r="AA2266" s="13"/>
      <c r="AB2266" s="13"/>
      <c r="AC2266" s="13"/>
      <c r="AD2266" s="13"/>
      <c r="AE2266" s="13"/>
      <c r="AF2266" s="13"/>
      <c r="AG2266" s="13"/>
      <c r="AH2266" s="13"/>
      <c r="AI2266" s="13"/>
    </row>
    <row r="2267" spans="1:35">
      <c r="A2267" s="13"/>
      <c r="B2267" s="13"/>
      <c r="C2267" s="328">
        <v>0.61458333333333337</v>
      </c>
      <c r="D2267" s="164">
        <f t="shared" si="102"/>
        <v>40134.614583333336</v>
      </c>
      <c r="E2267" s="13" t="s">
        <v>56</v>
      </c>
      <c r="F2267" s="13"/>
      <c r="G2267" s="13">
        <v>180</v>
      </c>
      <c r="H2267" s="13">
        <v>5.72</v>
      </c>
      <c r="I2267" s="13">
        <v>1.1000000000000001</v>
      </c>
      <c r="J2267" s="13"/>
      <c r="K2267" s="13"/>
      <c r="L2267" s="13">
        <v>7</v>
      </c>
      <c r="M2267" s="13" t="s">
        <v>144</v>
      </c>
      <c r="N2267" s="13">
        <v>6</v>
      </c>
      <c r="O2267" s="13">
        <v>1.4</v>
      </c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3"/>
      <c r="AA2267" s="13"/>
      <c r="AB2267" s="13"/>
      <c r="AC2267" s="13"/>
      <c r="AD2267" s="13"/>
      <c r="AE2267" s="13"/>
      <c r="AF2267" s="13"/>
      <c r="AG2267" s="13"/>
      <c r="AH2267" s="13"/>
      <c r="AI2267" s="13"/>
    </row>
    <row r="2268" spans="1:35">
      <c r="A2268" s="13"/>
      <c r="B2268" s="13"/>
      <c r="C2268" s="328">
        <v>0.71875</v>
      </c>
      <c r="D2268" s="164">
        <f t="shared" si="102"/>
        <v>40134.71875</v>
      </c>
      <c r="E2268" s="13" t="s">
        <v>56</v>
      </c>
      <c r="F2268" s="13"/>
      <c r="G2268" s="13">
        <v>180</v>
      </c>
      <c r="H2268" s="13">
        <v>5.25</v>
      </c>
      <c r="I2268" s="13">
        <v>1.36</v>
      </c>
      <c r="J2268" s="13"/>
      <c r="K2268" s="13"/>
      <c r="L2268" s="13">
        <v>7</v>
      </c>
      <c r="M2268" s="13" t="s">
        <v>144</v>
      </c>
      <c r="N2268" s="13">
        <v>6</v>
      </c>
      <c r="O2268" s="13">
        <v>1.4</v>
      </c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3"/>
      <c r="AA2268" s="13"/>
      <c r="AB2268" s="13"/>
      <c r="AC2268" s="13"/>
      <c r="AD2268" s="13"/>
      <c r="AE2268" s="13"/>
      <c r="AF2268" s="13"/>
      <c r="AG2268" s="13"/>
      <c r="AH2268" s="13"/>
      <c r="AI2268" s="13"/>
    </row>
    <row r="2269" spans="1:35">
      <c r="A2269" s="13"/>
      <c r="B2269" s="13"/>
      <c r="C2269" s="328">
        <v>0.79166666666666663</v>
      </c>
      <c r="D2269" s="164">
        <f t="shared" si="102"/>
        <v>40134.791666666664</v>
      </c>
      <c r="E2269" s="13" t="s">
        <v>56</v>
      </c>
      <c r="F2269" s="13"/>
      <c r="G2269" s="13">
        <v>180</v>
      </c>
      <c r="H2269" s="13">
        <v>5.99</v>
      </c>
      <c r="I2269" s="13">
        <v>1.08</v>
      </c>
      <c r="J2269" s="13"/>
      <c r="K2269" s="13"/>
      <c r="L2269" s="13">
        <v>7</v>
      </c>
      <c r="M2269" s="13" t="s">
        <v>144</v>
      </c>
      <c r="N2269" s="13">
        <v>6</v>
      </c>
      <c r="O2269" s="13">
        <v>1.4</v>
      </c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3"/>
      <c r="AA2269" s="13"/>
      <c r="AB2269" s="13"/>
      <c r="AC2269" s="13"/>
      <c r="AD2269" s="13"/>
      <c r="AE2269" s="13"/>
      <c r="AF2269" s="13"/>
      <c r="AG2269" s="13"/>
      <c r="AH2269" s="13"/>
      <c r="AI2269" s="13"/>
    </row>
    <row r="2270" spans="1:35" ht="13.5" thickBot="1">
      <c r="A2270" s="27"/>
      <c r="B2270" s="27"/>
      <c r="C2270" s="329">
        <v>0.91388888888888886</v>
      </c>
      <c r="D2270" s="167">
        <f t="shared" si="102"/>
        <v>40134.913888888892</v>
      </c>
      <c r="E2270" s="27" t="s">
        <v>56</v>
      </c>
      <c r="F2270" s="27"/>
      <c r="G2270" s="27">
        <v>180</v>
      </c>
      <c r="H2270" s="27">
        <v>5.6</v>
      </c>
      <c r="I2270" s="27">
        <v>1.52</v>
      </c>
      <c r="J2270" s="27"/>
      <c r="K2270" s="27"/>
      <c r="L2270" s="27">
        <v>7</v>
      </c>
      <c r="M2270" s="27" t="s">
        <v>144</v>
      </c>
      <c r="N2270" s="27">
        <v>6</v>
      </c>
      <c r="O2270" s="27">
        <v>1.4</v>
      </c>
      <c r="P2270" s="27"/>
      <c r="Q2270" s="13"/>
      <c r="R2270" s="13"/>
      <c r="S2270" s="13"/>
      <c r="T2270" s="13"/>
      <c r="U2270" s="13"/>
      <c r="V2270" s="13"/>
      <c r="W2270" s="13"/>
      <c r="X2270" s="13"/>
      <c r="Y2270" s="13"/>
      <c r="Z2270" s="13"/>
      <c r="AA2270" s="13"/>
      <c r="AB2270" s="13"/>
      <c r="AC2270" s="13"/>
      <c r="AD2270" s="13"/>
      <c r="AE2270" s="13"/>
      <c r="AF2270" s="13"/>
      <c r="AG2270" s="13"/>
      <c r="AH2270" s="13"/>
      <c r="AI2270" s="13"/>
    </row>
    <row r="2271" spans="1:35">
      <c r="A2271" s="17">
        <v>18</v>
      </c>
      <c r="B2271" s="17" t="s">
        <v>113</v>
      </c>
      <c r="C2271" s="327">
        <v>0.27083333333333331</v>
      </c>
      <c r="D2271" s="172">
        <f t="shared" si="102"/>
        <v>40135.270833333336</v>
      </c>
      <c r="E2271" s="17" t="s">
        <v>56</v>
      </c>
      <c r="F2271" s="17"/>
      <c r="G2271" s="17">
        <v>169</v>
      </c>
      <c r="H2271" s="17">
        <v>5.87</v>
      </c>
      <c r="I2271" s="17">
        <v>5.87</v>
      </c>
      <c r="J2271" s="17"/>
      <c r="K2271" s="17"/>
      <c r="L2271" s="17">
        <v>7</v>
      </c>
      <c r="M2271" s="17" t="s">
        <v>144</v>
      </c>
      <c r="N2271" s="17">
        <v>6</v>
      </c>
      <c r="O2271" s="17">
        <v>1.5</v>
      </c>
      <c r="P2271" s="17"/>
      <c r="Q2271" s="13"/>
      <c r="R2271" s="13"/>
      <c r="S2271" s="13"/>
      <c r="T2271" s="13"/>
      <c r="U2271" s="13"/>
      <c r="V2271" s="13"/>
      <c r="W2271" s="13"/>
      <c r="X2271" s="13"/>
      <c r="Y2271" s="13"/>
      <c r="Z2271" s="13"/>
      <c r="AA2271" s="13"/>
      <c r="AB2271" s="13"/>
      <c r="AC2271" s="13"/>
      <c r="AD2271" s="13"/>
      <c r="AE2271" s="13"/>
      <c r="AF2271" s="13"/>
      <c r="AG2271" s="13"/>
      <c r="AH2271" s="13"/>
      <c r="AI2271" s="13"/>
    </row>
    <row r="2272" spans="1:35">
      <c r="A2272" s="13"/>
      <c r="B2272" s="13"/>
      <c r="C2272" s="328">
        <v>0.33333333333333331</v>
      </c>
      <c r="D2272" s="164">
        <f t="shared" si="102"/>
        <v>40135.333333333336</v>
      </c>
      <c r="E2272" s="13" t="s">
        <v>56</v>
      </c>
      <c r="F2272" s="13"/>
      <c r="G2272" s="17">
        <v>169</v>
      </c>
      <c r="H2272" s="17">
        <v>5.8</v>
      </c>
      <c r="I2272" s="13">
        <v>5.88</v>
      </c>
      <c r="J2272" s="13"/>
      <c r="K2272" s="13"/>
      <c r="L2272" s="17">
        <v>7</v>
      </c>
      <c r="M2272" s="13" t="s">
        <v>144</v>
      </c>
      <c r="N2272" s="13">
        <v>6</v>
      </c>
      <c r="O2272" s="17">
        <v>1.5</v>
      </c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F2272" s="13"/>
      <c r="AG2272" s="13"/>
      <c r="AH2272" s="13"/>
      <c r="AI2272" s="13"/>
    </row>
    <row r="2273" spans="1:35">
      <c r="A2273" s="13"/>
      <c r="B2273" s="13"/>
      <c r="C2273" s="328">
        <v>0.4375</v>
      </c>
      <c r="D2273" s="164">
        <f t="shared" si="102"/>
        <v>40135.4375</v>
      </c>
      <c r="E2273" s="13" t="s">
        <v>56</v>
      </c>
      <c r="F2273" s="13"/>
      <c r="G2273" s="17">
        <v>169</v>
      </c>
      <c r="H2273" s="17">
        <v>5</v>
      </c>
      <c r="I2273" s="13">
        <v>2.91</v>
      </c>
      <c r="J2273" s="13"/>
      <c r="K2273" s="13"/>
      <c r="L2273" s="17">
        <v>7</v>
      </c>
      <c r="M2273" s="13" t="s">
        <v>144</v>
      </c>
      <c r="N2273" s="13">
        <v>6</v>
      </c>
      <c r="O2273" s="17">
        <v>1.5</v>
      </c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3"/>
      <c r="AA2273" s="13"/>
      <c r="AB2273" s="13"/>
      <c r="AC2273" s="13"/>
      <c r="AD2273" s="13"/>
      <c r="AE2273" s="13"/>
      <c r="AF2273" s="13"/>
      <c r="AG2273" s="13"/>
      <c r="AH2273" s="13"/>
      <c r="AI2273" s="13"/>
    </row>
    <row r="2274" spans="1:35">
      <c r="A2274" s="13"/>
      <c r="B2274" s="13"/>
      <c r="C2274" s="328">
        <v>0.5</v>
      </c>
      <c r="D2274" s="164">
        <f t="shared" si="102"/>
        <v>40135.5</v>
      </c>
      <c r="E2274" s="13" t="s">
        <v>56</v>
      </c>
      <c r="F2274" s="13"/>
      <c r="G2274" s="17">
        <v>169</v>
      </c>
      <c r="H2274" s="13">
        <v>6</v>
      </c>
      <c r="I2274" s="13">
        <v>2.89</v>
      </c>
      <c r="J2274" s="13"/>
      <c r="K2274" s="13"/>
      <c r="L2274" s="17">
        <v>7</v>
      </c>
      <c r="M2274" s="13" t="s">
        <v>144</v>
      </c>
      <c r="N2274" s="13">
        <v>6</v>
      </c>
      <c r="O2274" s="17">
        <v>1.5</v>
      </c>
      <c r="P2274" s="13"/>
      <c r="Q2274" s="13"/>
      <c r="R2274" s="13"/>
      <c r="S2274" s="13"/>
      <c r="T2274" s="13"/>
      <c r="U2274" s="13"/>
      <c r="V2274" s="13"/>
      <c r="W2274" s="13"/>
      <c r="X2274" s="13"/>
      <c r="Y2274" s="13"/>
      <c r="Z2274" s="13"/>
      <c r="AA2274" s="13"/>
      <c r="AB2274" s="13"/>
      <c r="AC2274" s="13"/>
      <c r="AD2274" s="13"/>
      <c r="AE2274" s="13"/>
      <c r="AF2274" s="13"/>
      <c r="AG2274" s="13"/>
      <c r="AH2274" s="13"/>
      <c r="AI2274" s="13"/>
    </row>
    <row r="2275" spans="1:35">
      <c r="A2275" s="13"/>
      <c r="B2275" s="13"/>
      <c r="C2275" s="328">
        <v>0.64930555555555558</v>
      </c>
      <c r="D2275" s="164">
        <f t="shared" si="102"/>
        <v>40135.649305555555</v>
      </c>
      <c r="E2275" s="13" t="s">
        <v>56</v>
      </c>
      <c r="F2275" s="13"/>
      <c r="G2275" s="17">
        <v>169</v>
      </c>
      <c r="H2275" s="13">
        <v>6</v>
      </c>
      <c r="I2275" s="13">
        <v>7.56</v>
      </c>
      <c r="J2275" s="13"/>
      <c r="K2275" s="13"/>
      <c r="L2275" s="17">
        <v>7</v>
      </c>
      <c r="M2275" s="13" t="s">
        <v>144</v>
      </c>
      <c r="N2275" s="13">
        <v>6</v>
      </c>
      <c r="O2275" s="17">
        <v>1.5</v>
      </c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3"/>
      <c r="AA2275" s="13"/>
      <c r="AB2275" s="13"/>
      <c r="AC2275" s="13"/>
      <c r="AD2275" s="13"/>
      <c r="AE2275" s="13"/>
      <c r="AF2275" s="13"/>
      <c r="AG2275" s="13"/>
      <c r="AH2275" s="13"/>
      <c r="AI2275" s="13"/>
    </row>
    <row r="2276" spans="1:35">
      <c r="A2276" s="13"/>
      <c r="B2276" s="13"/>
      <c r="C2276" s="328">
        <v>0.79861111111111116</v>
      </c>
      <c r="D2276" s="164">
        <f t="shared" si="102"/>
        <v>40135.798611111109</v>
      </c>
      <c r="E2276" s="13" t="s">
        <v>56</v>
      </c>
      <c r="F2276" s="13"/>
      <c r="G2276" s="17">
        <v>169</v>
      </c>
      <c r="H2276" s="13">
        <v>6</v>
      </c>
      <c r="I2276" s="13">
        <v>5.78</v>
      </c>
      <c r="J2276" s="13"/>
      <c r="K2276" s="13"/>
      <c r="L2276" s="17">
        <v>7</v>
      </c>
      <c r="M2276" s="13" t="s">
        <v>144</v>
      </c>
      <c r="N2276" s="13">
        <v>6</v>
      </c>
      <c r="O2276" s="17">
        <v>1.5</v>
      </c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3"/>
      <c r="AA2276" s="13"/>
      <c r="AB2276" s="13"/>
      <c r="AC2276" s="13"/>
      <c r="AD2276" s="13"/>
      <c r="AE2276" s="13"/>
      <c r="AF2276" s="13"/>
      <c r="AG2276" s="13"/>
      <c r="AH2276" s="13"/>
      <c r="AI2276" s="13"/>
    </row>
    <row r="2277" spans="1:35" ht="13.5" thickBot="1">
      <c r="A2277" s="27"/>
      <c r="B2277" s="27"/>
      <c r="C2277" s="329">
        <v>0.92638888888888893</v>
      </c>
      <c r="D2277" s="167">
        <f t="shared" si="102"/>
        <v>40135.926388888889</v>
      </c>
      <c r="E2277" s="27" t="s">
        <v>56</v>
      </c>
      <c r="F2277" s="27"/>
      <c r="G2277" s="27">
        <v>169</v>
      </c>
      <c r="H2277" s="27">
        <v>6</v>
      </c>
      <c r="I2277" s="27">
        <v>5.45</v>
      </c>
      <c r="J2277" s="27"/>
      <c r="K2277" s="27"/>
      <c r="L2277" s="27">
        <v>7</v>
      </c>
      <c r="M2277" s="27" t="s">
        <v>144</v>
      </c>
      <c r="N2277" s="27">
        <v>6</v>
      </c>
      <c r="O2277" s="17">
        <v>1.5</v>
      </c>
      <c r="P2277" s="27"/>
      <c r="Q2277" s="13"/>
      <c r="R2277" s="13"/>
      <c r="S2277" s="13"/>
      <c r="T2277" s="13"/>
      <c r="U2277" s="13"/>
      <c r="V2277" s="13"/>
      <c r="W2277" s="13"/>
      <c r="X2277" s="13"/>
      <c r="Y2277" s="13"/>
      <c r="Z2277" s="13"/>
      <c r="AA2277" s="13"/>
      <c r="AB2277" s="13"/>
      <c r="AC2277" s="13"/>
      <c r="AD2277" s="13"/>
      <c r="AE2277" s="13"/>
      <c r="AF2277" s="13"/>
      <c r="AG2277" s="13"/>
      <c r="AH2277" s="13"/>
      <c r="AI2277" s="13"/>
    </row>
    <row r="2278" spans="1:35">
      <c r="A2278" s="17">
        <v>19</v>
      </c>
      <c r="B2278" s="17" t="s">
        <v>114</v>
      </c>
      <c r="C2278" s="327">
        <v>0.26250000000000001</v>
      </c>
      <c r="D2278" s="172">
        <f t="shared" si="102"/>
        <v>40136.262499999997</v>
      </c>
      <c r="E2278" s="17" t="s">
        <v>56</v>
      </c>
      <c r="F2278" s="17"/>
      <c r="G2278" s="17">
        <v>106</v>
      </c>
      <c r="H2278" s="17">
        <v>6</v>
      </c>
      <c r="I2278" s="17">
        <v>3.14</v>
      </c>
      <c r="J2278" s="17"/>
      <c r="K2278" s="17"/>
      <c r="L2278" s="17">
        <v>6</v>
      </c>
      <c r="M2278" s="17" t="s">
        <v>144</v>
      </c>
      <c r="N2278" s="17">
        <v>5</v>
      </c>
      <c r="O2278" s="17">
        <v>1.9</v>
      </c>
      <c r="P2278" s="17"/>
      <c r="Q2278" s="13"/>
      <c r="R2278" s="13"/>
      <c r="S2278" s="13"/>
      <c r="T2278" s="13"/>
      <c r="U2278" s="13"/>
      <c r="V2278" s="13"/>
      <c r="W2278" s="13"/>
      <c r="X2278" s="13"/>
      <c r="Y2278" s="13"/>
      <c r="Z2278" s="13"/>
      <c r="AA2278" s="13"/>
      <c r="AB2278" s="13"/>
      <c r="AC2278" s="13"/>
      <c r="AD2278" s="13"/>
      <c r="AE2278" s="13"/>
      <c r="AF2278" s="13"/>
      <c r="AG2278" s="13"/>
      <c r="AH2278" s="13"/>
      <c r="AI2278" s="13"/>
    </row>
    <row r="2279" spans="1:35">
      <c r="A2279" s="13"/>
      <c r="B2279" s="13"/>
      <c r="C2279" s="328">
        <v>0.3611111111111111</v>
      </c>
      <c r="D2279" s="164">
        <f t="shared" si="102"/>
        <v>40136.361111111109</v>
      </c>
      <c r="E2279" s="13" t="s">
        <v>56</v>
      </c>
      <c r="F2279" s="13"/>
      <c r="G2279" s="17">
        <v>106</v>
      </c>
      <c r="H2279" s="13">
        <v>6</v>
      </c>
      <c r="I2279" s="13">
        <v>3.11</v>
      </c>
      <c r="J2279" s="13"/>
      <c r="K2279" s="13"/>
      <c r="L2279" s="17">
        <v>6</v>
      </c>
      <c r="M2279" s="13" t="s">
        <v>144</v>
      </c>
      <c r="N2279" s="17">
        <v>5</v>
      </c>
      <c r="O2279" s="17">
        <v>1.9</v>
      </c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3"/>
      <c r="AA2279" s="13"/>
      <c r="AB2279" s="13"/>
      <c r="AC2279" s="13"/>
      <c r="AD2279" s="13"/>
      <c r="AE2279" s="13"/>
      <c r="AF2279" s="13"/>
      <c r="AG2279" s="13"/>
      <c r="AH2279" s="13"/>
      <c r="AI2279" s="13"/>
    </row>
    <row r="2280" spans="1:35">
      <c r="A2280" s="13"/>
      <c r="B2280" s="13"/>
      <c r="C2280" s="328">
        <v>0.42638888888888887</v>
      </c>
      <c r="D2280" s="164">
        <f t="shared" si="102"/>
        <v>40136.426388888889</v>
      </c>
      <c r="E2280" s="13" t="s">
        <v>56</v>
      </c>
      <c r="F2280" s="13"/>
      <c r="G2280" s="17">
        <v>106</v>
      </c>
      <c r="H2280" s="13">
        <v>6</v>
      </c>
      <c r="I2280" s="13">
        <v>2.1800000000000002</v>
      </c>
      <c r="J2280" s="13"/>
      <c r="K2280" s="13"/>
      <c r="L2280" s="17">
        <v>6</v>
      </c>
      <c r="M2280" s="13" t="s">
        <v>144</v>
      </c>
      <c r="N2280" s="17">
        <v>5</v>
      </c>
      <c r="O2280" s="17">
        <v>1.9</v>
      </c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3"/>
      <c r="AA2280" s="13"/>
      <c r="AB2280" s="13"/>
      <c r="AC2280" s="13"/>
      <c r="AD2280" s="13"/>
      <c r="AE2280" s="13"/>
      <c r="AF2280" s="13"/>
      <c r="AG2280" s="13"/>
      <c r="AH2280" s="13"/>
      <c r="AI2280" s="13"/>
    </row>
    <row r="2281" spans="1:35">
      <c r="A2281" s="13"/>
      <c r="B2281" s="13"/>
      <c r="C2281" s="328">
        <v>0.55069444444444449</v>
      </c>
      <c r="D2281" s="164">
        <f t="shared" si="102"/>
        <v>40136.550694444442</v>
      </c>
      <c r="E2281" s="13" t="s">
        <v>56</v>
      </c>
      <c r="F2281" s="13"/>
      <c r="G2281" s="17">
        <v>106</v>
      </c>
      <c r="H2281" s="13">
        <v>6</v>
      </c>
      <c r="I2281" s="13">
        <v>2.2999999999999998</v>
      </c>
      <c r="J2281" s="13"/>
      <c r="K2281" s="13"/>
      <c r="L2281" s="17">
        <v>6</v>
      </c>
      <c r="M2281" s="13" t="s">
        <v>144</v>
      </c>
      <c r="N2281" s="17">
        <v>5</v>
      </c>
      <c r="O2281" s="17">
        <v>1.9</v>
      </c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3"/>
      <c r="AA2281" s="13"/>
      <c r="AB2281" s="13"/>
      <c r="AC2281" s="13"/>
      <c r="AD2281" s="13"/>
      <c r="AE2281" s="13"/>
      <c r="AF2281" s="13"/>
      <c r="AG2281" s="13"/>
      <c r="AH2281" s="13"/>
      <c r="AI2281" s="13"/>
    </row>
    <row r="2282" spans="1:35">
      <c r="A2282" s="13"/>
      <c r="B2282" s="13"/>
      <c r="C2282" s="328">
        <v>0.65625</v>
      </c>
      <c r="D2282" s="164">
        <f t="shared" si="102"/>
        <v>40136.65625</v>
      </c>
      <c r="E2282" s="13" t="s">
        <v>56</v>
      </c>
      <c r="F2282" s="13"/>
      <c r="G2282" s="17">
        <v>106</v>
      </c>
      <c r="H2282" s="13">
        <v>6</v>
      </c>
      <c r="I2282" s="13">
        <v>2.25</v>
      </c>
      <c r="J2282" s="13"/>
      <c r="K2282" s="13"/>
      <c r="L2282" s="17">
        <v>6</v>
      </c>
      <c r="M2282" s="13" t="s">
        <v>144</v>
      </c>
      <c r="N2282" s="17">
        <v>5</v>
      </c>
      <c r="O2282" s="17">
        <v>1.9</v>
      </c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3"/>
      <c r="AA2282" s="13"/>
      <c r="AB2282" s="13"/>
      <c r="AC2282" s="13"/>
      <c r="AD2282" s="13"/>
      <c r="AE2282" s="13"/>
      <c r="AF2282" s="13"/>
      <c r="AG2282" s="13"/>
      <c r="AH2282" s="13"/>
      <c r="AI2282" s="13"/>
    </row>
    <row r="2283" spans="1:35">
      <c r="A2283" s="13"/>
      <c r="B2283" s="13"/>
      <c r="C2283" s="328">
        <v>0.71527777777777779</v>
      </c>
      <c r="D2283" s="164">
        <f t="shared" si="102"/>
        <v>40136.715277777781</v>
      </c>
      <c r="E2283" s="13" t="s">
        <v>56</v>
      </c>
      <c r="F2283" s="13"/>
      <c r="G2283" s="17">
        <v>106</v>
      </c>
      <c r="H2283" s="13">
        <v>6</v>
      </c>
      <c r="I2283" s="13">
        <v>2.35</v>
      </c>
      <c r="J2283" s="13"/>
      <c r="K2283" s="13"/>
      <c r="L2283" s="17">
        <v>6</v>
      </c>
      <c r="M2283" s="13" t="s">
        <v>144</v>
      </c>
      <c r="N2283" s="17">
        <v>5</v>
      </c>
      <c r="O2283" s="17">
        <v>1.9</v>
      </c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3"/>
      <c r="AA2283" s="13"/>
      <c r="AB2283" s="13"/>
      <c r="AC2283" s="13"/>
      <c r="AD2283" s="13"/>
      <c r="AE2283" s="13"/>
      <c r="AF2283" s="13"/>
      <c r="AG2283" s="13"/>
      <c r="AH2283" s="13"/>
      <c r="AI2283" s="13"/>
    </row>
    <row r="2284" spans="1:35">
      <c r="A2284" s="13"/>
      <c r="B2284" s="13"/>
      <c r="C2284" s="328">
        <v>0.88263888888888886</v>
      </c>
      <c r="D2284" s="164">
        <f t="shared" si="102"/>
        <v>40136.882638888892</v>
      </c>
      <c r="E2284" s="13" t="s">
        <v>56</v>
      </c>
      <c r="F2284" s="13"/>
      <c r="G2284" s="17">
        <v>106</v>
      </c>
      <c r="H2284" s="13">
        <v>6</v>
      </c>
      <c r="I2284" s="13">
        <v>1.1000000000000001</v>
      </c>
      <c r="J2284" s="13"/>
      <c r="K2284" s="13"/>
      <c r="L2284" s="17">
        <v>6</v>
      </c>
      <c r="M2284" s="13" t="s">
        <v>144</v>
      </c>
      <c r="N2284" s="17">
        <v>5</v>
      </c>
      <c r="O2284" s="17">
        <v>1.9</v>
      </c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3"/>
      <c r="AA2284" s="13"/>
      <c r="AB2284" s="13"/>
      <c r="AC2284" s="13"/>
      <c r="AD2284" s="13"/>
      <c r="AE2284" s="13"/>
      <c r="AF2284" s="13"/>
      <c r="AG2284" s="13"/>
      <c r="AH2284" s="13"/>
      <c r="AI2284" s="13"/>
    </row>
    <row r="2285" spans="1:35" ht="13.5" thickBot="1">
      <c r="A2285" s="27"/>
      <c r="B2285" s="27"/>
      <c r="C2285" s="329">
        <v>0.92708333333333337</v>
      </c>
      <c r="D2285" s="167">
        <f t="shared" si="102"/>
        <v>40136.927083333336</v>
      </c>
      <c r="E2285" s="27" t="s">
        <v>56</v>
      </c>
      <c r="F2285" s="27"/>
      <c r="G2285" s="27">
        <v>106</v>
      </c>
      <c r="H2285" s="27">
        <v>6</v>
      </c>
      <c r="I2285" s="27">
        <v>1</v>
      </c>
      <c r="J2285" s="27"/>
      <c r="K2285" s="27"/>
      <c r="L2285" s="27">
        <v>6</v>
      </c>
      <c r="M2285" s="27" t="s">
        <v>144</v>
      </c>
      <c r="N2285" s="27">
        <v>5</v>
      </c>
      <c r="O2285" s="27">
        <v>1.9</v>
      </c>
      <c r="P2285" s="27"/>
      <c r="Q2285" s="13"/>
      <c r="R2285" s="13"/>
      <c r="S2285" s="13"/>
      <c r="T2285" s="13"/>
      <c r="U2285" s="13"/>
      <c r="V2285" s="13"/>
      <c r="W2285" s="13"/>
      <c r="X2285" s="13"/>
      <c r="Y2285" s="13"/>
      <c r="Z2285" s="13"/>
      <c r="AA2285" s="13"/>
      <c r="AB2285" s="13"/>
      <c r="AC2285" s="13"/>
      <c r="AD2285" s="13"/>
      <c r="AE2285" s="13"/>
      <c r="AF2285" s="13"/>
      <c r="AG2285" s="13"/>
      <c r="AH2285" s="13"/>
      <c r="AI2285" s="13"/>
    </row>
    <row r="2286" spans="1:35">
      <c r="A2286" s="17">
        <v>20</v>
      </c>
      <c r="B2286" s="17" t="s">
        <v>115</v>
      </c>
      <c r="C2286" s="327">
        <v>0.25833333333333336</v>
      </c>
      <c r="D2286" s="172">
        <f t="shared" si="102"/>
        <v>40137.258333333331</v>
      </c>
      <c r="E2286" s="17" t="s">
        <v>56</v>
      </c>
      <c r="F2286" s="17"/>
      <c r="G2286" s="17">
        <v>106</v>
      </c>
      <c r="H2286" s="17">
        <v>5</v>
      </c>
      <c r="I2286" s="17">
        <v>2.19</v>
      </c>
      <c r="J2286" s="17"/>
      <c r="K2286" s="17"/>
      <c r="L2286" s="17">
        <v>6</v>
      </c>
      <c r="M2286" s="17" t="s">
        <v>144</v>
      </c>
      <c r="N2286" s="17">
        <v>5</v>
      </c>
      <c r="O2286" s="17">
        <v>1.9</v>
      </c>
      <c r="P2286" s="17"/>
      <c r="Q2286" s="13"/>
      <c r="R2286" s="13"/>
      <c r="S2286" s="13"/>
      <c r="T2286" s="13"/>
      <c r="U2286" s="13"/>
      <c r="V2286" s="13"/>
      <c r="W2286" s="13"/>
      <c r="X2286" s="13"/>
      <c r="Y2286" s="13"/>
      <c r="Z2286" s="13"/>
      <c r="AA2286" s="13"/>
      <c r="AB2286" s="13"/>
      <c r="AC2286" s="13"/>
      <c r="AD2286" s="13"/>
      <c r="AE2286" s="13"/>
      <c r="AF2286" s="13"/>
      <c r="AG2286" s="13"/>
      <c r="AH2286" s="13"/>
      <c r="AI2286" s="13"/>
    </row>
    <row r="2287" spans="1:35">
      <c r="A2287" s="13"/>
      <c r="B2287" s="13"/>
      <c r="C2287" s="328">
        <v>0.34791666666666665</v>
      </c>
      <c r="D2287" s="164">
        <f t="shared" si="102"/>
        <v>40137.347916666666</v>
      </c>
      <c r="E2287" s="13" t="s">
        <v>56</v>
      </c>
      <c r="F2287" s="13"/>
      <c r="G2287" s="13">
        <v>106</v>
      </c>
      <c r="H2287" s="17">
        <v>5</v>
      </c>
      <c r="I2287" s="13">
        <v>2.23</v>
      </c>
      <c r="J2287" s="13"/>
      <c r="K2287" s="13"/>
      <c r="L2287" s="13">
        <v>6</v>
      </c>
      <c r="M2287" s="13" t="s">
        <v>144</v>
      </c>
      <c r="N2287" s="13">
        <v>5</v>
      </c>
      <c r="O2287" s="17">
        <v>1.9</v>
      </c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3"/>
      <c r="AA2287" s="13"/>
      <c r="AB2287" s="13"/>
      <c r="AC2287" s="13"/>
      <c r="AD2287" s="13"/>
      <c r="AE2287" s="13"/>
      <c r="AF2287" s="13"/>
      <c r="AG2287" s="13"/>
      <c r="AH2287" s="13"/>
      <c r="AI2287" s="13"/>
    </row>
    <row r="2288" spans="1:35">
      <c r="A2288" s="13"/>
      <c r="B2288" s="13"/>
      <c r="C2288" s="328">
        <v>0.4368055555555555</v>
      </c>
      <c r="D2288" s="164">
        <f t="shared" si="102"/>
        <v>40137.436805555553</v>
      </c>
      <c r="E2288" s="13" t="s">
        <v>56</v>
      </c>
      <c r="F2288" s="13"/>
      <c r="G2288" s="13">
        <v>106</v>
      </c>
      <c r="H2288" s="17">
        <v>5</v>
      </c>
      <c r="I2288" s="13">
        <v>2.2000000000000002</v>
      </c>
      <c r="J2288" s="13"/>
      <c r="K2288" s="13"/>
      <c r="L2288" s="13">
        <v>6</v>
      </c>
      <c r="M2288" s="13" t="s">
        <v>144</v>
      </c>
      <c r="N2288" s="13">
        <v>5</v>
      </c>
      <c r="O2288" s="17">
        <v>1.9</v>
      </c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3"/>
      <c r="AA2288" s="13"/>
      <c r="AB2288" s="13"/>
      <c r="AC2288" s="13"/>
      <c r="AD2288" s="13"/>
      <c r="AE2288" s="13"/>
      <c r="AF2288" s="13"/>
      <c r="AG2288" s="13"/>
      <c r="AH2288" s="13"/>
      <c r="AI2288" s="13"/>
    </row>
    <row r="2289" spans="1:35">
      <c r="A2289" s="13"/>
      <c r="B2289" s="13"/>
      <c r="C2289" s="328">
        <v>0.52083333333333337</v>
      </c>
      <c r="D2289" s="164">
        <f t="shared" si="102"/>
        <v>40137.520833333336</v>
      </c>
      <c r="E2289" s="13" t="s">
        <v>56</v>
      </c>
      <c r="F2289" s="13"/>
      <c r="G2289" s="13">
        <v>106</v>
      </c>
      <c r="H2289" s="17">
        <v>5</v>
      </c>
      <c r="I2289" s="13">
        <v>2.14</v>
      </c>
      <c r="J2289" s="13"/>
      <c r="K2289" s="13"/>
      <c r="L2289" s="13">
        <v>6</v>
      </c>
      <c r="M2289" s="13" t="s">
        <v>144</v>
      </c>
      <c r="N2289" s="13">
        <v>5</v>
      </c>
      <c r="O2289" s="17">
        <v>1.9</v>
      </c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3"/>
      <c r="AA2289" s="13"/>
      <c r="AB2289" s="13"/>
      <c r="AC2289" s="13"/>
      <c r="AD2289" s="13"/>
      <c r="AE2289" s="13"/>
      <c r="AF2289" s="13"/>
      <c r="AG2289" s="13"/>
      <c r="AH2289" s="13"/>
      <c r="AI2289" s="13"/>
    </row>
    <row r="2290" spans="1:35">
      <c r="A2290" s="13"/>
      <c r="B2290" s="13"/>
      <c r="C2290" s="328">
        <v>0.59027777777777779</v>
      </c>
      <c r="D2290" s="164">
        <f t="shared" si="102"/>
        <v>40137.590277777781</v>
      </c>
      <c r="E2290" s="13" t="s">
        <v>56</v>
      </c>
      <c r="F2290" s="13"/>
      <c r="G2290" s="13">
        <v>106</v>
      </c>
      <c r="H2290" s="17">
        <v>5</v>
      </c>
      <c r="I2290" s="13">
        <v>2.78</v>
      </c>
      <c r="J2290" s="13"/>
      <c r="K2290" s="13"/>
      <c r="L2290" s="13">
        <v>6</v>
      </c>
      <c r="M2290" s="13" t="s">
        <v>144</v>
      </c>
      <c r="N2290" s="13">
        <v>5</v>
      </c>
      <c r="O2290" s="17">
        <v>1.9</v>
      </c>
      <c r="P2290" s="13"/>
      <c r="Q2290" s="13"/>
      <c r="R2290" s="13"/>
      <c r="S2290" s="13"/>
      <c r="T2290" s="13"/>
      <c r="U2290" s="13"/>
      <c r="V2290" s="13"/>
      <c r="W2290" s="13"/>
      <c r="X2290" s="13"/>
      <c r="Y2290" s="13"/>
      <c r="Z2290" s="13"/>
      <c r="AA2290" s="13"/>
      <c r="AB2290" s="13"/>
      <c r="AC2290" s="13"/>
      <c r="AD2290" s="13"/>
      <c r="AE2290" s="13"/>
      <c r="AF2290" s="13"/>
      <c r="AG2290" s="13"/>
      <c r="AH2290" s="13"/>
      <c r="AI2290" s="13"/>
    </row>
    <row r="2291" spans="1:35">
      <c r="A2291" s="13"/>
      <c r="B2291" s="13"/>
      <c r="C2291" s="328">
        <v>0.72361111111111109</v>
      </c>
      <c r="D2291" s="164">
        <f t="shared" si="102"/>
        <v>40137.723611111112</v>
      </c>
      <c r="E2291" s="13" t="s">
        <v>56</v>
      </c>
      <c r="F2291" s="13"/>
      <c r="G2291" s="13">
        <v>95</v>
      </c>
      <c r="H2291" s="17">
        <v>5</v>
      </c>
      <c r="I2291" s="13">
        <v>2.2999999999999998</v>
      </c>
      <c r="J2291" s="13"/>
      <c r="K2291" s="13"/>
      <c r="L2291" s="13">
        <v>6</v>
      </c>
      <c r="M2291" s="13" t="s">
        <v>144</v>
      </c>
      <c r="N2291" s="13">
        <v>4</v>
      </c>
      <c r="O2291" s="13">
        <v>1.7</v>
      </c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3"/>
      <c r="AA2291" s="13"/>
      <c r="AB2291" s="13"/>
      <c r="AC2291" s="13"/>
      <c r="AD2291" s="13"/>
      <c r="AE2291" s="13"/>
      <c r="AF2291" s="13"/>
      <c r="AG2291" s="13"/>
      <c r="AH2291" s="13"/>
      <c r="AI2291" s="13"/>
    </row>
    <row r="2292" spans="1:35">
      <c r="A2292" s="13"/>
      <c r="B2292" s="13"/>
      <c r="C2292" s="328">
        <v>0.80902777777777779</v>
      </c>
      <c r="D2292" s="164">
        <f t="shared" si="102"/>
        <v>40137.809027777781</v>
      </c>
      <c r="E2292" s="13" t="s">
        <v>56</v>
      </c>
      <c r="F2292" s="13"/>
      <c r="G2292" s="13">
        <v>95</v>
      </c>
      <c r="H2292" s="17">
        <v>5</v>
      </c>
      <c r="I2292" s="13">
        <v>2.4</v>
      </c>
      <c r="J2292" s="13"/>
      <c r="K2292" s="13"/>
      <c r="L2292" s="13">
        <v>6</v>
      </c>
      <c r="M2292" s="13" t="s">
        <v>144</v>
      </c>
      <c r="N2292" s="13">
        <v>4</v>
      </c>
      <c r="O2292" s="13">
        <v>1.7</v>
      </c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3"/>
      <c r="AA2292" s="13"/>
      <c r="AB2292" s="13"/>
      <c r="AC2292" s="13"/>
      <c r="AD2292" s="13"/>
      <c r="AE2292" s="13"/>
      <c r="AF2292" s="13"/>
      <c r="AG2292" s="13"/>
      <c r="AH2292" s="13"/>
      <c r="AI2292" s="13"/>
    </row>
    <row r="2293" spans="1:35" ht="13.5" thickBot="1">
      <c r="A2293" s="27"/>
      <c r="B2293" s="27"/>
      <c r="C2293" s="329">
        <v>0.8847222222222223</v>
      </c>
      <c r="D2293" s="167">
        <f t="shared" si="102"/>
        <v>40137.884722222225</v>
      </c>
      <c r="E2293" s="27" t="s">
        <v>56</v>
      </c>
      <c r="F2293" s="27"/>
      <c r="G2293" s="27">
        <v>95</v>
      </c>
      <c r="H2293" s="27">
        <v>5</v>
      </c>
      <c r="I2293" s="27">
        <v>2.1</v>
      </c>
      <c r="J2293" s="27"/>
      <c r="K2293" s="27"/>
      <c r="L2293" s="27">
        <v>6</v>
      </c>
      <c r="M2293" s="27" t="s">
        <v>144</v>
      </c>
      <c r="N2293" s="27">
        <v>4</v>
      </c>
      <c r="O2293" s="27">
        <v>1.7</v>
      </c>
      <c r="P2293" s="27"/>
      <c r="Q2293" s="13"/>
      <c r="R2293" s="13"/>
      <c r="S2293" s="13"/>
      <c r="T2293" s="13"/>
      <c r="U2293" s="13"/>
      <c r="V2293" s="13"/>
      <c r="W2293" s="13"/>
      <c r="X2293" s="13"/>
      <c r="Y2293" s="13"/>
      <c r="Z2293" s="13"/>
      <c r="AA2293" s="13"/>
      <c r="AB2293" s="13"/>
      <c r="AC2293" s="13"/>
      <c r="AD2293" s="13"/>
      <c r="AE2293" s="13"/>
      <c r="AF2293" s="13"/>
      <c r="AG2293" s="13"/>
      <c r="AH2293" s="13"/>
      <c r="AI2293" s="13"/>
    </row>
    <row r="2294" spans="1:35">
      <c r="A2294" s="17">
        <v>21</v>
      </c>
      <c r="B2294" s="17" t="s">
        <v>29</v>
      </c>
      <c r="C2294" s="327">
        <v>0.25</v>
      </c>
      <c r="D2294" s="172">
        <f t="shared" si="102"/>
        <v>40138.25</v>
      </c>
      <c r="E2294" s="17" t="s">
        <v>56</v>
      </c>
      <c r="F2294" s="17"/>
      <c r="G2294" s="17">
        <v>95</v>
      </c>
      <c r="H2294" s="17">
        <v>6.22</v>
      </c>
      <c r="I2294" s="17">
        <v>2.17</v>
      </c>
      <c r="J2294" s="17"/>
      <c r="K2294" s="17"/>
      <c r="L2294" s="17">
        <v>6</v>
      </c>
      <c r="M2294" s="17" t="s">
        <v>144</v>
      </c>
      <c r="N2294" s="17">
        <v>4</v>
      </c>
      <c r="O2294" s="17">
        <v>1.7</v>
      </c>
      <c r="P2294" s="17"/>
      <c r="Q2294" s="13"/>
      <c r="R2294" s="13"/>
      <c r="S2294" s="13"/>
      <c r="T2294" s="13"/>
      <c r="U2294" s="13"/>
      <c r="V2294" s="13"/>
      <c r="W2294" s="13"/>
      <c r="X2294" s="13"/>
      <c r="Y2294" s="13"/>
      <c r="Z2294" s="13"/>
      <c r="AA2294" s="13"/>
      <c r="AB2294" s="13"/>
      <c r="AC2294" s="13"/>
      <c r="AD2294" s="13"/>
      <c r="AE2294" s="13"/>
      <c r="AF2294" s="13"/>
      <c r="AG2294" s="13"/>
      <c r="AH2294" s="13"/>
      <c r="AI2294" s="13"/>
    </row>
    <row r="2295" spans="1:35">
      <c r="A2295" s="13"/>
      <c r="B2295" s="13"/>
      <c r="C2295" s="328">
        <v>0.34236111111111112</v>
      </c>
      <c r="D2295" s="164">
        <f t="shared" si="102"/>
        <v>40138.342361111114</v>
      </c>
      <c r="E2295" s="13" t="s">
        <v>56</v>
      </c>
      <c r="F2295" s="13"/>
      <c r="G2295" s="13">
        <v>95</v>
      </c>
      <c r="H2295" s="13">
        <v>6</v>
      </c>
      <c r="I2295" s="13">
        <v>2.39</v>
      </c>
      <c r="J2295" s="13"/>
      <c r="K2295" s="13"/>
      <c r="L2295" s="13">
        <v>6</v>
      </c>
      <c r="M2295" s="17" t="s">
        <v>144</v>
      </c>
      <c r="N2295" s="13">
        <v>4</v>
      </c>
      <c r="O2295" s="13">
        <v>1.7</v>
      </c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3"/>
      <c r="AA2295" s="13"/>
      <c r="AB2295" s="13"/>
      <c r="AC2295" s="13"/>
      <c r="AD2295" s="13"/>
      <c r="AE2295" s="13"/>
      <c r="AF2295" s="13"/>
      <c r="AG2295" s="13"/>
      <c r="AH2295" s="13"/>
      <c r="AI2295" s="13"/>
    </row>
    <row r="2296" spans="1:35">
      <c r="A2296" s="13"/>
      <c r="B2296" s="13"/>
      <c r="C2296" s="328">
        <v>0.42430555555555555</v>
      </c>
      <c r="D2296" s="164">
        <f t="shared" si="102"/>
        <v>40138.424305555556</v>
      </c>
      <c r="E2296" s="13" t="s">
        <v>56</v>
      </c>
      <c r="F2296" s="13"/>
      <c r="G2296" s="13">
        <v>95</v>
      </c>
      <c r="H2296" s="13">
        <v>6</v>
      </c>
      <c r="I2296" s="13">
        <v>2.27</v>
      </c>
      <c r="J2296" s="13"/>
      <c r="K2296" s="13"/>
      <c r="L2296" s="13">
        <v>6</v>
      </c>
      <c r="M2296" s="17" t="s">
        <v>144</v>
      </c>
      <c r="N2296" s="13">
        <v>4</v>
      </c>
      <c r="O2296" s="13">
        <v>1.7</v>
      </c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3"/>
      <c r="AA2296" s="13"/>
      <c r="AB2296" s="13"/>
      <c r="AC2296" s="13"/>
      <c r="AD2296" s="13"/>
      <c r="AE2296" s="13"/>
      <c r="AF2296" s="13"/>
      <c r="AG2296" s="13"/>
      <c r="AH2296" s="13"/>
      <c r="AI2296" s="13"/>
    </row>
    <row r="2297" spans="1:35">
      <c r="A2297" s="13"/>
      <c r="B2297" s="13"/>
      <c r="C2297" s="328">
        <v>0.53333333333333333</v>
      </c>
      <c r="D2297" s="164">
        <f t="shared" si="102"/>
        <v>40138.533333333333</v>
      </c>
      <c r="E2297" s="13" t="s">
        <v>56</v>
      </c>
      <c r="F2297" s="13"/>
      <c r="G2297" s="13">
        <v>95</v>
      </c>
      <c r="H2297" s="13">
        <v>6</v>
      </c>
      <c r="I2297" s="13">
        <v>2.71</v>
      </c>
      <c r="J2297" s="13"/>
      <c r="K2297" s="13"/>
      <c r="L2297" s="13">
        <v>6</v>
      </c>
      <c r="M2297" s="17" t="s">
        <v>144</v>
      </c>
      <c r="N2297" s="13">
        <v>4</v>
      </c>
      <c r="O2297" s="13">
        <v>1.7</v>
      </c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3"/>
      <c r="AA2297" s="13"/>
      <c r="AB2297" s="13"/>
      <c r="AC2297" s="13"/>
      <c r="AD2297" s="13"/>
      <c r="AE2297" s="13"/>
      <c r="AF2297" s="13"/>
      <c r="AG2297" s="13"/>
      <c r="AH2297" s="13"/>
      <c r="AI2297" s="13"/>
    </row>
    <row r="2298" spans="1:35">
      <c r="A2298" s="13"/>
      <c r="B2298" s="13"/>
      <c r="C2298" s="328">
        <v>0.62777777777777777</v>
      </c>
      <c r="D2298" s="164">
        <f t="shared" si="102"/>
        <v>40138.62777777778</v>
      </c>
      <c r="E2298" s="13" t="s">
        <v>56</v>
      </c>
      <c r="F2298" s="13"/>
      <c r="G2298" s="13">
        <v>95</v>
      </c>
      <c r="H2298" s="13">
        <v>6</v>
      </c>
      <c r="I2298" s="13">
        <v>2.1800000000000002</v>
      </c>
      <c r="J2298" s="13"/>
      <c r="K2298" s="13"/>
      <c r="L2298" s="13">
        <v>6</v>
      </c>
      <c r="M2298" s="17" t="s">
        <v>144</v>
      </c>
      <c r="N2298" s="13">
        <v>4</v>
      </c>
      <c r="O2298" s="13">
        <v>1.7</v>
      </c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F2298" s="13"/>
      <c r="AG2298" s="13"/>
      <c r="AH2298" s="13"/>
      <c r="AI2298" s="13"/>
    </row>
    <row r="2299" spans="1:35">
      <c r="A2299" s="13"/>
      <c r="B2299" s="13"/>
      <c r="C2299" s="328">
        <v>0.71875</v>
      </c>
      <c r="D2299" s="164">
        <f t="shared" si="102"/>
        <v>40138.71875</v>
      </c>
      <c r="E2299" s="13" t="s">
        <v>56</v>
      </c>
      <c r="F2299" s="13"/>
      <c r="G2299" s="13">
        <v>95</v>
      </c>
      <c r="H2299" s="13">
        <v>6</v>
      </c>
      <c r="I2299" s="13">
        <v>2.29</v>
      </c>
      <c r="J2299" s="13"/>
      <c r="K2299" s="13"/>
      <c r="L2299" s="13">
        <v>6</v>
      </c>
      <c r="M2299" s="17" t="s">
        <v>144</v>
      </c>
      <c r="N2299" s="13">
        <v>4</v>
      </c>
      <c r="O2299" s="13">
        <v>1.7</v>
      </c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3"/>
      <c r="AA2299" s="13"/>
      <c r="AB2299" s="13"/>
      <c r="AC2299" s="13"/>
      <c r="AD2299" s="13"/>
      <c r="AE2299" s="13"/>
      <c r="AF2299" s="13"/>
      <c r="AG2299" s="13"/>
      <c r="AH2299" s="13"/>
      <c r="AI2299" s="13"/>
    </row>
    <row r="2300" spans="1:35">
      <c r="A2300" s="13"/>
      <c r="B2300" s="13"/>
      <c r="C2300" s="328">
        <v>0.79861111111111116</v>
      </c>
      <c r="D2300" s="164">
        <f t="shared" si="102"/>
        <v>40138.798611111109</v>
      </c>
      <c r="E2300" s="13" t="s">
        <v>56</v>
      </c>
      <c r="F2300" s="13"/>
      <c r="G2300" s="13">
        <v>95</v>
      </c>
      <c r="H2300" s="13">
        <v>6</v>
      </c>
      <c r="I2300" s="13">
        <v>2.66</v>
      </c>
      <c r="J2300" s="13"/>
      <c r="K2300" s="13"/>
      <c r="L2300" s="13">
        <v>6</v>
      </c>
      <c r="M2300" s="17" t="s">
        <v>144</v>
      </c>
      <c r="N2300" s="13">
        <v>4</v>
      </c>
      <c r="O2300" s="13">
        <v>1.7</v>
      </c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3"/>
      <c r="AA2300" s="13"/>
      <c r="AB2300" s="13"/>
      <c r="AC2300" s="13"/>
      <c r="AD2300" s="13"/>
      <c r="AE2300" s="13"/>
      <c r="AF2300" s="13"/>
      <c r="AG2300" s="13"/>
      <c r="AH2300" s="13"/>
      <c r="AI2300" s="13"/>
    </row>
    <row r="2301" spans="1:35" ht="13.5" thickBot="1">
      <c r="A2301" s="27"/>
      <c r="B2301" s="27"/>
      <c r="C2301" s="329">
        <v>0.88888888888888884</v>
      </c>
      <c r="D2301" s="167">
        <f t="shared" si="102"/>
        <v>40138.888888888891</v>
      </c>
      <c r="E2301" s="27" t="s">
        <v>56</v>
      </c>
      <c r="F2301" s="27"/>
      <c r="G2301" s="27">
        <v>95</v>
      </c>
      <c r="H2301" s="27">
        <v>6.88</v>
      </c>
      <c r="I2301" s="27">
        <v>2.1</v>
      </c>
      <c r="J2301" s="27"/>
      <c r="K2301" s="27"/>
      <c r="L2301" s="27">
        <v>6</v>
      </c>
      <c r="M2301" s="27" t="s">
        <v>144</v>
      </c>
      <c r="N2301" s="27">
        <v>4</v>
      </c>
      <c r="O2301" s="27">
        <v>1.7</v>
      </c>
      <c r="P2301" s="27"/>
      <c r="Q2301" s="13"/>
      <c r="R2301" s="13"/>
      <c r="S2301" s="13"/>
      <c r="T2301" s="13"/>
      <c r="U2301" s="13"/>
      <c r="V2301" s="13"/>
      <c r="W2301" s="13"/>
      <c r="X2301" s="13"/>
      <c r="Y2301" s="13"/>
      <c r="Z2301" s="13"/>
      <c r="AA2301" s="13"/>
      <c r="AB2301" s="13"/>
      <c r="AC2301" s="13"/>
      <c r="AD2301" s="13"/>
      <c r="AE2301" s="13"/>
      <c r="AF2301" s="13"/>
      <c r="AG2301" s="13"/>
      <c r="AH2301" s="13"/>
      <c r="AI2301" s="13"/>
    </row>
    <row r="2302" spans="1:35">
      <c r="A2302" s="17">
        <v>22</v>
      </c>
      <c r="B2302" s="17" t="s">
        <v>129</v>
      </c>
      <c r="C2302" s="327">
        <v>0.25</v>
      </c>
      <c r="D2302" s="172">
        <f t="shared" si="102"/>
        <v>40139.25</v>
      </c>
      <c r="E2302" s="17" t="s">
        <v>56</v>
      </c>
      <c r="F2302" s="17"/>
      <c r="G2302" s="17">
        <v>95</v>
      </c>
      <c r="H2302" s="17">
        <v>6.77</v>
      </c>
      <c r="I2302" s="17">
        <v>2.1800000000000002</v>
      </c>
      <c r="J2302" s="17"/>
      <c r="K2302" s="17"/>
      <c r="L2302" s="17">
        <v>6</v>
      </c>
      <c r="M2302" s="17" t="s">
        <v>144</v>
      </c>
      <c r="N2302" s="17">
        <v>4</v>
      </c>
      <c r="O2302" s="17">
        <v>1.7</v>
      </c>
      <c r="P2302" s="17"/>
      <c r="Q2302" s="13"/>
      <c r="R2302" s="13"/>
      <c r="S2302" s="13"/>
      <c r="T2302" s="13"/>
      <c r="U2302" s="13"/>
      <c r="V2302" s="13"/>
      <c r="W2302" s="13"/>
      <c r="X2302" s="13"/>
      <c r="Y2302" s="13"/>
      <c r="Z2302" s="13"/>
      <c r="AA2302" s="13"/>
      <c r="AB2302" s="13"/>
      <c r="AC2302" s="13"/>
      <c r="AD2302" s="13"/>
      <c r="AE2302" s="13"/>
      <c r="AF2302" s="13"/>
      <c r="AG2302" s="13"/>
      <c r="AH2302" s="13"/>
      <c r="AI2302" s="13"/>
    </row>
    <row r="2303" spans="1:35">
      <c r="A2303" s="13"/>
      <c r="B2303" s="13"/>
      <c r="C2303" s="328">
        <v>0.33958333333333335</v>
      </c>
      <c r="D2303" s="164">
        <f t="shared" si="102"/>
        <v>40139.339583333334</v>
      </c>
      <c r="E2303" s="13" t="s">
        <v>56</v>
      </c>
      <c r="F2303" s="13"/>
      <c r="G2303" s="13">
        <v>95</v>
      </c>
      <c r="H2303" s="13">
        <v>6.89</v>
      </c>
      <c r="I2303" s="13">
        <v>2.99</v>
      </c>
      <c r="J2303" s="13"/>
      <c r="K2303" s="13"/>
      <c r="L2303" s="13">
        <v>6</v>
      </c>
      <c r="M2303" s="13" t="s">
        <v>144</v>
      </c>
      <c r="N2303" s="13">
        <v>4</v>
      </c>
      <c r="O2303" s="13">
        <v>1.7</v>
      </c>
      <c r="P2303" s="13"/>
      <c r="Q2303" s="13"/>
      <c r="R2303" s="13"/>
      <c r="S2303" s="13"/>
      <c r="T2303" s="13"/>
      <c r="U2303" s="13"/>
      <c r="V2303" s="13"/>
      <c r="W2303" s="13"/>
      <c r="X2303" s="13"/>
      <c r="Y2303" s="13"/>
      <c r="Z2303" s="13"/>
      <c r="AA2303" s="13"/>
      <c r="AB2303" s="13"/>
      <c r="AC2303" s="13"/>
      <c r="AD2303" s="13"/>
      <c r="AE2303" s="13"/>
      <c r="AF2303" s="13"/>
      <c r="AG2303" s="13"/>
      <c r="AH2303" s="13"/>
      <c r="AI2303" s="13"/>
    </row>
    <row r="2304" spans="1:35">
      <c r="A2304" s="13"/>
      <c r="B2304" s="13"/>
      <c r="C2304" s="328">
        <v>0.42708333333333331</v>
      </c>
      <c r="D2304" s="164">
        <f t="shared" si="102"/>
        <v>40139.427083333336</v>
      </c>
      <c r="E2304" s="13" t="s">
        <v>56</v>
      </c>
      <c r="F2304" s="13"/>
      <c r="G2304" s="13">
        <v>95</v>
      </c>
      <c r="H2304" s="13">
        <v>6.64</v>
      </c>
      <c r="I2304" s="13">
        <v>2.83</v>
      </c>
      <c r="J2304" s="13"/>
      <c r="K2304" s="13"/>
      <c r="L2304" s="13">
        <v>6</v>
      </c>
      <c r="M2304" s="13" t="s">
        <v>144</v>
      </c>
      <c r="N2304" s="13">
        <v>4</v>
      </c>
      <c r="O2304" s="13">
        <v>1.7</v>
      </c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3"/>
      <c r="AA2304" s="13"/>
      <c r="AB2304" s="13"/>
      <c r="AC2304" s="13"/>
      <c r="AD2304" s="13"/>
      <c r="AE2304" s="13"/>
      <c r="AF2304" s="13"/>
      <c r="AG2304" s="13"/>
      <c r="AH2304" s="13"/>
      <c r="AI2304" s="13"/>
    </row>
    <row r="2305" spans="1:35">
      <c r="A2305" s="13"/>
      <c r="B2305" s="13"/>
      <c r="C2305" s="328">
        <v>0.56944444444444442</v>
      </c>
      <c r="D2305" s="164">
        <f t="shared" si="102"/>
        <v>40139.569444444445</v>
      </c>
      <c r="E2305" s="13" t="s">
        <v>56</v>
      </c>
      <c r="F2305" s="13"/>
      <c r="G2305" s="13">
        <v>95</v>
      </c>
      <c r="H2305" s="13">
        <v>6.35</v>
      </c>
      <c r="I2305" s="13">
        <v>2.85</v>
      </c>
      <c r="J2305" s="13"/>
      <c r="K2305" s="13"/>
      <c r="L2305" s="13">
        <v>6</v>
      </c>
      <c r="M2305" s="13" t="s">
        <v>144</v>
      </c>
      <c r="N2305" s="13">
        <v>4</v>
      </c>
      <c r="O2305" s="13">
        <v>1.7</v>
      </c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3"/>
      <c r="AA2305" s="13"/>
      <c r="AB2305" s="13"/>
      <c r="AC2305" s="13"/>
      <c r="AD2305" s="13"/>
      <c r="AE2305" s="13"/>
      <c r="AF2305" s="13"/>
      <c r="AG2305" s="13"/>
      <c r="AH2305" s="13"/>
      <c r="AI2305" s="13"/>
    </row>
    <row r="2306" spans="1:35">
      <c r="A2306" s="13"/>
      <c r="B2306" s="13"/>
      <c r="C2306" s="328">
        <v>0.6791666666666667</v>
      </c>
      <c r="D2306" s="164">
        <f t="shared" si="102"/>
        <v>40139.679166666669</v>
      </c>
      <c r="E2306" s="13" t="s">
        <v>56</v>
      </c>
      <c r="F2306" s="13"/>
      <c r="G2306" s="13">
        <v>95</v>
      </c>
      <c r="H2306" s="13">
        <v>6.7</v>
      </c>
      <c r="I2306" s="13">
        <v>2.1</v>
      </c>
      <c r="J2306" s="13"/>
      <c r="K2306" s="13"/>
      <c r="L2306" s="13">
        <v>6</v>
      </c>
      <c r="M2306" s="13" t="s">
        <v>144</v>
      </c>
      <c r="N2306" s="13">
        <v>4</v>
      </c>
      <c r="O2306" s="13">
        <v>1.7</v>
      </c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3"/>
      <c r="AA2306" s="13"/>
      <c r="AB2306" s="13"/>
      <c r="AC2306" s="13"/>
      <c r="AD2306" s="13"/>
      <c r="AE2306" s="13"/>
      <c r="AF2306" s="13"/>
      <c r="AG2306" s="13"/>
      <c r="AH2306" s="13"/>
      <c r="AI2306" s="13"/>
    </row>
    <row r="2307" spans="1:35">
      <c r="A2307" s="13"/>
      <c r="B2307" s="13"/>
      <c r="C2307" s="328">
        <v>0.76249999999999996</v>
      </c>
      <c r="D2307" s="164">
        <f t="shared" si="102"/>
        <v>40139.762499999997</v>
      </c>
      <c r="E2307" s="13" t="s">
        <v>56</v>
      </c>
      <c r="F2307" s="13"/>
      <c r="G2307" s="13">
        <v>95</v>
      </c>
      <c r="H2307" s="13">
        <v>6.5</v>
      </c>
      <c r="I2307" s="13">
        <v>2.15</v>
      </c>
      <c r="J2307" s="13"/>
      <c r="K2307" s="13"/>
      <c r="L2307" s="13">
        <v>6</v>
      </c>
      <c r="M2307" s="13" t="s">
        <v>144</v>
      </c>
      <c r="N2307" s="13">
        <v>4</v>
      </c>
      <c r="O2307" s="13">
        <v>1.7</v>
      </c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3"/>
      <c r="AA2307" s="13"/>
      <c r="AB2307" s="13"/>
      <c r="AC2307" s="13"/>
      <c r="AD2307" s="13"/>
      <c r="AE2307" s="13"/>
      <c r="AF2307" s="13"/>
      <c r="AG2307" s="13"/>
      <c r="AH2307" s="13"/>
      <c r="AI2307" s="13"/>
    </row>
    <row r="2308" spans="1:35" ht="13.5" thickBot="1">
      <c r="A2308" s="27"/>
      <c r="B2308" s="27"/>
      <c r="C2308" s="329">
        <v>0.90625</v>
      </c>
      <c r="D2308" s="167">
        <f t="shared" si="102"/>
        <v>40139.90625</v>
      </c>
      <c r="E2308" s="27" t="s">
        <v>56</v>
      </c>
      <c r="F2308" s="27"/>
      <c r="G2308" s="27">
        <v>95</v>
      </c>
      <c r="H2308" s="27">
        <v>6.78</v>
      </c>
      <c r="I2308" s="27">
        <v>2.36</v>
      </c>
      <c r="J2308" s="27"/>
      <c r="K2308" s="27"/>
      <c r="L2308" s="27">
        <v>6</v>
      </c>
      <c r="M2308" s="27" t="s">
        <v>144</v>
      </c>
      <c r="N2308" s="27">
        <v>4</v>
      </c>
      <c r="O2308" s="27">
        <v>1.7</v>
      </c>
      <c r="P2308" s="27"/>
      <c r="Q2308" s="13"/>
      <c r="R2308" s="13"/>
      <c r="S2308" s="13"/>
      <c r="T2308" s="13"/>
      <c r="U2308" s="13"/>
      <c r="V2308" s="13"/>
      <c r="W2308" s="13"/>
      <c r="X2308" s="13"/>
      <c r="Y2308" s="13"/>
      <c r="Z2308" s="13"/>
      <c r="AA2308" s="13"/>
      <c r="AB2308" s="13"/>
      <c r="AC2308" s="13"/>
      <c r="AD2308" s="13"/>
      <c r="AE2308" s="13"/>
      <c r="AF2308" s="13"/>
      <c r="AG2308" s="13"/>
      <c r="AH2308" s="13"/>
      <c r="AI2308" s="13"/>
    </row>
    <row r="2309" spans="1:35">
      <c r="A2309" s="17">
        <v>23</v>
      </c>
      <c r="B2309" s="17" t="s">
        <v>111</v>
      </c>
      <c r="C2309" s="327">
        <v>0.25</v>
      </c>
      <c r="D2309" s="172">
        <f t="shared" si="102"/>
        <v>40140.25</v>
      </c>
      <c r="E2309" s="17" t="s">
        <v>56</v>
      </c>
      <c r="F2309" s="17"/>
      <c r="G2309" s="17">
        <v>95</v>
      </c>
      <c r="H2309" s="17">
        <v>6.99</v>
      </c>
      <c r="I2309" s="17">
        <v>2.2400000000000002</v>
      </c>
      <c r="J2309" s="17"/>
      <c r="K2309" s="17"/>
      <c r="L2309" s="17">
        <v>6</v>
      </c>
      <c r="M2309" s="17" t="s">
        <v>144</v>
      </c>
      <c r="N2309" s="17">
        <v>4</v>
      </c>
      <c r="O2309" s="17">
        <v>1.7</v>
      </c>
      <c r="P2309" s="17"/>
      <c r="Q2309" s="13"/>
      <c r="R2309" s="13"/>
      <c r="S2309" s="13"/>
      <c r="T2309" s="13"/>
      <c r="U2309" s="13"/>
      <c r="V2309" s="13"/>
      <c r="W2309" s="13"/>
      <c r="X2309" s="13"/>
      <c r="Y2309" s="13"/>
      <c r="Z2309" s="13"/>
      <c r="AA2309" s="13"/>
      <c r="AB2309" s="13"/>
      <c r="AC2309" s="13"/>
      <c r="AD2309" s="13"/>
      <c r="AE2309" s="13"/>
      <c r="AF2309" s="13"/>
      <c r="AG2309" s="13"/>
      <c r="AH2309" s="13"/>
      <c r="AI2309" s="13"/>
    </row>
    <row r="2310" spans="1:35">
      <c r="A2310" s="13"/>
      <c r="B2310" s="13"/>
      <c r="C2310" s="328">
        <v>0.33958333333333335</v>
      </c>
      <c r="D2310" s="164">
        <f t="shared" si="102"/>
        <v>40140.339583333334</v>
      </c>
      <c r="E2310" s="13" t="s">
        <v>56</v>
      </c>
      <c r="F2310" s="13"/>
      <c r="G2310" s="13">
        <v>95</v>
      </c>
      <c r="H2310" s="13">
        <v>6</v>
      </c>
      <c r="I2310" s="13">
        <v>2.52</v>
      </c>
      <c r="J2310" s="13"/>
      <c r="K2310" s="13"/>
      <c r="L2310" s="13">
        <v>6</v>
      </c>
      <c r="M2310" s="13" t="s">
        <v>144</v>
      </c>
      <c r="N2310" s="13">
        <v>4</v>
      </c>
      <c r="O2310" s="13">
        <v>1.7</v>
      </c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3"/>
      <c r="AA2310" s="13"/>
      <c r="AB2310" s="13"/>
      <c r="AC2310" s="13"/>
      <c r="AD2310" s="13"/>
      <c r="AE2310" s="13"/>
      <c r="AF2310" s="13"/>
      <c r="AG2310" s="13"/>
      <c r="AH2310" s="13"/>
      <c r="AI2310" s="13"/>
    </row>
    <row r="2311" spans="1:35">
      <c r="A2311" s="13"/>
      <c r="B2311" s="13"/>
      <c r="C2311" s="328">
        <v>0.42430555555555555</v>
      </c>
      <c r="D2311" s="164">
        <f t="shared" si="102"/>
        <v>40140.424305555556</v>
      </c>
      <c r="E2311" s="13" t="s">
        <v>56</v>
      </c>
      <c r="F2311" s="13"/>
      <c r="G2311" s="13">
        <v>95</v>
      </c>
      <c r="H2311" s="13">
        <v>6</v>
      </c>
      <c r="I2311" s="13">
        <v>2.08</v>
      </c>
      <c r="J2311" s="13"/>
      <c r="K2311" s="13"/>
      <c r="L2311" s="13">
        <v>6</v>
      </c>
      <c r="M2311" s="13" t="s">
        <v>144</v>
      </c>
      <c r="N2311" s="13">
        <v>4</v>
      </c>
      <c r="O2311" s="13">
        <v>1.7</v>
      </c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3"/>
      <c r="AA2311" s="13"/>
      <c r="AB2311" s="13"/>
      <c r="AC2311" s="13"/>
      <c r="AD2311" s="13"/>
      <c r="AE2311" s="13"/>
      <c r="AF2311" s="13"/>
      <c r="AG2311" s="13"/>
      <c r="AH2311" s="13"/>
      <c r="AI2311" s="13"/>
    </row>
    <row r="2312" spans="1:35">
      <c r="A2312" s="13"/>
      <c r="B2312" s="13"/>
      <c r="C2312" s="328">
        <v>0.55694444444444446</v>
      </c>
      <c r="D2312" s="164">
        <f t="shared" si="102"/>
        <v>40140.556944444441</v>
      </c>
      <c r="E2312" s="13" t="s">
        <v>56</v>
      </c>
      <c r="F2312" s="13"/>
      <c r="G2312" s="13">
        <v>95</v>
      </c>
      <c r="H2312" s="13">
        <v>6</v>
      </c>
      <c r="I2312" s="13">
        <v>2.1800000000000002</v>
      </c>
      <c r="J2312" s="13"/>
      <c r="K2312" s="13"/>
      <c r="L2312" s="13">
        <v>6</v>
      </c>
      <c r="M2312" s="13" t="s">
        <v>144</v>
      </c>
      <c r="N2312" s="13">
        <v>4</v>
      </c>
      <c r="O2312" s="13">
        <v>1.7</v>
      </c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3"/>
      <c r="AA2312" s="13"/>
      <c r="AB2312" s="13"/>
      <c r="AC2312" s="13"/>
      <c r="AD2312" s="13"/>
      <c r="AE2312" s="13"/>
      <c r="AF2312" s="13"/>
      <c r="AG2312" s="13"/>
      <c r="AH2312" s="13"/>
      <c r="AI2312" s="13"/>
    </row>
    <row r="2313" spans="1:35">
      <c r="A2313" s="13"/>
      <c r="B2313" s="13"/>
      <c r="C2313" s="328">
        <v>0.63194444444444442</v>
      </c>
      <c r="D2313" s="164">
        <f t="shared" si="102"/>
        <v>40140.631944444445</v>
      </c>
      <c r="E2313" s="13" t="s">
        <v>56</v>
      </c>
      <c r="F2313" s="13"/>
      <c r="G2313" s="13">
        <v>95</v>
      </c>
      <c r="H2313" s="13">
        <v>6</v>
      </c>
      <c r="I2313" s="13">
        <v>2.56</v>
      </c>
      <c r="J2313" s="13"/>
      <c r="K2313" s="13"/>
      <c r="L2313" s="13">
        <v>6</v>
      </c>
      <c r="M2313" s="13" t="s">
        <v>144</v>
      </c>
      <c r="N2313" s="13">
        <v>4</v>
      </c>
      <c r="O2313" s="13">
        <v>1.7</v>
      </c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3"/>
      <c r="AA2313" s="13"/>
      <c r="AB2313" s="13"/>
      <c r="AC2313" s="13"/>
      <c r="AD2313" s="13"/>
      <c r="AE2313" s="13"/>
      <c r="AF2313" s="13"/>
      <c r="AG2313" s="13"/>
      <c r="AH2313" s="13"/>
      <c r="AI2313" s="13"/>
    </row>
    <row r="2314" spans="1:35">
      <c r="A2314" s="13"/>
      <c r="B2314" s="13"/>
      <c r="C2314" s="328">
        <v>0.78819444444444453</v>
      </c>
      <c r="D2314" s="164">
        <f t="shared" si="102"/>
        <v>40140.788194444445</v>
      </c>
      <c r="E2314" s="13" t="s">
        <v>56</v>
      </c>
      <c r="F2314" s="13"/>
      <c r="G2314" s="13">
        <v>95</v>
      </c>
      <c r="H2314" s="13">
        <v>6</v>
      </c>
      <c r="I2314" s="13">
        <v>2.78</v>
      </c>
      <c r="J2314" s="13"/>
      <c r="K2314" s="13"/>
      <c r="L2314" s="13">
        <v>6</v>
      </c>
      <c r="M2314" s="13" t="s">
        <v>144</v>
      </c>
      <c r="N2314" s="13">
        <v>4</v>
      </c>
      <c r="O2314" s="13">
        <v>1.7</v>
      </c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3"/>
      <c r="AA2314" s="13"/>
      <c r="AB2314" s="13"/>
      <c r="AC2314" s="13"/>
      <c r="AD2314" s="13"/>
      <c r="AE2314" s="13"/>
      <c r="AF2314" s="13"/>
      <c r="AG2314" s="13"/>
      <c r="AH2314" s="13"/>
      <c r="AI2314" s="13"/>
    </row>
    <row r="2315" spans="1:35" ht="13.5" thickBot="1">
      <c r="A2315" s="27"/>
      <c r="B2315" s="27"/>
      <c r="C2315" s="329">
        <v>0.90277777777777779</v>
      </c>
      <c r="D2315" s="167">
        <f t="shared" si="102"/>
        <v>40140.902777777781</v>
      </c>
      <c r="E2315" s="27" t="s">
        <v>56</v>
      </c>
      <c r="F2315" s="27"/>
      <c r="G2315" s="27">
        <v>95</v>
      </c>
      <c r="H2315" s="27">
        <v>6.1</v>
      </c>
      <c r="I2315" s="27">
        <v>2.06</v>
      </c>
      <c r="J2315" s="27"/>
      <c r="K2315" s="27"/>
      <c r="L2315" s="27">
        <v>6</v>
      </c>
      <c r="M2315" s="27" t="s">
        <v>144</v>
      </c>
      <c r="N2315" s="27">
        <v>4</v>
      </c>
      <c r="O2315" s="27">
        <v>1.7</v>
      </c>
      <c r="P2315" s="27"/>
      <c r="Q2315" s="13"/>
      <c r="R2315" s="13"/>
      <c r="S2315" s="13"/>
      <c r="T2315" s="13"/>
      <c r="U2315" s="13"/>
      <c r="V2315" s="13"/>
      <c r="W2315" s="13"/>
      <c r="X2315" s="13"/>
      <c r="Y2315" s="13"/>
      <c r="Z2315" s="13"/>
      <c r="AA2315" s="13"/>
      <c r="AB2315" s="13"/>
      <c r="AC2315" s="13"/>
      <c r="AD2315" s="13"/>
      <c r="AE2315" s="13"/>
      <c r="AF2315" s="13"/>
      <c r="AG2315" s="13"/>
      <c r="AH2315" s="13"/>
      <c r="AI2315" s="13"/>
    </row>
    <row r="2316" spans="1:35">
      <c r="A2316" s="17">
        <v>24</v>
      </c>
      <c r="B2316" s="17" t="s">
        <v>112</v>
      </c>
      <c r="C2316" s="327">
        <v>0.25</v>
      </c>
      <c r="D2316" s="172">
        <f t="shared" si="102"/>
        <v>40141.25</v>
      </c>
      <c r="E2316" s="17" t="s">
        <v>56</v>
      </c>
      <c r="F2316" s="17"/>
      <c r="G2316" s="17">
        <v>95</v>
      </c>
      <c r="H2316" s="17">
        <v>5.99</v>
      </c>
      <c r="I2316" s="17">
        <v>2.62</v>
      </c>
      <c r="J2316" s="17"/>
      <c r="K2316" s="17"/>
      <c r="L2316" s="17">
        <v>6</v>
      </c>
      <c r="M2316" s="17" t="s">
        <v>144</v>
      </c>
      <c r="N2316" s="17">
        <v>4</v>
      </c>
      <c r="O2316" s="17">
        <v>1.7</v>
      </c>
      <c r="P2316" s="17"/>
      <c r="Q2316" s="13"/>
      <c r="R2316" s="13"/>
      <c r="S2316" s="13"/>
      <c r="T2316" s="13"/>
      <c r="U2316" s="13"/>
      <c r="V2316" s="13"/>
      <c r="W2316" s="13"/>
      <c r="X2316" s="13"/>
      <c r="Y2316" s="13"/>
      <c r="Z2316" s="13"/>
      <c r="AA2316" s="13"/>
      <c r="AB2316" s="13"/>
      <c r="AC2316" s="13"/>
      <c r="AD2316" s="13"/>
      <c r="AE2316" s="13"/>
      <c r="AF2316" s="13"/>
      <c r="AG2316" s="13"/>
      <c r="AH2316" s="13"/>
      <c r="AI2316" s="13"/>
    </row>
    <row r="2317" spans="1:35">
      <c r="A2317" s="13"/>
      <c r="B2317" s="13"/>
      <c r="C2317" s="328">
        <v>0.34027777777777773</v>
      </c>
      <c r="D2317" s="164">
        <f t="shared" si="102"/>
        <v>40141.340277777781</v>
      </c>
      <c r="E2317" s="13" t="s">
        <v>56</v>
      </c>
      <c r="F2317" s="13"/>
      <c r="G2317" s="13">
        <v>95</v>
      </c>
      <c r="H2317" s="13">
        <v>5</v>
      </c>
      <c r="I2317" s="13">
        <v>2.66</v>
      </c>
      <c r="J2317" s="13"/>
      <c r="K2317" s="13"/>
      <c r="L2317" s="17">
        <v>6</v>
      </c>
      <c r="M2317" s="13" t="s">
        <v>144</v>
      </c>
      <c r="N2317" s="13">
        <v>4</v>
      </c>
      <c r="O2317" s="13">
        <v>1.7</v>
      </c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3"/>
      <c r="AA2317" s="13"/>
      <c r="AB2317" s="13"/>
      <c r="AC2317" s="13"/>
      <c r="AD2317" s="13"/>
      <c r="AE2317" s="13"/>
      <c r="AF2317" s="13"/>
      <c r="AG2317" s="13"/>
      <c r="AH2317" s="13"/>
      <c r="AI2317" s="13"/>
    </row>
    <row r="2318" spans="1:35">
      <c r="A2318" s="13"/>
      <c r="B2318" s="13"/>
      <c r="C2318" s="328">
        <v>0.42708333333333331</v>
      </c>
      <c r="D2318" s="164">
        <f t="shared" si="102"/>
        <v>40141.427083333336</v>
      </c>
      <c r="E2318" s="13" t="s">
        <v>56</v>
      </c>
      <c r="F2318" s="13"/>
      <c r="G2318" s="13">
        <v>95</v>
      </c>
      <c r="H2318" s="13">
        <v>5.64</v>
      </c>
      <c r="I2318" s="13">
        <v>2.19</v>
      </c>
      <c r="J2318" s="13"/>
      <c r="K2318" s="13"/>
      <c r="L2318" s="17">
        <v>6</v>
      </c>
      <c r="M2318" s="13" t="s">
        <v>144</v>
      </c>
      <c r="N2318" s="13">
        <v>4</v>
      </c>
      <c r="O2318" s="13">
        <v>1.7</v>
      </c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3"/>
      <c r="AA2318" s="13"/>
      <c r="AB2318" s="13"/>
      <c r="AC2318" s="13"/>
      <c r="AD2318" s="13"/>
      <c r="AE2318" s="13"/>
      <c r="AF2318" s="13"/>
      <c r="AG2318" s="13"/>
      <c r="AH2318" s="13"/>
      <c r="AI2318" s="13"/>
    </row>
    <row r="2319" spans="1:35">
      <c r="A2319" s="13"/>
      <c r="B2319" s="13"/>
      <c r="C2319" s="328">
        <v>0.5131944444444444</v>
      </c>
      <c r="D2319" s="164">
        <f t="shared" si="102"/>
        <v>40141.513194444444</v>
      </c>
      <c r="E2319" s="13" t="s">
        <v>56</v>
      </c>
      <c r="F2319" s="13"/>
      <c r="G2319" s="13">
        <v>95</v>
      </c>
      <c r="H2319" s="13">
        <v>5.83</v>
      </c>
      <c r="I2319" s="13">
        <v>2.23</v>
      </c>
      <c r="J2319" s="13"/>
      <c r="K2319" s="13"/>
      <c r="L2319" s="17">
        <v>6</v>
      </c>
      <c r="M2319" s="13" t="s">
        <v>144</v>
      </c>
      <c r="N2319" s="13">
        <v>4</v>
      </c>
      <c r="O2319" s="13">
        <v>1.7</v>
      </c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3"/>
      <c r="AA2319" s="13"/>
      <c r="AB2319" s="13"/>
      <c r="AC2319" s="13"/>
      <c r="AD2319" s="13"/>
      <c r="AE2319" s="13"/>
      <c r="AF2319" s="13"/>
      <c r="AG2319" s="13"/>
      <c r="AH2319" s="13"/>
      <c r="AI2319" s="13"/>
    </row>
    <row r="2320" spans="1:35">
      <c r="A2320" s="13"/>
      <c r="B2320" s="13"/>
      <c r="C2320" s="328">
        <v>0.75</v>
      </c>
      <c r="D2320" s="164">
        <f t="shared" ref="D2320:D2383" si="103">FLOOR(D2319,1)+C2320+IF(A2320&gt;0,1,0)</f>
        <v>40141.75</v>
      </c>
      <c r="E2320" s="13" t="s">
        <v>56</v>
      </c>
      <c r="F2320" s="13"/>
      <c r="G2320" s="13">
        <v>95</v>
      </c>
      <c r="H2320" s="13">
        <v>9.0399999999999991</v>
      </c>
      <c r="I2320" s="13">
        <v>1.21</v>
      </c>
      <c r="J2320" s="13"/>
      <c r="K2320" s="13"/>
      <c r="L2320" s="17">
        <v>6</v>
      </c>
      <c r="M2320" s="13" t="s">
        <v>144</v>
      </c>
      <c r="N2320" s="13">
        <v>4</v>
      </c>
      <c r="O2320" s="13">
        <v>1.7</v>
      </c>
      <c r="P2320" s="13"/>
      <c r="Q2320" s="13"/>
      <c r="R2320" s="13"/>
      <c r="S2320" s="13"/>
      <c r="T2320" s="13"/>
      <c r="U2320" s="13"/>
      <c r="V2320" s="13"/>
      <c r="W2320" s="13"/>
      <c r="X2320" s="13"/>
      <c r="Y2320" s="13"/>
      <c r="Z2320" s="13"/>
      <c r="AA2320" s="13"/>
      <c r="AB2320" s="13"/>
      <c r="AC2320" s="13"/>
      <c r="AD2320" s="13"/>
      <c r="AE2320" s="13"/>
      <c r="AF2320" s="13"/>
      <c r="AG2320" s="13"/>
      <c r="AH2320" s="13"/>
      <c r="AI2320" s="13"/>
    </row>
    <row r="2321" spans="1:35">
      <c r="A2321" s="13"/>
      <c r="B2321" s="13"/>
      <c r="C2321" s="328">
        <v>0.79166666666666663</v>
      </c>
      <c r="D2321" s="164">
        <f t="shared" si="103"/>
        <v>40141.791666666664</v>
      </c>
      <c r="E2321" s="13" t="s">
        <v>56</v>
      </c>
      <c r="F2321" s="13"/>
      <c r="G2321" s="13">
        <v>95</v>
      </c>
      <c r="H2321" s="13">
        <v>183</v>
      </c>
      <c r="I2321" s="13">
        <v>1.1599999999999999</v>
      </c>
      <c r="J2321" s="13"/>
      <c r="K2321" s="13"/>
      <c r="L2321" s="17">
        <v>15</v>
      </c>
      <c r="M2321" s="13" t="s">
        <v>144</v>
      </c>
      <c r="N2321" s="13">
        <v>4</v>
      </c>
      <c r="O2321" s="13">
        <v>1.7</v>
      </c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3"/>
      <c r="AA2321" s="13"/>
      <c r="AB2321" s="13"/>
      <c r="AC2321" s="13"/>
      <c r="AD2321" s="13"/>
      <c r="AE2321" s="13"/>
      <c r="AF2321" s="13"/>
      <c r="AG2321" s="13"/>
      <c r="AH2321" s="13"/>
      <c r="AI2321" s="13"/>
    </row>
    <row r="2322" spans="1:35" ht="13.5" thickBot="1">
      <c r="A2322" s="27"/>
      <c r="B2322" s="27"/>
      <c r="C2322" s="329">
        <v>0.88194444444444453</v>
      </c>
      <c r="D2322" s="167">
        <f t="shared" si="103"/>
        <v>40141.881944444445</v>
      </c>
      <c r="E2322" s="27" t="s">
        <v>56</v>
      </c>
      <c r="F2322" s="27"/>
      <c r="G2322" s="27">
        <v>95</v>
      </c>
      <c r="H2322" s="27">
        <v>145.69999999999999</v>
      </c>
      <c r="I2322" s="27">
        <v>2.99</v>
      </c>
      <c r="J2322" s="27"/>
      <c r="K2322" s="27"/>
      <c r="L2322" s="27">
        <v>15</v>
      </c>
      <c r="M2322" s="27" t="s">
        <v>144</v>
      </c>
      <c r="N2322" s="27">
        <v>4</v>
      </c>
      <c r="O2322" s="27">
        <v>1.7</v>
      </c>
      <c r="P2322" s="27" t="s">
        <v>174</v>
      </c>
      <c r="Q2322" s="13"/>
      <c r="R2322" s="13"/>
      <c r="S2322" s="13"/>
      <c r="T2322" s="13"/>
      <c r="U2322" s="13"/>
      <c r="V2322" s="13"/>
      <c r="W2322" s="13"/>
      <c r="X2322" s="13"/>
      <c r="Y2322" s="13"/>
      <c r="Z2322" s="13"/>
      <c r="AA2322" s="13"/>
      <c r="AB2322" s="13"/>
      <c r="AC2322" s="13"/>
      <c r="AD2322" s="13"/>
      <c r="AE2322" s="13"/>
      <c r="AF2322" s="13"/>
      <c r="AG2322" s="13"/>
      <c r="AH2322" s="13"/>
      <c r="AI2322" s="13"/>
    </row>
    <row r="2323" spans="1:35">
      <c r="A2323" s="17">
        <v>25</v>
      </c>
      <c r="B2323" s="17" t="s">
        <v>113</v>
      </c>
      <c r="C2323" s="327">
        <v>0.25</v>
      </c>
      <c r="D2323" s="172">
        <f t="shared" si="103"/>
        <v>40142.25</v>
      </c>
      <c r="E2323" s="17" t="s">
        <v>56</v>
      </c>
      <c r="F2323" s="17"/>
      <c r="G2323" s="17">
        <v>137</v>
      </c>
      <c r="H2323" s="17">
        <v>4.83</v>
      </c>
      <c r="I2323" s="17">
        <v>3.85</v>
      </c>
      <c r="J2323" s="17"/>
      <c r="K2323" s="17"/>
      <c r="L2323" s="17">
        <v>6</v>
      </c>
      <c r="M2323" s="17" t="s">
        <v>144</v>
      </c>
      <c r="N2323" s="17">
        <v>5</v>
      </c>
      <c r="O2323" s="17">
        <v>1.5</v>
      </c>
      <c r="P2323" s="17"/>
      <c r="Q2323" s="13"/>
      <c r="R2323" s="13"/>
      <c r="S2323" s="13"/>
      <c r="T2323" s="13"/>
      <c r="U2323" s="13"/>
      <c r="V2323" s="13"/>
      <c r="W2323" s="13"/>
      <c r="X2323" s="13"/>
      <c r="Y2323" s="13"/>
      <c r="Z2323" s="13"/>
      <c r="AA2323" s="13"/>
      <c r="AB2323" s="13"/>
      <c r="AC2323" s="13"/>
      <c r="AD2323" s="13"/>
      <c r="AE2323" s="13"/>
      <c r="AF2323" s="13"/>
      <c r="AG2323" s="13"/>
      <c r="AH2323" s="13"/>
      <c r="AI2323" s="13"/>
    </row>
    <row r="2324" spans="1:35">
      <c r="A2324" s="13"/>
      <c r="B2324" s="13"/>
      <c r="C2324" s="328">
        <v>0.33333333333333331</v>
      </c>
      <c r="D2324" s="164">
        <f t="shared" si="103"/>
        <v>40142.333333333336</v>
      </c>
      <c r="E2324" s="13" t="s">
        <v>56</v>
      </c>
      <c r="F2324" s="13"/>
      <c r="G2324" s="17">
        <v>137</v>
      </c>
      <c r="H2324" s="13">
        <v>4.88</v>
      </c>
      <c r="I2324" s="13">
        <v>3.91</v>
      </c>
      <c r="J2324" s="13"/>
      <c r="K2324" s="13"/>
      <c r="L2324" s="17">
        <v>6</v>
      </c>
      <c r="M2324" s="13" t="s">
        <v>144</v>
      </c>
      <c r="N2324" s="17">
        <v>5</v>
      </c>
      <c r="O2324" s="17">
        <v>1.5</v>
      </c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3"/>
      <c r="AA2324" s="13"/>
      <c r="AB2324" s="13"/>
      <c r="AC2324" s="13"/>
      <c r="AD2324" s="13"/>
      <c r="AE2324" s="13"/>
      <c r="AF2324" s="13"/>
      <c r="AG2324" s="13"/>
      <c r="AH2324" s="13"/>
      <c r="AI2324" s="13"/>
    </row>
    <row r="2325" spans="1:35">
      <c r="A2325" s="13"/>
      <c r="B2325" s="13"/>
      <c r="C2325" s="328">
        <v>0.44444444444444442</v>
      </c>
      <c r="D2325" s="164">
        <f t="shared" si="103"/>
        <v>40142.444444444445</v>
      </c>
      <c r="E2325" s="13" t="s">
        <v>56</v>
      </c>
      <c r="F2325" s="13"/>
      <c r="G2325" s="17">
        <v>137</v>
      </c>
      <c r="H2325" s="13">
        <v>4.82</v>
      </c>
      <c r="I2325" s="13">
        <v>1.93</v>
      </c>
      <c r="J2325" s="13"/>
      <c r="K2325" s="13"/>
      <c r="L2325" s="17">
        <v>6</v>
      </c>
      <c r="M2325" s="13" t="s">
        <v>144</v>
      </c>
      <c r="N2325" s="17">
        <v>5</v>
      </c>
      <c r="O2325" s="17">
        <v>1.5</v>
      </c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3"/>
      <c r="AA2325" s="13"/>
      <c r="AB2325" s="13"/>
      <c r="AC2325" s="13"/>
      <c r="AD2325" s="13"/>
      <c r="AE2325" s="13"/>
      <c r="AF2325" s="13"/>
      <c r="AG2325" s="13"/>
      <c r="AH2325" s="13"/>
      <c r="AI2325" s="13"/>
    </row>
    <row r="2326" spans="1:35">
      <c r="A2326" s="13"/>
      <c r="B2326" s="13"/>
      <c r="C2326" s="328">
        <v>0.55208333333333337</v>
      </c>
      <c r="D2326" s="164">
        <f t="shared" si="103"/>
        <v>40142.552083333336</v>
      </c>
      <c r="E2326" s="13" t="s">
        <v>56</v>
      </c>
      <c r="F2326" s="13"/>
      <c r="G2326" s="17">
        <v>137</v>
      </c>
      <c r="H2326" s="13">
        <v>4.93</v>
      </c>
      <c r="I2326" s="13">
        <v>1.88</v>
      </c>
      <c r="J2326" s="13"/>
      <c r="K2326" s="13"/>
      <c r="L2326" s="17">
        <v>6</v>
      </c>
      <c r="M2326" s="13" t="s">
        <v>144</v>
      </c>
      <c r="N2326" s="17">
        <v>5</v>
      </c>
      <c r="O2326" s="17">
        <v>1.5</v>
      </c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3"/>
      <c r="AA2326" s="13"/>
      <c r="AB2326" s="13"/>
      <c r="AC2326" s="13"/>
      <c r="AD2326" s="13"/>
      <c r="AE2326" s="13"/>
      <c r="AF2326" s="13"/>
      <c r="AG2326" s="13"/>
      <c r="AH2326" s="13"/>
      <c r="AI2326" s="13"/>
    </row>
    <row r="2327" spans="1:35">
      <c r="A2327" s="13"/>
      <c r="B2327" s="13"/>
      <c r="C2327" s="328">
        <v>0.6743055555555556</v>
      </c>
      <c r="D2327" s="164">
        <f t="shared" si="103"/>
        <v>40142.674305555556</v>
      </c>
      <c r="E2327" s="13" t="s">
        <v>56</v>
      </c>
      <c r="F2327" s="13"/>
      <c r="G2327" s="17">
        <v>137</v>
      </c>
      <c r="H2327" s="13">
        <v>4.99</v>
      </c>
      <c r="I2327" s="13">
        <v>1.8</v>
      </c>
      <c r="J2327" s="13"/>
      <c r="K2327" s="13"/>
      <c r="L2327" s="17">
        <v>6</v>
      </c>
      <c r="M2327" s="13" t="s">
        <v>144</v>
      </c>
      <c r="N2327" s="17">
        <v>5</v>
      </c>
      <c r="O2327" s="17">
        <v>1.5</v>
      </c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3"/>
      <c r="AA2327" s="13"/>
      <c r="AB2327" s="13"/>
      <c r="AC2327" s="13"/>
      <c r="AD2327" s="13"/>
      <c r="AE2327" s="13"/>
      <c r="AF2327" s="13"/>
      <c r="AG2327" s="13"/>
      <c r="AH2327" s="13"/>
      <c r="AI2327" s="13"/>
    </row>
    <row r="2328" spans="1:35">
      <c r="A2328" s="13"/>
      <c r="B2328" s="13"/>
      <c r="C2328" s="328">
        <v>0.8041666666666667</v>
      </c>
      <c r="D2328" s="164">
        <f t="shared" si="103"/>
        <v>40142.804166666669</v>
      </c>
      <c r="E2328" s="13" t="s">
        <v>56</v>
      </c>
      <c r="F2328" s="13"/>
      <c r="G2328" s="17">
        <v>137</v>
      </c>
      <c r="H2328" s="13">
        <v>4.66</v>
      </c>
      <c r="I2328" s="13">
        <v>1.1399999999999999</v>
      </c>
      <c r="J2328" s="13"/>
      <c r="K2328" s="13"/>
      <c r="L2328" s="17">
        <v>6</v>
      </c>
      <c r="M2328" s="13" t="s">
        <v>144</v>
      </c>
      <c r="N2328" s="17">
        <v>5</v>
      </c>
      <c r="O2328" s="17">
        <v>1.5</v>
      </c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3"/>
      <c r="AA2328" s="13"/>
      <c r="AB2328" s="13"/>
      <c r="AC2328" s="13"/>
      <c r="AD2328" s="13"/>
      <c r="AE2328" s="13"/>
      <c r="AF2328" s="13"/>
      <c r="AG2328" s="13"/>
      <c r="AH2328" s="13"/>
      <c r="AI2328" s="13"/>
    </row>
    <row r="2329" spans="1:35" ht="13.5" thickBot="1">
      <c r="A2329" s="27"/>
      <c r="B2329" s="27"/>
      <c r="C2329" s="329">
        <v>0.8979166666666667</v>
      </c>
      <c r="D2329" s="167">
        <f t="shared" si="103"/>
        <v>40142.897916666669</v>
      </c>
      <c r="E2329" s="27" t="s">
        <v>56</v>
      </c>
      <c r="F2329" s="27"/>
      <c r="G2329" s="27">
        <v>137</v>
      </c>
      <c r="H2329" s="27">
        <v>4.7699999999999996</v>
      </c>
      <c r="I2329" s="27">
        <v>1.25</v>
      </c>
      <c r="J2329" s="27"/>
      <c r="K2329" s="27"/>
      <c r="L2329" s="27">
        <v>6</v>
      </c>
      <c r="M2329" s="27" t="s">
        <v>144</v>
      </c>
      <c r="N2329" s="27">
        <v>5</v>
      </c>
      <c r="O2329" s="27">
        <v>1.5</v>
      </c>
      <c r="P2329" s="27"/>
      <c r="Q2329" s="13"/>
      <c r="R2329" s="13"/>
      <c r="S2329" s="13"/>
      <c r="T2329" s="13"/>
      <c r="U2329" s="13"/>
      <c r="V2329" s="13"/>
      <c r="W2329" s="13"/>
      <c r="X2329" s="13"/>
      <c r="Y2329" s="13"/>
      <c r="Z2329" s="13"/>
      <c r="AA2329" s="13"/>
      <c r="AB2329" s="13"/>
      <c r="AC2329" s="13"/>
      <c r="AD2329" s="13"/>
      <c r="AE2329" s="13"/>
      <c r="AF2329" s="13"/>
      <c r="AG2329" s="13"/>
      <c r="AH2329" s="13"/>
      <c r="AI2329" s="13"/>
    </row>
    <row r="2330" spans="1:35">
      <c r="A2330" s="17">
        <v>26</v>
      </c>
      <c r="B2330" s="17" t="s">
        <v>114</v>
      </c>
      <c r="C2330" s="327">
        <v>0.25</v>
      </c>
      <c r="D2330" s="172">
        <f t="shared" si="103"/>
        <v>40143.25</v>
      </c>
      <c r="E2330" s="17" t="s">
        <v>56</v>
      </c>
      <c r="F2330" s="17"/>
      <c r="G2330" s="17">
        <v>148</v>
      </c>
      <c r="H2330" s="17">
        <v>4.49</v>
      </c>
      <c r="I2330" s="17">
        <v>4.74</v>
      </c>
      <c r="J2330" s="17"/>
      <c r="K2330" s="17"/>
      <c r="L2330" s="17">
        <v>0</v>
      </c>
      <c r="M2330" s="17" t="s">
        <v>33</v>
      </c>
      <c r="N2330" s="17">
        <v>5</v>
      </c>
      <c r="O2330" s="17">
        <v>1.4</v>
      </c>
      <c r="P2330" s="17" t="s">
        <v>175</v>
      </c>
      <c r="Q2330" s="13"/>
      <c r="R2330" s="13"/>
      <c r="S2330" s="13"/>
      <c r="T2330" s="13"/>
      <c r="U2330" s="13"/>
      <c r="V2330" s="13"/>
      <c r="W2330" s="13"/>
      <c r="X2330" s="13"/>
      <c r="Y2330" s="13"/>
      <c r="Z2330" s="13"/>
      <c r="AA2330" s="13"/>
      <c r="AB2330" s="13"/>
      <c r="AC2330" s="13"/>
      <c r="AD2330" s="13"/>
      <c r="AE2330" s="13"/>
      <c r="AF2330" s="13"/>
      <c r="AG2330" s="13"/>
      <c r="AH2330" s="13"/>
      <c r="AI2330" s="13"/>
    </row>
    <row r="2331" spans="1:35">
      <c r="A2331" s="13"/>
      <c r="B2331" s="13"/>
      <c r="C2331" s="328">
        <v>0.3659722222222222</v>
      </c>
      <c r="D2331" s="164">
        <f t="shared" si="103"/>
        <v>40143.365972222222</v>
      </c>
      <c r="E2331" s="13" t="s">
        <v>56</v>
      </c>
      <c r="F2331" s="13"/>
      <c r="G2331" s="17">
        <v>148</v>
      </c>
      <c r="H2331" s="13">
        <v>4.55</v>
      </c>
      <c r="I2331" s="13">
        <v>4.7699999999999996</v>
      </c>
      <c r="J2331" s="13"/>
      <c r="K2331" s="13"/>
      <c r="L2331" s="13">
        <v>0</v>
      </c>
      <c r="M2331" s="13" t="s">
        <v>176</v>
      </c>
      <c r="N2331" s="13">
        <v>5</v>
      </c>
      <c r="O2331" s="17">
        <v>1.4</v>
      </c>
      <c r="P2331" s="13"/>
      <c r="Q2331" s="13"/>
      <c r="R2331" s="13"/>
      <c r="S2331" s="13"/>
      <c r="T2331" s="13"/>
      <c r="U2331" s="13"/>
      <c r="V2331" s="13"/>
      <c r="W2331" s="13"/>
      <c r="X2331" s="13"/>
      <c r="Y2331" s="13"/>
      <c r="Z2331" s="13"/>
      <c r="AA2331" s="13"/>
      <c r="AB2331" s="13"/>
      <c r="AC2331" s="13"/>
      <c r="AD2331" s="13"/>
      <c r="AE2331" s="13"/>
      <c r="AF2331" s="13"/>
      <c r="AG2331" s="13"/>
      <c r="AH2331" s="13"/>
      <c r="AI2331" s="13"/>
    </row>
    <row r="2332" spans="1:35">
      <c r="A2332" s="13"/>
      <c r="B2332" s="13"/>
      <c r="C2332" s="328">
        <v>0.43194444444444446</v>
      </c>
      <c r="D2332" s="164">
        <f t="shared" si="103"/>
        <v>40143.431944444441</v>
      </c>
      <c r="E2332" s="13" t="s">
        <v>56</v>
      </c>
      <c r="F2332" s="13"/>
      <c r="G2332" s="17">
        <v>148</v>
      </c>
      <c r="H2332" s="13">
        <v>4.57</v>
      </c>
      <c r="I2332" s="13">
        <v>2.99</v>
      </c>
      <c r="J2332" s="13"/>
      <c r="K2332" s="13"/>
      <c r="L2332" s="13">
        <v>6</v>
      </c>
      <c r="M2332" s="13" t="s">
        <v>144</v>
      </c>
      <c r="N2332" s="13">
        <v>5</v>
      </c>
      <c r="O2332" s="17">
        <v>1.4</v>
      </c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3"/>
      <c r="AA2332" s="13"/>
      <c r="AB2332" s="13"/>
      <c r="AC2332" s="13"/>
      <c r="AD2332" s="13"/>
      <c r="AE2332" s="13"/>
      <c r="AF2332" s="13"/>
      <c r="AG2332" s="13"/>
      <c r="AH2332" s="13"/>
      <c r="AI2332" s="13"/>
    </row>
    <row r="2333" spans="1:35">
      <c r="A2333" s="13"/>
      <c r="B2333" s="13"/>
      <c r="C2333" s="328">
        <v>0.56805555555555554</v>
      </c>
      <c r="D2333" s="164">
        <f t="shared" si="103"/>
        <v>40143.568055555559</v>
      </c>
      <c r="E2333" s="13" t="s">
        <v>56</v>
      </c>
      <c r="F2333" s="13"/>
      <c r="G2333" s="17">
        <v>148</v>
      </c>
      <c r="H2333" s="13">
        <v>3.81</v>
      </c>
      <c r="I2333" s="13">
        <v>1.46</v>
      </c>
      <c r="J2333" s="13"/>
      <c r="K2333" s="13"/>
      <c r="L2333" s="13">
        <v>6</v>
      </c>
      <c r="M2333" s="13" t="s">
        <v>144</v>
      </c>
      <c r="N2333" s="13">
        <v>5</v>
      </c>
      <c r="O2333" s="17">
        <v>1.4</v>
      </c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3"/>
      <c r="AA2333" s="13"/>
      <c r="AB2333" s="13"/>
      <c r="AC2333" s="13"/>
      <c r="AD2333" s="13"/>
      <c r="AE2333" s="13"/>
      <c r="AF2333" s="13"/>
      <c r="AG2333" s="13"/>
      <c r="AH2333" s="13"/>
      <c r="AI2333" s="13"/>
    </row>
    <row r="2334" spans="1:35">
      <c r="A2334" s="13"/>
      <c r="B2334" s="13"/>
      <c r="C2334" s="328">
        <v>0.67222222222222217</v>
      </c>
      <c r="D2334" s="164">
        <f t="shared" si="103"/>
        <v>40143.672222222223</v>
      </c>
      <c r="E2334" s="13" t="s">
        <v>56</v>
      </c>
      <c r="F2334" s="13"/>
      <c r="G2334" s="17">
        <v>148</v>
      </c>
      <c r="H2334" s="13">
        <v>3.88</v>
      </c>
      <c r="I2334" s="13">
        <v>1.54</v>
      </c>
      <c r="J2334" s="13"/>
      <c r="K2334" s="13"/>
      <c r="L2334" s="13">
        <v>6</v>
      </c>
      <c r="M2334" s="13" t="s">
        <v>144</v>
      </c>
      <c r="N2334" s="13">
        <v>5</v>
      </c>
      <c r="O2334" s="17">
        <v>1.4</v>
      </c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3"/>
      <c r="AA2334" s="13"/>
      <c r="AB2334" s="13"/>
      <c r="AC2334" s="13"/>
      <c r="AD2334" s="13"/>
      <c r="AE2334" s="13"/>
      <c r="AF2334" s="13"/>
      <c r="AG2334" s="13"/>
      <c r="AH2334" s="13"/>
      <c r="AI2334" s="13"/>
    </row>
    <row r="2335" spans="1:35">
      <c r="A2335" s="13"/>
      <c r="B2335" s="13"/>
      <c r="C2335" s="328">
        <v>0.79861111111111116</v>
      </c>
      <c r="D2335" s="164">
        <f t="shared" si="103"/>
        <v>40143.798611111109</v>
      </c>
      <c r="E2335" s="13" t="s">
        <v>56</v>
      </c>
      <c r="F2335" s="13"/>
      <c r="G2335" s="17">
        <v>148</v>
      </c>
      <c r="H2335" s="13">
        <v>3.91</v>
      </c>
      <c r="I2335" s="13">
        <v>1.66</v>
      </c>
      <c r="J2335" s="13"/>
      <c r="K2335" s="13"/>
      <c r="L2335" s="13">
        <v>6</v>
      </c>
      <c r="M2335" s="13" t="s">
        <v>144</v>
      </c>
      <c r="N2335" s="13">
        <v>5</v>
      </c>
      <c r="O2335" s="17">
        <v>1.4</v>
      </c>
      <c r="P2335" s="13"/>
      <c r="Q2335" s="13"/>
      <c r="R2335" s="13"/>
      <c r="S2335" s="13"/>
      <c r="T2335" s="13"/>
      <c r="U2335" s="13"/>
      <c r="V2335" s="13"/>
      <c r="W2335" s="13"/>
      <c r="X2335" s="13"/>
      <c r="Y2335" s="13"/>
      <c r="Z2335" s="13"/>
      <c r="AA2335" s="13"/>
      <c r="AB2335" s="13"/>
      <c r="AC2335" s="13"/>
      <c r="AD2335" s="13"/>
      <c r="AE2335" s="13"/>
      <c r="AF2335" s="13"/>
      <c r="AG2335" s="13"/>
      <c r="AH2335" s="13"/>
      <c r="AI2335" s="13"/>
    </row>
    <row r="2336" spans="1:35" ht="13.5" thickBot="1">
      <c r="A2336" s="27"/>
      <c r="B2336" s="27"/>
      <c r="C2336" s="329">
        <v>0.88541666666666663</v>
      </c>
      <c r="D2336" s="167">
        <f t="shared" si="103"/>
        <v>40143.885416666664</v>
      </c>
      <c r="E2336" s="27" t="s">
        <v>56</v>
      </c>
      <c r="F2336" s="27"/>
      <c r="G2336" s="27">
        <v>148</v>
      </c>
      <c r="H2336" s="27">
        <v>4.8</v>
      </c>
      <c r="I2336" s="27">
        <v>1.72</v>
      </c>
      <c r="J2336" s="27"/>
      <c r="K2336" s="27"/>
      <c r="L2336" s="27">
        <v>6</v>
      </c>
      <c r="M2336" s="27" t="s">
        <v>144</v>
      </c>
      <c r="N2336" s="27">
        <v>5</v>
      </c>
      <c r="O2336" s="27">
        <v>1.4</v>
      </c>
      <c r="P2336" s="27"/>
      <c r="Q2336" s="13"/>
      <c r="R2336" s="13"/>
      <c r="S2336" s="13"/>
      <c r="T2336" s="13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F2336" s="13"/>
      <c r="AG2336" s="13"/>
      <c r="AH2336" s="13"/>
      <c r="AI2336" s="13"/>
    </row>
    <row r="2337" spans="1:35">
      <c r="A2337" s="17">
        <v>27</v>
      </c>
      <c r="B2337" s="17" t="s">
        <v>115</v>
      </c>
      <c r="C2337" s="327">
        <v>0.21527777777777779</v>
      </c>
      <c r="D2337" s="172">
        <f t="shared" si="103"/>
        <v>40144.215277777781</v>
      </c>
      <c r="E2337" s="17" t="s">
        <v>56</v>
      </c>
      <c r="F2337" s="17"/>
      <c r="G2337" s="17">
        <v>148</v>
      </c>
      <c r="H2337" s="17">
        <v>4.58</v>
      </c>
      <c r="I2337" s="17">
        <v>1.77</v>
      </c>
      <c r="J2337" s="17"/>
      <c r="K2337" s="17"/>
      <c r="L2337" s="17">
        <v>6</v>
      </c>
      <c r="M2337" s="17" t="s">
        <v>144</v>
      </c>
      <c r="N2337" s="17">
        <v>5</v>
      </c>
      <c r="O2337" s="17">
        <v>1.4</v>
      </c>
      <c r="P2337" s="17"/>
      <c r="Q2337" s="13"/>
      <c r="R2337" s="13"/>
      <c r="S2337" s="13"/>
      <c r="T2337" s="13"/>
      <c r="U2337" s="13"/>
      <c r="V2337" s="13"/>
      <c r="W2337" s="13"/>
      <c r="X2337" s="13"/>
      <c r="Y2337" s="13"/>
      <c r="Z2337" s="13"/>
      <c r="AA2337" s="13"/>
      <c r="AB2337" s="13"/>
      <c r="AC2337" s="13"/>
      <c r="AD2337" s="13"/>
      <c r="AE2337" s="13"/>
      <c r="AF2337" s="13"/>
      <c r="AG2337" s="13"/>
      <c r="AH2337" s="13"/>
      <c r="AI2337" s="13"/>
    </row>
    <row r="2338" spans="1:35">
      <c r="A2338" s="13"/>
      <c r="B2338" s="13"/>
      <c r="C2338" s="328">
        <v>0.30902777777777779</v>
      </c>
      <c r="D2338" s="164">
        <f t="shared" si="103"/>
        <v>40144.309027777781</v>
      </c>
      <c r="E2338" s="13" t="s">
        <v>56</v>
      </c>
      <c r="F2338" s="13"/>
      <c r="G2338" s="13">
        <v>148</v>
      </c>
      <c r="H2338" s="13">
        <v>4.99</v>
      </c>
      <c r="I2338" s="13">
        <v>1.67</v>
      </c>
      <c r="J2338" s="13"/>
      <c r="K2338" s="13"/>
      <c r="L2338" s="13">
        <v>6</v>
      </c>
      <c r="M2338" s="13" t="s">
        <v>144</v>
      </c>
      <c r="N2338" s="13">
        <v>5</v>
      </c>
      <c r="O2338" s="13">
        <v>1.4</v>
      </c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3"/>
      <c r="AA2338" s="13"/>
      <c r="AB2338" s="13"/>
      <c r="AC2338" s="13"/>
      <c r="AD2338" s="13"/>
      <c r="AE2338" s="13"/>
      <c r="AF2338" s="13"/>
      <c r="AG2338" s="13"/>
      <c r="AH2338" s="13"/>
      <c r="AI2338" s="13"/>
    </row>
    <row r="2339" spans="1:35">
      <c r="A2339" s="13"/>
      <c r="B2339" s="13"/>
      <c r="C2339" s="328">
        <v>0.42638888888888887</v>
      </c>
      <c r="D2339" s="164">
        <f t="shared" si="103"/>
        <v>40144.426388888889</v>
      </c>
      <c r="E2339" s="13" t="s">
        <v>56</v>
      </c>
      <c r="F2339" s="13"/>
      <c r="G2339" s="13">
        <v>53</v>
      </c>
      <c r="H2339" s="13">
        <v>7.28</v>
      </c>
      <c r="I2339" s="13">
        <v>0.13</v>
      </c>
      <c r="J2339" s="13"/>
      <c r="K2339" s="13"/>
      <c r="L2339" s="13">
        <v>6</v>
      </c>
      <c r="M2339" s="13" t="s">
        <v>144</v>
      </c>
      <c r="N2339" s="13">
        <v>5</v>
      </c>
      <c r="O2339" s="13">
        <v>2.2999999999999998</v>
      </c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3"/>
      <c r="AA2339" s="13"/>
      <c r="AB2339" s="13"/>
      <c r="AC2339" s="13"/>
      <c r="AD2339" s="13"/>
      <c r="AE2339" s="13"/>
      <c r="AF2339" s="13"/>
      <c r="AG2339" s="13"/>
      <c r="AH2339" s="13"/>
      <c r="AI2339" s="13"/>
    </row>
    <row r="2340" spans="1:35">
      <c r="A2340" s="13"/>
      <c r="B2340" s="13"/>
      <c r="C2340" s="328">
        <v>0.54722222222222217</v>
      </c>
      <c r="D2340" s="164">
        <f t="shared" si="103"/>
        <v>40144.547222222223</v>
      </c>
      <c r="E2340" s="13" t="s">
        <v>56</v>
      </c>
      <c r="F2340" s="13"/>
      <c r="G2340" s="13">
        <v>53</v>
      </c>
      <c r="H2340" s="13">
        <v>7.88</v>
      </c>
      <c r="I2340" s="13">
        <v>0.1</v>
      </c>
      <c r="J2340" s="13"/>
      <c r="K2340" s="13"/>
      <c r="L2340" s="13">
        <v>6</v>
      </c>
      <c r="M2340" s="13" t="s">
        <v>144</v>
      </c>
      <c r="N2340" s="13">
        <v>5</v>
      </c>
      <c r="O2340" s="13">
        <v>2.2999999999999998</v>
      </c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3"/>
      <c r="AA2340" s="13"/>
      <c r="AB2340" s="13"/>
      <c r="AC2340" s="13"/>
      <c r="AD2340" s="13"/>
      <c r="AE2340" s="13"/>
      <c r="AF2340" s="13"/>
      <c r="AG2340" s="13"/>
      <c r="AH2340" s="13"/>
      <c r="AI2340" s="13"/>
    </row>
    <row r="2341" spans="1:35" ht="13.5" thickBot="1">
      <c r="A2341" s="27"/>
      <c r="B2341" s="27"/>
      <c r="C2341" s="329">
        <v>0.69444444444444453</v>
      </c>
      <c r="D2341" s="167">
        <f t="shared" si="103"/>
        <v>40144.694444444445</v>
      </c>
      <c r="E2341" s="27" t="s">
        <v>56</v>
      </c>
      <c r="F2341" s="27"/>
      <c r="G2341" s="27">
        <v>53</v>
      </c>
      <c r="H2341" s="27">
        <v>7.78</v>
      </c>
      <c r="I2341" s="27">
        <v>0.22</v>
      </c>
      <c r="J2341" s="27"/>
      <c r="K2341" s="27"/>
      <c r="L2341" s="27">
        <v>6</v>
      </c>
      <c r="M2341" s="27" t="s">
        <v>144</v>
      </c>
      <c r="N2341" s="27">
        <v>5</v>
      </c>
      <c r="O2341" s="27">
        <v>2.2999999999999998</v>
      </c>
      <c r="P2341" s="27"/>
      <c r="Q2341" s="13"/>
      <c r="R2341" s="13"/>
      <c r="S2341" s="13"/>
      <c r="T2341" s="13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F2341" s="13"/>
      <c r="AG2341" s="13"/>
      <c r="AH2341" s="13"/>
      <c r="AI2341" s="13"/>
    </row>
    <row r="2342" spans="1:35">
      <c r="A2342" s="17">
        <v>28</v>
      </c>
      <c r="B2342" s="17" t="s">
        <v>29</v>
      </c>
      <c r="C2342" s="327">
        <v>0.25</v>
      </c>
      <c r="D2342" s="172">
        <f t="shared" si="103"/>
        <v>40145.25</v>
      </c>
      <c r="E2342" s="17" t="s">
        <v>56</v>
      </c>
      <c r="F2342" s="17"/>
      <c r="G2342" s="17">
        <v>169</v>
      </c>
      <c r="H2342" s="17">
        <v>3.37</v>
      </c>
      <c r="I2342" s="17">
        <v>0.04</v>
      </c>
      <c r="J2342" s="17"/>
      <c r="K2342" s="17"/>
      <c r="L2342" s="17">
        <v>6</v>
      </c>
      <c r="M2342" s="17" t="s">
        <v>144</v>
      </c>
      <c r="N2342" s="17">
        <v>6</v>
      </c>
      <c r="O2342" s="17">
        <v>1.5</v>
      </c>
      <c r="P2342" s="17"/>
      <c r="Q2342" s="13"/>
      <c r="R2342" s="13"/>
      <c r="S2342" s="13"/>
      <c r="T2342" s="13"/>
      <c r="U2342" s="13"/>
      <c r="V2342" s="13"/>
      <c r="W2342" s="13"/>
      <c r="X2342" s="13"/>
      <c r="Y2342" s="13"/>
      <c r="Z2342" s="13"/>
      <c r="AA2342" s="13"/>
      <c r="AB2342" s="13"/>
      <c r="AC2342" s="13"/>
      <c r="AD2342" s="13"/>
      <c r="AE2342" s="13"/>
      <c r="AF2342" s="13"/>
      <c r="AG2342" s="13"/>
      <c r="AH2342" s="13"/>
      <c r="AI2342" s="13"/>
    </row>
    <row r="2343" spans="1:35">
      <c r="A2343" s="13"/>
      <c r="B2343" s="13"/>
      <c r="C2343" s="328">
        <v>0.39583333333333331</v>
      </c>
      <c r="D2343" s="164">
        <f t="shared" si="103"/>
        <v>40145.395833333336</v>
      </c>
      <c r="E2343" s="13" t="s">
        <v>56</v>
      </c>
      <c r="F2343" s="13"/>
      <c r="G2343" s="17">
        <v>169</v>
      </c>
      <c r="H2343" s="13">
        <v>4.6399999999999997</v>
      </c>
      <c r="I2343" s="13">
        <v>0.11</v>
      </c>
      <c r="J2343" s="13"/>
      <c r="K2343" s="13"/>
      <c r="L2343" s="13">
        <v>6</v>
      </c>
      <c r="M2343" s="13" t="s">
        <v>144</v>
      </c>
      <c r="N2343" s="17">
        <v>6</v>
      </c>
      <c r="O2343" s="17">
        <v>1.5</v>
      </c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3"/>
      <c r="AI2343" s="13"/>
    </row>
    <row r="2344" spans="1:35">
      <c r="A2344" s="13"/>
      <c r="B2344" s="13"/>
      <c r="C2344" s="328">
        <v>0.50624999999999998</v>
      </c>
      <c r="D2344" s="164">
        <f t="shared" si="103"/>
        <v>40145.506249999999</v>
      </c>
      <c r="E2344" s="13" t="s">
        <v>56</v>
      </c>
      <c r="F2344" s="13"/>
      <c r="G2344" s="17">
        <v>169</v>
      </c>
      <c r="H2344" s="13">
        <v>4.8</v>
      </c>
      <c r="I2344" s="13">
        <v>0.06</v>
      </c>
      <c r="J2344" s="13"/>
      <c r="K2344" s="13"/>
      <c r="L2344" s="13">
        <v>6</v>
      </c>
      <c r="M2344" s="13" t="s">
        <v>144</v>
      </c>
      <c r="N2344" s="17">
        <v>6</v>
      </c>
      <c r="O2344" s="17">
        <v>1.5</v>
      </c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3"/>
      <c r="AI2344" s="13"/>
    </row>
    <row r="2345" spans="1:35">
      <c r="A2345" s="13"/>
      <c r="B2345" s="13"/>
      <c r="C2345" s="328">
        <v>0.64375000000000004</v>
      </c>
      <c r="D2345" s="164">
        <f t="shared" si="103"/>
        <v>40145.643750000003</v>
      </c>
      <c r="E2345" s="13" t="s">
        <v>56</v>
      </c>
      <c r="F2345" s="13"/>
      <c r="G2345" s="17">
        <v>169</v>
      </c>
      <c r="H2345" s="13">
        <v>3.23</v>
      </c>
      <c r="I2345" s="13">
        <v>0.35</v>
      </c>
      <c r="J2345" s="13"/>
      <c r="K2345" s="13"/>
      <c r="L2345" s="13">
        <v>6</v>
      </c>
      <c r="M2345" s="13" t="s">
        <v>144</v>
      </c>
      <c r="N2345" s="17">
        <v>6</v>
      </c>
      <c r="O2345" s="17">
        <v>1.5</v>
      </c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/>
      <c r="AG2345" s="13"/>
      <c r="AH2345" s="13"/>
      <c r="AI2345" s="13"/>
    </row>
    <row r="2346" spans="1:35">
      <c r="A2346" s="13"/>
      <c r="B2346" s="13"/>
      <c r="C2346" s="328">
        <v>0.72083333333333333</v>
      </c>
      <c r="D2346" s="164">
        <f t="shared" si="103"/>
        <v>40145.720833333333</v>
      </c>
      <c r="E2346" s="13" t="s">
        <v>56</v>
      </c>
      <c r="F2346" s="13"/>
      <c r="G2346" s="17">
        <v>169</v>
      </c>
      <c r="H2346" s="13">
        <v>5.81</v>
      </c>
      <c r="I2346" s="13">
        <v>0.99</v>
      </c>
      <c r="J2346" s="13"/>
      <c r="K2346" s="13"/>
      <c r="L2346" s="13">
        <v>6</v>
      </c>
      <c r="M2346" s="13" t="s">
        <v>144</v>
      </c>
      <c r="N2346" s="17">
        <v>6</v>
      </c>
      <c r="O2346" s="17">
        <v>1.5</v>
      </c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F2346" s="13"/>
      <c r="AG2346" s="13"/>
      <c r="AH2346" s="13"/>
      <c r="AI2346" s="13"/>
    </row>
    <row r="2347" spans="1:35" ht="13.5" thickBot="1">
      <c r="A2347" s="27"/>
      <c r="B2347" s="27"/>
      <c r="C2347" s="329">
        <v>0.90277777777777779</v>
      </c>
      <c r="D2347" s="167">
        <f t="shared" si="103"/>
        <v>40145.902777777781</v>
      </c>
      <c r="E2347" s="27" t="s">
        <v>56</v>
      </c>
      <c r="F2347" s="27"/>
      <c r="G2347" s="27">
        <v>169</v>
      </c>
      <c r="H2347" s="27">
        <v>5.88</v>
      </c>
      <c r="I2347" s="27">
        <v>2.61</v>
      </c>
      <c r="J2347" s="27"/>
      <c r="K2347" s="27"/>
      <c r="L2347" s="27">
        <v>6</v>
      </c>
      <c r="M2347" s="27" t="s">
        <v>144</v>
      </c>
      <c r="N2347" s="27">
        <v>6</v>
      </c>
      <c r="O2347" s="27">
        <v>1.5</v>
      </c>
      <c r="P2347" s="27"/>
      <c r="Q2347" s="13"/>
      <c r="R2347" s="13"/>
      <c r="S2347" s="13"/>
      <c r="T2347" s="13"/>
      <c r="U2347" s="13"/>
      <c r="V2347" s="13"/>
      <c r="W2347" s="13"/>
      <c r="X2347" s="13"/>
      <c r="Y2347" s="13"/>
      <c r="Z2347" s="13"/>
      <c r="AA2347" s="13"/>
      <c r="AB2347" s="13"/>
      <c r="AC2347" s="13"/>
      <c r="AD2347" s="13"/>
      <c r="AE2347" s="13"/>
      <c r="AF2347" s="13"/>
      <c r="AG2347" s="13"/>
      <c r="AH2347" s="13"/>
      <c r="AI2347" s="13"/>
    </row>
    <row r="2348" spans="1:35">
      <c r="A2348" s="17">
        <v>29</v>
      </c>
      <c r="B2348" s="17" t="s">
        <v>129</v>
      </c>
      <c r="C2348" s="327">
        <v>0.25763888888888892</v>
      </c>
      <c r="D2348" s="172">
        <f t="shared" si="103"/>
        <v>40146.257638888892</v>
      </c>
      <c r="E2348" s="17" t="s">
        <v>56</v>
      </c>
      <c r="F2348" s="17"/>
      <c r="G2348" s="17">
        <v>159</v>
      </c>
      <c r="H2348" s="17">
        <v>4.07</v>
      </c>
      <c r="I2348" s="17">
        <v>1.98</v>
      </c>
      <c r="J2348" s="17"/>
      <c r="K2348" s="17"/>
      <c r="L2348" s="17">
        <v>6</v>
      </c>
      <c r="M2348" s="17" t="s">
        <v>144</v>
      </c>
      <c r="N2348" s="17">
        <v>6</v>
      </c>
      <c r="O2348" s="17">
        <v>1.4</v>
      </c>
      <c r="P2348" s="17"/>
      <c r="Q2348" s="13"/>
      <c r="R2348" s="13"/>
      <c r="S2348" s="13"/>
      <c r="T2348" s="13"/>
      <c r="U2348" s="13"/>
      <c r="V2348" s="13"/>
      <c r="W2348" s="13"/>
      <c r="X2348" s="13"/>
      <c r="Y2348" s="13"/>
      <c r="Z2348" s="13"/>
      <c r="AA2348" s="13"/>
      <c r="AB2348" s="13"/>
      <c r="AC2348" s="13"/>
      <c r="AD2348" s="13"/>
      <c r="AE2348" s="13"/>
      <c r="AF2348" s="13"/>
      <c r="AG2348" s="13"/>
      <c r="AH2348" s="13"/>
      <c r="AI2348" s="13"/>
    </row>
    <row r="2349" spans="1:35">
      <c r="A2349" s="13"/>
      <c r="B2349" s="13"/>
      <c r="C2349" s="328">
        <v>0.35416666666666669</v>
      </c>
      <c r="D2349" s="164">
        <f t="shared" si="103"/>
        <v>40146.354166666664</v>
      </c>
      <c r="E2349" s="13" t="s">
        <v>56</v>
      </c>
      <c r="F2349" s="13"/>
      <c r="G2349" s="13">
        <v>159</v>
      </c>
      <c r="H2349" s="13">
        <v>4.16</v>
      </c>
      <c r="I2349" s="13">
        <v>1.77</v>
      </c>
      <c r="J2349" s="13"/>
      <c r="K2349" s="13"/>
      <c r="L2349" s="13">
        <v>6</v>
      </c>
      <c r="M2349" s="13" t="s">
        <v>144</v>
      </c>
      <c r="N2349" s="13">
        <v>6</v>
      </c>
      <c r="O2349" s="17">
        <v>1.4</v>
      </c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3"/>
      <c r="AA2349" s="13"/>
      <c r="AB2349" s="13"/>
      <c r="AC2349" s="13"/>
      <c r="AD2349" s="13"/>
      <c r="AE2349" s="13"/>
      <c r="AF2349" s="13"/>
      <c r="AG2349" s="13"/>
      <c r="AH2349" s="13"/>
      <c r="AI2349" s="13"/>
    </row>
    <row r="2350" spans="1:35">
      <c r="A2350" s="13"/>
      <c r="B2350" s="13"/>
      <c r="C2350" s="328">
        <v>0.4513888888888889</v>
      </c>
      <c r="D2350" s="164">
        <f t="shared" si="103"/>
        <v>40146.451388888891</v>
      </c>
      <c r="E2350" s="13" t="s">
        <v>56</v>
      </c>
      <c r="F2350" s="13"/>
      <c r="G2350" s="13">
        <v>159</v>
      </c>
      <c r="H2350" s="13">
        <v>4.82</v>
      </c>
      <c r="I2350" s="13">
        <v>1.67</v>
      </c>
      <c r="J2350" s="13"/>
      <c r="K2350" s="13"/>
      <c r="L2350" s="13">
        <v>6</v>
      </c>
      <c r="M2350" s="13" t="s">
        <v>144</v>
      </c>
      <c r="N2350" s="13">
        <v>6</v>
      </c>
      <c r="O2350" s="17">
        <v>1.4</v>
      </c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3"/>
      <c r="AA2350" s="13"/>
      <c r="AB2350" s="13"/>
      <c r="AC2350" s="13"/>
      <c r="AD2350" s="13"/>
      <c r="AE2350" s="13"/>
      <c r="AF2350" s="13"/>
      <c r="AG2350" s="13"/>
      <c r="AH2350" s="13"/>
      <c r="AI2350" s="13"/>
    </row>
    <row r="2351" spans="1:35">
      <c r="A2351" s="13"/>
      <c r="B2351" s="13"/>
      <c r="C2351" s="328">
        <v>0.5</v>
      </c>
      <c r="D2351" s="164">
        <f t="shared" si="103"/>
        <v>40146.5</v>
      </c>
      <c r="E2351" s="13" t="s">
        <v>56</v>
      </c>
      <c r="F2351" s="13"/>
      <c r="G2351" s="13">
        <v>159</v>
      </c>
      <c r="H2351" s="13">
        <v>4.8</v>
      </c>
      <c r="I2351" s="13">
        <v>1.18</v>
      </c>
      <c r="J2351" s="13"/>
      <c r="K2351" s="13"/>
      <c r="L2351" s="13">
        <v>6</v>
      </c>
      <c r="M2351" s="13" t="s">
        <v>144</v>
      </c>
      <c r="N2351" s="13">
        <v>6</v>
      </c>
      <c r="O2351" s="17">
        <v>1.4</v>
      </c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3"/>
      <c r="AA2351" s="13"/>
      <c r="AB2351" s="13"/>
      <c r="AC2351" s="13"/>
      <c r="AD2351" s="13"/>
      <c r="AE2351" s="13"/>
      <c r="AF2351" s="13"/>
      <c r="AG2351" s="13"/>
      <c r="AH2351" s="13"/>
      <c r="AI2351" s="13"/>
    </row>
    <row r="2352" spans="1:35">
      <c r="A2352" s="13"/>
      <c r="B2352" s="13"/>
      <c r="C2352" s="328">
        <v>0.65625</v>
      </c>
      <c r="D2352" s="164">
        <f t="shared" si="103"/>
        <v>40146.65625</v>
      </c>
      <c r="E2352" s="13" t="s">
        <v>56</v>
      </c>
      <c r="F2352" s="13"/>
      <c r="G2352" s="13">
        <v>159</v>
      </c>
      <c r="H2352" s="13">
        <v>4.8099999999999996</v>
      </c>
      <c r="I2352" s="13">
        <v>1.2</v>
      </c>
      <c r="J2352" s="13"/>
      <c r="K2352" s="13"/>
      <c r="L2352" s="13">
        <v>6</v>
      </c>
      <c r="M2352" s="13" t="s">
        <v>144</v>
      </c>
      <c r="N2352" s="13">
        <v>6</v>
      </c>
      <c r="O2352" s="17">
        <v>1.4</v>
      </c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3"/>
      <c r="AA2352" s="13"/>
      <c r="AB2352" s="13"/>
      <c r="AC2352" s="13"/>
      <c r="AD2352" s="13"/>
      <c r="AE2352" s="13"/>
      <c r="AF2352" s="13"/>
      <c r="AG2352" s="13"/>
      <c r="AH2352" s="13"/>
      <c r="AI2352" s="13"/>
    </row>
    <row r="2353" spans="1:35">
      <c r="A2353" s="13"/>
      <c r="B2353" s="13"/>
      <c r="C2353" s="328">
        <v>0.67361111111111116</v>
      </c>
      <c r="D2353" s="164">
        <f t="shared" si="103"/>
        <v>40146.673611111109</v>
      </c>
      <c r="E2353" s="13" t="s">
        <v>56</v>
      </c>
      <c r="F2353" s="13"/>
      <c r="G2353" s="13">
        <v>159</v>
      </c>
      <c r="H2353" s="13">
        <v>4.66</v>
      </c>
      <c r="I2353" s="13">
        <v>1.35</v>
      </c>
      <c r="J2353" s="13"/>
      <c r="K2353" s="13"/>
      <c r="L2353" s="13">
        <v>6</v>
      </c>
      <c r="M2353" s="13" t="s">
        <v>144</v>
      </c>
      <c r="N2353" s="13">
        <v>6</v>
      </c>
      <c r="O2353" s="13">
        <v>1.4</v>
      </c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F2353" s="13"/>
      <c r="AG2353" s="13"/>
      <c r="AH2353" s="13"/>
      <c r="AI2353" s="13"/>
    </row>
    <row r="2354" spans="1:35" ht="13.5" thickBot="1">
      <c r="A2354" s="27"/>
      <c r="B2354" s="27"/>
      <c r="C2354" s="329">
        <v>0.91319444444444453</v>
      </c>
      <c r="D2354" s="167">
        <f t="shared" si="103"/>
        <v>40146.913194444445</v>
      </c>
      <c r="E2354" s="27" t="s">
        <v>56</v>
      </c>
      <c r="F2354" s="27"/>
      <c r="G2354" s="27">
        <v>159</v>
      </c>
      <c r="H2354" s="27">
        <v>4.78</v>
      </c>
      <c r="I2354" s="27">
        <v>1.1299999999999999</v>
      </c>
      <c r="J2354" s="27"/>
      <c r="K2354" s="27"/>
      <c r="L2354" s="27">
        <v>6</v>
      </c>
      <c r="M2354" s="27" t="s">
        <v>144</v>
      </c>
      <c r="N2354" s="27">
        <v>6</v>
      </c>
      <c r="O2354" s="113">
        <v>1.4</v>
      </c>
      <c r="P2354" s="27"/>
      <c r="Q2354" s="13"/>
      <c r="R2354" s="13"/>
      <c r="S2354" s="13"/>
      <c r="T2354" s="13"/>
      <c r="U2354" s="13"/>
      <c r="V2354" s="13"/>
      <c r="W2354" s="13"/>
      <c r="X2354" s="13"/>
      <c r="Y2354" s="13"/>
      <c r="Z2354" s="13"/>
      <c r="AA2354" s="13"/>
      <c r="AB2354" s="13"/>
      <c r="AC2354" s="13"/>
      <c r="AD2354" s="13"/>
      <c r="AE2354" s="13"/>
      <c r="AF2354" s="13"/>
      <c r="AG2354" s="13"/>
      <c r="AH2354" s="13"/>
      <c r="AI2354" s="13"/>
    </row>
    <row r="2355" spans="1:35">
      <c r="A2355" s="17">
        <v>30</v>
      </c>
      <c r="B2355" s="17" t="s">
        <v>111</v>
      </c>
      <c r="C2355" s="327">
        <v>0.25</v>
      </c>
      <c r="D2355" s="172">
        <f t="shared" si="103"/>
        <v>40147.25</v>
      </c>
      <c r="E2355" s="17" t="s">
        <v>56</v>
      </c>
      <c r="F2355" s="17"/>
      <c r="G2355" s="17">
        <v>137</v>
      </c>
      <c r="H2355" s="17">
        <v>4</v>
      </c>
      <c r="I2355" s="17">
        <v>2.0499999999999998</v>
      </c>
      <c r="J2355" s="17"/>
      <c r="K2355" s="17"/>
      <c r="L2355" s="17">
        <v>6</v>
      </c>
      <c r="M2355" s="17" t="s">
        <v>144</v>
      </c>
      <c r="N2355" s="17">
        <v>5</v>
      </c>
      <c r="O2355" s="17">
        <v>1.5</v>
      </c>
      <c r="P2355" s="17"/>
      <c r="Q2355" s="13"/>
      <c r="R2355" s="13"/>
      <c r="S2355" s="13"/>
      <c r="T2355" s="13"/>
      <c r="U2355" s="13"/>
      <c r="V2355" s="13"/>
      <c r="W2355" s="13"/>
      <c r="X2355" s="13"/>
      <c r="Y2355" s="13"/>
      <c r="Z2355" s="13"/>
      <c r="AA2355" s="13"/>
      <c r="AB2355" s="13"/>
      <c r="AC2355" s="13"/>
      <c r="AD2355" s="13"/>
      <c r="AE2355" s="13"/>
      <c r="AF2355" s="13"/>
      <c r="AG2355" s="13"/>
      <c r="AH2355" s="13"/>
      <c r="AI2355" s="13"/>
    </row>
    <row r="2356" spans="1:35">
      <c r="A2356" s="13"/>
      <c r="B2356" s="13"/>
      <c r="C2356" s="328">
        <v>0.34375</v>
      </c>
      <c r="D2356" s="164">
        <f t="shared" si="103"/>
        <v>40147.34375</v>
      </c>
      <c r="E2356" s="13" t="s">
        <v>56</v>
      </c>
      <c r="F2356" s="13"/>
      <c r="G2356" s="17">
        <v>137</v>
      </c>
      <c r="H2356" s="17">
        <v>4</v>
      </c>
      <c r="I2356" s="13">
        <v>1.2</v>
      </c>
      <c r="J2356" s="13"/>
      <c r="K2356" s="13"/>
      <c r="L2356" s="13">
        <v>6</v>
      </c>
      <c r="M2356" s="13" t="s">
        <v>144</v>
      </c>
      <c r="N2356" s="17">
        <v>5</v>
      </c>
      <c r="O2356" s="17">
        <v>1.5</v>
      </c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3"/>
      <c r="AA2356" s="13"/>
      <c r="AB2356" s="13"/>
      <c r="AC2356" s="13"/>
      <c r="AD2356" s="13"/>
      <c r="AE2356" s="13"/>
      <c r="AF2356" s="13"/>
      <c r="AG2356" s="13"/>
      <c r="AH2356" s="13"/>
      <c r="AI2356" s="13"/>
    </row>
    <row r="2357" spans="1:35">
      <c r="A2357" s="13"/>
      <c r="B2357" s="13"/>
      <c r="C2357" s="328">
        <v>0.41944444444444445</v>
      </c>
      <c r="D2357" s="164">
        <f t="shared" si="103"/>
        <v>40147.419444444444</v>
      </c>
      <c r="E2357" s="13" t="s">
        <v>56</v>
      </c>
      <c r="F2357" s="13"/>
      <c r="G2357" s="17">
        <v>137</v>
      </c>
      <c r="H2357" s="17">
        <v>4</v>
      </c>
      <c r="I2357" s="13">
        <v>1.3</v>
      </c>
      <c r="J2357" s="13"/>
      <c r="K2357" s="13"/>
      <c r="L2357" s="13">
        <v>6</v>
      </c>
      <c r="M2357" s="13" t="s">
        <v>144</v>
      </c>
      <c r="N2357" s="17">
        <v>5</v>
      </c>
      <c r="O2357" s="17">
        <v>1.5</v>
      </c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3"/>
      <c r="AA2357" s="13"/>
      <c r="AB2357" s="13"/>
      <c r="AC2357" s="13"/>
      <c r="AD2357" s="13"/>
      <c r="AE2357" s="13"/>
      <c r="AF2357" s="13"/>
      <c r="AG2357" s="13"/>
      <c r="AH2357" s="13"/>
      <c r="AI2357" s="13"/>
    </row>
    <row r="2358" spans="1:35">
      <c r="A2358" s="13"/>
      <c r="B2358" s="13"/>
      <c r="C2358" s="328">
        <v>0.58333333333333337</v>
      </c>
      <c r="D2358" s="164">
        <f t="shared" si="103"/>
        <v>40147.583333333336</v>
      </c>
      <c r="E2358" s="13" t="s">
        <v>56</v>
      </c>
      <c r="F2358" s="13"/>
      <c r="G2358" s="17">
        <v>137</v>
      </c>
      <c r="H2358" s="17">
        <v>4</v>
      </c>
      <c r="I2358" s="13">
        <v>1.9</v>
      </c>
      <c r="J2358" s="13"/>
      <c r="K2358" s="13"/>
      <c r="L2358" s="13">
        <v>6</v>
      </c>
      <c r="M2358" s="13" t="s">
        <v>144</v>
      </c>
      <c r="N2358" s="17">
        <v>5</v>
      </c>
      <c r="O2358" s="17">
        <v>1.5</v>
      </c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3"/>
      <c r="AA2358" s="13"/>
      <c r="AB2358" s="13"/>
      <c r="AC2358" s="13"/>
      <c r="AD2358" s="13"/>
      <c r="AE2358" s="13"/>
      <c r="AF2358" s="13"/>
      <c r="AG2358" s="13"/>
      <c r="AH2358" s="13"/>
      <c r="AI2358" s="13"/>
    </row>
    <row r="2359" spans="1:35">
      <c r="A2359" s="13"/>
      <c r="B2359" s="13"/>
      <c r="C2359" s="328">
        <v>0.875</v>
      </c>
      <c r="D2359" s="164">
        <f t="shared" si="103"/>
        <v>40147.875</v>
      </c>
      <c r="E2359" s="13" t="s">
        <v>56</v>
      </c>
      <c r="F2359" s="13"/>
      <c r="G2359" s="17">
        <v>137</v>
      </c>
      <c r="H2359" s="17">
        <v>4</v>
      </c>
      <c r="I2359" s="13">
        <v>2</v>
      </c>
      <c r="J2359" s="13"/>
      <c r="K2359" s="13"/>
      <c r="L2359" s="13">
        <v>6</v>
      </c>
      <c r="M2359" s="13" t="s">
        <v>144</v>
      </c>
      <c r="N2359" s="17">
        <v>5</v>
      </c>
      <c r="O2359" s="17">
        <v>1.5</v>
      </c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3"/>
      <c r="AA2359" s="13"/>
      <c r="AB2359" s="13"/>
      <c r="AC2359" s="13"/>
      <c r="AD2359" s="13"/>
      <c r="AE2359" s="13"/>
      <c r="AF2359" s="13"/>
      <c r="AG2359" s="13"/>
      <c r="AH2359" s="13"/>
      <c r="AI2359" s="13"/>
    </row>
    <row r="2360" spans="1:35" ht="13.5" thickBot="1">
      <c r="A2360" s="27"/>
      <c r="B2360" s="27"/>
      <c r="C2360" s="329">
        <v>0.95833333333333337</v>
      </c>
      <c r="D2360" s="167">
        <f t="shared" si="103"/>
        <v>40147.958333333336</v>
      </c>
      <c r="E2360" s="27" t="s">
        <v>56</v>
      </c>
      <c r="F2360" s="27"/>
      <c r="G2360" s="27">
        <v>137</v>
      </c>
      <c r="H2360" s="27">
        <v>4</v>
      </c>
      <c r="I2360" s="27">
        <v>1.56</v>
      </c>
      <c r="J2360" s="27"/>
      <c r="K2360" s="27"/>
      <c r="L2360" s="27">
        <v>6</v>
      </c>
      <c r="M2360" s="27" t="s">
        <v>144</v>
      </c>
      <c r="N2360" s="27">
        <v>5</v>
      </c>
      <c r="O2360" s="27">
        <v>1.5</v>
      </c>
      <c r="P2360" s="27"/>
      <c r="Q2360" s="13"/>
      <c r="R2360" s="13"/>
      <c r="S2360" s="13"/>
      <c r="T2360" s="13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F2360" s="13"/>
      <c r="AG2360" s="13"/>
      <c r="AH2360" s="13"/>
      <c r="AI2360" s="13"/>
    </row>
    <row r="2361" spans="1:35">
      <c r="A2361" s="13">
        <v>1</v>
      </c>
      <c r="B2361" s="13" t="s">
        <v>112</v>
      </c>
      <c r="C2361" s="328">
        <v>0.25</v>
      </c>
      <c r="D2361" s="172">
        <f t="shared" si="103"/>
        <v>40148.25</v>
      </c>
      <c r="E2361" s="13" t="s">
        <v>56</v>
      </c>
      <c r="F2361" s="13"/>
      <c r="G2361" s="17">
        <v>137</v>
      </c>
      <c r="H2361" s="13">
        <v>4.41</v>
      </c>
      <c r="I2361" s="13">
        <v>2.5099999999999998</v>
      </c>
      <c r="J2361" s="13"/>
      <c r="K2361" s="13"/>
      <c r="L2361" s="13">
        <v>6</v>
      </c>
      <c r="M2361" s="13" t="s">
        <v>144</v>
      </c>
      <c r="N2361" s="17">
        <v>5</v>
      </c>
      <c r="O2361" s="17">
        <v>1.5</v>
      </c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3"/>
      <c r="AA2361" s="13"/>
      <c r="AB2361" s="13"/>
      <c r="AC2361" s="13"/>
      <c r="AD2361" s="13"/>
      <c r="AE2361" s="13"/>
      <c r="AF2361" s="13"/>
      <c r="AG2361" s="13"/>
      <c r="AH2361" s="13"/>
      <c r="AI2361" s="13"/>
    </row>
    <row r="2362" spans="1:35">
      <c r="A2362" s="13"/>
      <c r="B2362" s="13"/>
      <c r="C2362" s="328">
        <v>0.35</v>
      </c>
      <c r="D2362" s="164">
        <f t="shared" si="103"/>
        <v>40148.35</v>
      </c>
      <c r="E2362" s="13" t="s">
        <v>56</v>
      </c>
      <c r="F2362" s="13"/>
      <c r="G2362" s="13">
        <v>137</v>
      </c>
      <c r="H2362" s="13">
        <v>4.4800000000000004</v>
      </c>
      <c r="I2362" s="13">
        <v>1.65</v>
      </c>
      <c r="J2362" s="13"/>
      <c r="K2362" s="13"/>
      <c r="L2362" s="13">
        <v>6</v>
      </c>
      <c r="M2362" s="13" t="s">
        <v>144</v>
      </c>
      <c r="N2362" s="13">
        <v>5</v>
      </c>
      <c r="O2362" s="13">
        <v>1.5</v>
      </c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3"/>
      <c r="AA2362" s="13"/>
      <c r="AB2362" s="13"/>
      <c r="AC2362" s="13"/>
      <c r="AD2362" s="13"/>
      <c r="AE2362" s="13"/>
      <c r="AF2362" s="13"/>
      <c r="AG2362" s="13"/>
      <c r="AH2362" s="13"/>
      <c r="AI2362" s="13"/>
    </row>
    <row r="2363" spans="1:35">
      <c r="A2363" s="13"/>
      <c r="B2363" s="13"/>
      <c r="C2363" s="328">
        <v>0.43402777777777773</v>
      </c>
      <c r="D2363" s="164">
        <f t="shared" si="103"/>
        <v>40148.434027777781</v>
      </c>
      <c r="E2363" s="13" t="s">
        <v>56</v>
      </c>
      <c r="F2363" s="13"/>
      <c r="G2363" s="13">
        <v>137</v>
      </c>
      <c r="H2363" s="13">
        <v>4.82</v>
      </c>
      <c r="I2363" s="13">
        <v>1.92</v>
      </c>
      <c r="J2363" s="13"/>
      <c r="K2363" s="13"/>
      <c r="L2363" s="13">
        <v>6</v>
      </c>
      <c r="M2363" s="13" t="s">
        <v>144</v>
      </c>
      <c r="N2363" s="13">
        <v>5</v>
      </c>
      <c r="O2363" s="13">
        <v>1.5</v>
      </c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3"/>
      <c r="AA2363" s="13"/>
      <c r="AB2363" s="13"/>
      <c r="AC2363" s="13"/>
      <c r="AD2363" s="13"/>
      <c r="AE2363" s="13"/>
      <c r="AF2363" s="13"/>
      <c r="AG2363" s="13"/>
      <c r="AH2363" s="13"/>
      <c r="AI2363" s="13"/>
    </row>
    <row r="2364" spans="1:35">
      <c r="A2364" s="13"/>
      <c r="B2364" s="13"/>
      <c r="C2364" s="328">
        <v>0.52083333333333337</v>
      </c>
      <c r="D2364" s="164">
        <f t="shared" si="103"/>
        <v>40148.520833333336</v>
      </c>
      <c r="E2364" s="13" t="s">
        <v>56</v>
      </c>
      <c r="F2364" s="13"/>
      <c r="G2364" s="13">
        <v>137</v>
      </c>
      <c r="H2364" s="13">
        <v>4.67</v>
      </c>
      <c r="I2364" s="13">
        <v>1.53</v>
      </c>
      <c r="J2364" s="13"/>
      <c r="K2364" s="13"/>
      <c r="L2364" s="13">
        <v>6</v>
      </c>
      <c r="M2364" s="13" t="s">
        <v>144</v>
      </c>
      <c r="N2364" s="13">
        <v>5</v>
      </c>
      <c r="O2364" s="13">
        <v>1.5</v>
      </c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3"/>
      <c r="AA2364" s="13"/>
      <c r="AB2364" s="13"/>
      <c r="AC2364" s="13"/>
      <c r="AD2364" s="13"/>
      <c r="AE2364" s="13"/>
      <c r="AF2364" s="13"/>
      <c r="AG2364" s="13"/>
      <c r="AH2364" s="13"/>
      <c r="AI2364" s="13"/>
    </row>
    <row r="2365" spans="1:35">
      <c r="A2365" s="13"/>
      <c r="B2365" s="13"/>
      <c r="C2365" s="328">
        <v>0.59027777777777779</v>
      </c>
      <c r="D2365" s="164">
        <f t="shared" si="103"/>
        <v>40148.590277777781</v>
      </c>
      <c r="E2365" s="13" t="s">
        <v>56</v>
      </c>
      <c r="F2365" s="13"/>
      <c r="G2365" s="13">
        <v>137</v>
      </c>
      <c r="H2365" s="13">
        <v>4.3499999999999996</v>
      </c>
      <c r="I2365" s="13">
        <v>1.28</v>
      </c>
      <c r="J2365" s="13"/>
      <c r="K2365" s="13"/>
      <c r="L2365" s="13">
        <v>6</v>
      </c>
      <c r="M2365" s="13" t="s">
        <v>144</v>
      </c>
      <c r="N2365" s="13">
        <v>5</v>
      </c>
      <c r="O2365" s="13">
        <v>1.5</v>
      </c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</row>
    <row r="2366" spans="1:35">
      <c r="A2366" s="13"/>
      <c r="B2366" s="13"/>
      <c r="C2366" s="328">
        <v>0.72083333333333333</v>
      </c>
      <c r="D2366" s="164">
        <f t="shared" si="103"/>
        <v>40148.720833333333</v>
      </c>
      <c r="E2366" s="13" t="s">
        <v>56</v>
      </c>
      <c r="F2366" s="13"/>
      <c r="G2366" s="13">
        <v>137</v>
      </c>
      <c r="H2366" s="13">
        <v>4.49</v>
      </c>
      <c r="I2366" s="13">
        <v>1.81</v>
      </c>
      <c r="J2366" s="13"/>
      <c r="K2366" s="13"/>
      <c r="L2366" s="13">
        <v>6</v>
      </c>
      <c r="M2366" s="13" t="s">
        <v>144</v>
      </c>
      <c r="N2366" s="13">
        <v>5</v>
      </c>
      <c r="O2366" s="13">
        <v>1.5</v>
      </c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F2366" s="13"/>
      <c r="AG2366" s="13"/>
      <c r="AH2366" s="13"/>
      <c r="AI2366" s="13"/>
    </row>
    <row r="2367" spans="1:35" ht="13.5" thickBot="1">
      <c r="A2367" s="27"/>
      <c r="B2367" s="27"/>
      <c r="C2367" s="329">
        <v>0.86111111111111116</v>
      </c>
      <c r="D2367" s="167">
        <f t="shared" si="103"/>
        <v>40148.861111111109</v>
      </c>
      <c r="E2367" s="27" t="s">
        <v>56</v>
      </c>
      <c r="F2367" s="27"/>
      <c r="G2367" s="27">
        <v>137</v>
      </c>
      <c r="H2367" s="27">
        <v>4.99</v>
      </c>
      <c r="I2367" s="27">
        <v>1.82</v>
      </c>
      <c r="J2367" s="27"/>
      <c r="K2367" s="27"/>
      <c r="L2367" s="27">
        <v>6</v>
      </c>
      <c r="M2367" s="27" t="s">
        <v>144</v>
      </c>
      <c r="N2367" s="27">
        <v>5</v>
      </c>
      <c r="O2367" s="27">
        <v>1.5</v>
      </c>
      <c r="P2367" s="27"/>
      <c r="Q2367" s="13"/>
      <c r="R2367" s="13"/>
      <c r="S2367" s="13"/>
      <c r="T2367" s="13"/>
      <c r="U2367" s="13"/>
      <c r="V2367" s="13"/>
      <c r="W2367" s="13"/>
      <c r="X2367" s="13"/>
      <c r="Y2367" s="13"/>
      <c r="Z2367" s="13"/>
      <c r="AA2367" s="13"/>
      <c r="AB2367" s="13"/>
      <c r="AC2367" s="13"/>
      <c r="AD2367" s="13"/>
      <c r="AE2367" s="13"/>
      <c r="AF2367" s="13"/>
      <c r="AG2367" s="13"/>
      <c r="AH2367" s="13"/>
      <c r="AI2367" s="13"/>
    </row>
    <row r="2368" spans="1:35">
      <c r="A2368" s="17">
        <v>2</v>
      </c>
      <c r="B2368" s="17" t="s">
        <v>113</v>
      </c>
      <c r="C2368" s="327">
        <v>0.25</v>
      </c>
      <c r="D2368" s="168">
        <f t="shared" si="103"/>
        <v>40149.25</v>
      </c>
      <c r="E2368" s="17" t="s">
        <v>56</v>
      </c>
      <c r="F2368" s="17"/>
      <c r="G2368" s="17">
        <v>137</v>
      </c>
      <c r="H2368" s="17">
        <v>4.0999999999999996</v>
      </c>
      <c r="I2368" s="17">
        <v>1.39</v>
      </c>
      <c r="J2368" s="17"/>
      <c r="K2368" s="17"/>
      <c r="L2368" s="17">
        <v>6</v>
      </c>
      <c r="M2368" s="17" t="s">
        <v>144</v>
      </c>
      <c r="N2368" s="17">
        <v>5</v>
      </c>
      <c r="O2368" s="17">
        <v>1.5</v>
      </c>
      <c r="P2368" s="17"/>
      <c r="Q2368" s="13"/>
      <c r="R2368" s="13"/>
      <c r="S2368" s="13"/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3"/>
      <c r="AI2368" s="13"/>
    </row>
    <row r="2369" spans="1:35">
      <c r="A2369" s="13"/>
      <c r="B2369" s="13"/>
      <c r="C2369" s="328">
        <v>0.3430555555555555</v>
      </c>
      <c r="D2369" s="164">
        <f t="shared" si="103"/>
        <v>40149.343055555553</v>
      </c>
      <c r="E2369" s="13" t="s">
        <v>56</v>
      </c>
      <c r="F2369" s="13"/>
      <c r="G2369" s="13">
        <v>137</v>
      </c>
      <c r="H2369" s="13">
        <v>4.92</v>
      </c>
      <c r="I2369" s="13">
        <v>1.64</v>
      </c>
      <c r="J2369" s="13"/>
      <c r="K2369" s="13"/>
      <c r="L2369" s="13">
        <v>6</v>
      </c>
      <c r="M2369" s="13" t="s">
        <v>144</v>
      </c>
      <c r="N2369" s="13">
        <v>5</v>
      </c>
      <c r="O2369" s="13">
        <v>1.5</v>
      </c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F2369" s="13"/>
      <c r="AG2369" s="13"/>
      <c r="AH2369" s="13"/>
      <c r="AI2369" s="13"/>
    </row>
    <row r="2370" spans="1:35">
      <c r="A2370" s="13"/>
      <c r="B2370" s="13"/>
      <c r="C2370" s="328">
        <v>0.42430555555555555</v>
      </c>
      <c r="D2370" s="164">
        <f t="shared" si="103"/>
        <v>40149.424305555556</v>
      </c>
      <c r="E2370" s="13" t="s">
        <v>56</v>
      </c>
      <c r="F2370" s="13"/>
      <c r="G2370" s="13">
        <v>137</v>
      </c>
      <c r="H2370" s="13">
        <v>4.3899999999999997</v>
      </c>
      <c r="I2370" s="13">
        <v>1.29</v>
      </c>
      <c r="J2370" s="13"/>
      <c r="K2370" s="13"/>
      <c r="L2370" s="13">
        <v>6</v>
      </c>
      <c r="M2370" s="13" t="s">
        <v>144</v>
      </c>
      <c r="N2370" s="13">
        <v>5</v>
      </c>
      <c r="O2370" s="13">
        <v>1.5</v>
      </c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3"/>
      <c r="AA2370" s="13"/>
      <c r="AB2370" s="13"/>
      <c r="AC2370" s="13"/>
      <c r="AD2370" s="13"/>
      <c r="AE2370" s="13"/>
      <c r="AF2370" s="13"/>
      <c r="AG2370" s="13"/>
      <c r="AH2370" s="13"/>
      <c r="AI2370" s="13"/>
    </row>
    <row r="2371" spans="1:35">
      <c r="A2371" s="13"/>
      <c r="B2371" s="13"/>
      <c r="C2371" s="328">
        <v>0.50208333333333333</v>
      </c>
      <c r="D2371" s="164">
        <f t="shared" si="103"/>
        <v>40149.502083333333</v>
      </c>
      <c r="E2371" s="13" t="s">
        <v>56</v>
      </c>
      <c r="F2371" s="13"/>
      <c r="G2371" s="13">
        <v>137</v>
      </c>
      <c r="H2371" s="13">
        <v>4.88</v>
      </c>
      <c r="I2371" s="13">
        <v>1.62</v>
      </c>
      <c r="J2371" s="13"/>
      <c r="K2371" s="13"/>
      <c r="L2371" s="13">
        <v>6</v>
      </c>
      <c r="M2371" s="13" t="s">
        <v>144</v>
      </c>
      <c r="N2371" s="13">
        <v>5</v>
      </c>
      <c r="O2371" s="13">
        <v>1.5</v>
      </c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/>
      <c r="AG2371" s="13"/>
      <c r="AH2371" s="13"/>
      <c r="AI2371" s="13"/>
    </row>
    <row r="2372" spans="1:35">
      <c r="A2372" s="13"/>
      <c r="B2372" s="13"/>
      <c r="C2372" s="328">
        <v>0.63888888888888895</v>
      </c>
      <c r="D2372" s="164">
        <f t="shared" si="103"/>
        <v>40149.638888888891</v>
      </c>
      <c r="E2372" s="13" t="s">
        <v>56</v>
      </c>
      <c r="F2372" s="13"/>
      <c r="G2372" s="13">
        <v>137</v>
      </c>
      <c r="H2372" s="13">
        <v>4.63</v>
      </c>
      <c r="I2372" s="13">
        <v>1.53</v>
      </c>
      <c r="J2372" s="13"/>
      <c r="K2372" s="13"/>
      <c r="L2372" s="13">
        <v>6</v>
      </c>
      <c r="M2372" s="13" t="s">
        <v>144</v>
      </c>
      <c r="N2372" s="13">
        <v>5</v>
      </c>
      <c r="O2372" s="13">
        <v>1.5</v>
      </c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/>
      <c r="AF2372" s="13"/>
      <c r="AG2372" s="13"/>
      <c r="AH2372" s="13"/>
      <c r="AI2372" s="13"/>
    </row>
    <row r="2373" spans="1:35">
      <c r="A2373" s="13"/>
      <c r="B2373" s="13"/>
      <c r="C2373" s="328">
        <v>0.76249999999999996</v>
      </c>
      <c r="D2373" s="164">
        <f t="shared" si="103"/>
        <v>40149.762499999997</v>
      </c>
      <c r="E2373" s="13" t="s">
        <v>56</v>
      </c>
      <c r="F2373" s="13"/>
      <c r="G2373" s="13">
        <v>137</v>
      </c>
      <c r="H2373" s="13">
        <v>4.66</v>
      </c>
      <c r="I2373" s="13">
        <v>1.19</v>
      </c>
      <c r="J2373" s="13"/>
      <c r="K2373" s="13"/>
      <c r="L2373" s="13">
        <v>6</v>
      </c>
      <c r="M2373" s="13" t="s">
        <v>144</v>
      </c>
      <c r="N2373" s="13">
        <v>5</v>
      </c>
      <c r="O2373" s="13">
        <v>1.5</v>
      </c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  <c r="AG2373" s="13"/>
      <c r="AH2373" s="13"/>
      <c r="AI2373" s="13"/>
    </row>
    <row r="2374" spans="1:35" ht="13.5" thickBot="1">
      <c r="A2374" s="27"/>
      <c r="B2374" s="27"/>
      <c r="C2374" s="329">
        <v>0.91319444444444453</v>
      </c>
      <c r="D2374" s="167">
        <f t="shared" si="103"/>
        <v>40149.913194444445</v>
      </c>
      <c r="E2374" s="27" t="s">
        <v>56</v>
      </c>
      <c r="F2374" s="27"/>
      <c r="G2374" s="27">
        <v>137</v>
      </c>
      <c r="H2374" s="27">
        <v>4.63</v>
      </c>
      <c r="I2374" s="27">
        <v>1.88</v>
      </c>
      <c r="J2374" s="27"/>
      <c r="K2374" s="27"/>
      <c r="L2374" s="27"/>
      <c r="M2374" s="27"/>
      <c r="N2374" s="27">
        <v>5</v>
      </c>
      <c r="O2374" s="27">
        <v>1.5</v>
      </c>
      <c r="P2374" s="27"/>
      <c r="Q2374" s="13"/>
      <c r="R2374" s="13"/>
      <c r="S2374" s="13"/>
      <c r="T2374" s="1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/>
      <c r="AH2374" s="13"/>
      <c r="AI2374" s="13"/>
    </row>
    <row r="2375" spans="1:35">
      <c r="A2375" s="17">
        <v>3</v>
      </c>
      <c r="B2375" s="17" t="s">
        <v>114</v>
      </c>
      <c r="C2375" s="327">
        <v>0.25</v>
      </c>
      <c r="D2375" s="168">
        <f t="shared" si="103"/>
        <v>40150.25</v>
      </c>
      <c r="E2375" s="17" t="s">
        <v>56</v>
      </c>
      <c r="F2375" s="17"/>
      <c r="G2375" s="17">
        <v>137</v>
      </c>
      <c r="H2375" s="17">
        <v>6.33</v>
      </c>
      <c r="I2375" s="17">
        <v>3.46</v>
      </c>
      <c r="J2375" s="17"/>
      <c r="K2375" s="17"/>
      <c r="L2375" s="17"/>
      <c r="M2375" s="17"/>
      <c r="N2375" s="17">
        <v>5</v>
      </c>
      <c r="O2375" s="17">
        <v>1.5</v>
      </c>
      <c r="P2375" s="17"/>
      <c r="Q2375" s="13"/>
      <c r="R2375" s="13"/>
      <c r="S2375" s="13"/>
      <c r="T2375" s="13"/>
      <c r="U2375" s="13"/>
      <c r="V2375" s="13"/>
      <c r="W2375" s="13"/>
      <c r="X2375" s="13"/>
      <c r="Y2375" s="13"/>
      <c r="Z2375" s="13"/>
      <c r="AA2375" s="13"/>
      <c r="AB2375" s="13"/>
      <c r="AC2375" s="13"/>
      <c r="AD2375" s="13"/>
      <c r="AE2375" s="13"/>
      <c r="AF2375" s="13"/>
      <c r="AG2375" s="13"/>
      <c r="AH2375" s="13"/>
      <c r="AI2375" s="13"/>
    </row>
    <row r="2376" spans="1:35">
      <c r="A2376" s="13"/>
      <c r="B2376" s="13"/>
      <c r="C2376" s="328">
        <v>0.3611111111111111</v>
      </c>
      <c r="D2376" s="164">
        <f t="shared" si="103"/>
        <v>40150.361111111109</v>
      </c>
      <c r="E2376" s="13" t="s">
        <v>56</v>
      </c>
      <c r="F2376" s="13"/>
      <c r="G2376" s="13">
        <v>137</v>
      </c>
      <c r="H2376" s="13">
        <v>6.49</v>
      </c>
      <c r="I2376" s="13">
        <v>3.52</v>
      </c>
      <c r="J2376" s="13"/>
      <c r="K2376" s="13"/>
      <c r="L2376" s="13"/>
      <c r="M2376" s="13"/>
      <c r="N2376" s="13">
        <v>5</v>
      </c>
      <c r="O2376" s="13">
        <v>1.5</v>
      </c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3"/>
      <c r="AA2376" s="13"/>
      <c r="AB2376" s="13"/>
      <c r="AC2376" s="13"/>
      <c r="AD2376" s="13"/>
      <c r="AE2376" s="13"/>
      <c r="AF2376" s="13"/>
      <c r="AG2376" s="13"/>
      <c r="AH2376" s="13"/>
      <c r="AI2376" s="13"/>
    </row>
    <row r="2377" spans="1:35">
      <c r="A2377" s="13"/>
      <c r="B2377" s="13"/>
      <c r="C2377" s="328">
        <v>0.42638888888888887</v>
      </c>
      <c r="D2377" s="164">
        <f t="shared" si="103"/>
        <v>40150.426388888889</v>
      </c>
      <c r="E2377" s="13" t="s">
        <v>56</v>
      </c>
      <c r="F2377" s="13"/>
      <c r="G2377" s="13">
        <v>137</v>
      </c>
      <c r="H2377" s="13">
        <v>6.19</v>
      </c>
      <c r="I2377" s="13">
        <v>3.18</v>
      </c>
      <c r="J2377" s="13"/>
      <c r="K2377" s="13"/>
      <c r="L2377" s="13"/>
      <c r="M2377" s="13"/>
      <c r="N2377" s="13">
        <v>5</v>
      </c>
      <c r="O2377" s="13">
        <v>1.5</v>
      </c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3"/>
      <c r="AI2377" s="13"/>
    </row>
    <row r="2378" spans="1:35">
      <c r="A2378" s="13"/>
      <c r="B2378" s="13"/>
      <c r="C2378" s="328">
        <v>0.52083333333333337</v>
      </c>
      <c r="D2378" s="164">
        <f t="shared" si="103"/>
        <v>40150.520833333336</v>
      </c>
      <c r="E2378" s="13" t="s">
        <v>56</v>
      </c>
      <c r="F2378" s="13"/>
      <c r="G2378" s="13">
        <v>137</v>
      </c>
      <c r="H2378" s="13">
        <v>6.11</v>
      </c>
      <c r="I2378" s="13">
        <v>3.24</v>
      </c>
      <c r="J2378" s="13"/>
      <c r="K2378" s="13"/>
      <c r="L2378" s="13"/>
      <c r="M2378" s="13"/>
      <c r="N2378" s="13">
        <v>5</v>
      </c>
      <c r="O2378" s="13">
        <v>1.5</v>
      </c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/>
      <c r="AH2378" s="13"/>
      <c r="AI2378" s="13"/>
    </row>
    <row r="2379" spans="1:35">
      <c r="A2379" s="13"/>
      <c r="B2379" s="13"/>
      <c r="C2379" s="328">
        <v>0.62777777777777777</v>
      </c>
      <c r="D2379" s="164">
        <f t="shared" si="103"/>
        <v>40150.62777777778</v>
      </c>
      <c r="E2379" s="13" t="s">
        <v>56</v>
      </c>
      <c r="F2379" s="13"/>
      <c r="G2379" s="13">
        <v>137</v>
      </c>
      <c r="H2379" s="13">
        <v>4.83</v>
      </c>
      <c r="I2379" s="13">
        <v>3.77</v>
      </c>
      <c r="J2379" s="13"/>
      <c r="K2379" s="13"/>
      <c r="L2379" s="13"/>
      <c r="M2379" s="13"/>
      <c r="N2379" s="13">
        <v>5</v>
      </c>
      <c r="O2379" s="13">
        <v>1.5</v>
      </c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/>
      <c r="AH2379" s="13"/>
      <c r="AI2379" s="13"/>
    </row>
    <row r="2380" spans="1:35">
      <c r="A2380" s="13"/>
      <c r="B2380" s="13"/>
      <c r="C2380" s="328">
        <v>0.7583333333333333</v>
      </c>
      <c r="D2380" s="164">
        <f t="shared" si="103"/>
        <v>40150.758333333331</v>
      </c>
      <c r="E2380" s="13" t="s">
        <v>56</v>
      </c>
      <c r="F2380" s="13"/>
      <c r="G2380" s="13">
        <v>137</v>
      </c>
      <c r="H2380" s="13">
        <v>4.88</v>
      </c>
      <c r="I2380" s="13">
        <v>3.27</v>
      </c>
      <c r="J2380" s="13"/>
      <c r="K2380" s="13"/>
      <c r="L2380" s="13"/>
      <c r="M2380" s="13"/>
      <c r="N2380" s="13">
        <v>5</v>
      </c>
      <c r="O2380" s="13">
        <v>1.5</v>
      </c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3"/>
      <c r="AA2380" s="13"/>
      <c r="AB2380" s="13"/>
      <c r="AC2380" s="13"/>
      <c r="AD2380" s="13"/>
      <c r="AE2380" s="13"/>
      <c r="AF2380" s="13"/>
      <c r="AG2380" s="13"/>
      <c r="AH2380" s="13"/>
      <c r="AI2380" s="13"/>
    </row>
    <row r="2381" spans="1:35" ht="13.5" thickBot="1">
      <c r="A2381" s="27"/>
      <c r="B2381" s="27"/>
      <c r="C2381" s="329">
        <v>0.8847222222222223</v>
      </c>
      <c r="D2381" s="167">
        <f t="shared" si="103"/>
        <v>40150.884722222225</v>
      </c>
      <c r="E2381" s="27" t="s">
        <v>56</v>
      </c>
      <c r="F2381" s="27"/>
      <c r="G2381" s="27">
        <v>137</v>
      </c>
      <c r="H2381" s="27">
        <v>4.2699999999999996</v>
      </c>
      <c r="I2381" s="27">
        <v>3.29</v>
      </c>
      <c r="J2381" s="27"/>
      <c r="K2381" s="27"/>
      <c r="L2381" s="27"/>
      <c r="M2381" s="27"/>
      <c r="N2381" s="27">
        <v>5</v>
      </c>
      <c r="O2381" s="27">
        <v>1.5</v>
      </c>
      <c r="P2381" s="27"/>
      <c r="Q2381" s="13"/>
      <c r="R2381" s="13"/>
      <c r="S2381" s="13"/>
      <c r="T2381" s="13"/>
      <c r="U2381" s="13"/>
      <c r="V2381" s="13"/>
      <c r="W2381" s="13"/>
      <c r="X2381" s="13"/>
      <c r="Y2381" s="13"/>
      <c r="Z2381" s="13"/>
      <c r="AA2381" s="13"/>
      <c r="AB2381" s="13"/>
      <c r="AC2381" s="13"/>
      <c r="AD2381" s="13"/>
      <c r="AE2381" s="13"/>
      <c r="AF2381" s="13"/>
      <c r="AG2381" s="13"/>
      <c r="AH2381" s="13"/>
      <c r="AI2381" s="13"/>
    </row>
    <row r="2382" spans="1:35">
      <c r="A2382" s="17">
        <v>4</v>
      </c>
      <c r="B2382" s="17" t="s">
        <v>115</v>
      </c>
      <c r="C2382" s="327">
        <v>0.25</v>
      </c>
      <c r="D2382" s="168">
        <f t="shared" si="103"/>
        <v>40151.25</v>
      </c>
      <c r="E2382" s="17" t="s">
        <v>56</v>
      </c>
      <c r="F2382" s="17"/>
      <c r="G2382" s="17">
        <v>137</v>
      </c>
      <c r="H2382" s="17">
        <v>4.4400000000000004</v>
      </c>
      <c r="I2382" s="17">
        <v>4.8099999999999996</v>
      </c>
      <c r="J2382" s="17"/>
      <c r="K2382" s="17"/>
      <c r="L2382" s="17"/>
      <c r="M2382" s="17"/>
      <c r="N2382" s="17">
        <v>5</v>
      </c>
      <c r="O2382" s="17">
        <v>1.5</v>
      </c>
      <c r="P2382" s="17"/>
      <c r="Q2382" s="13"/>
      <c r="R2382" s="13"/>
      <c r="S2382" s="13"/>
      <c r="T2382" s="13"/>
      <c r="U2382" s="13"/>
      <c r="V2382" s="13"/>
      <c r="W2382" s="13"/>
      <c r="X2382" s="13"/>
      <c r="Y2382" s="13"/>
      <c r="Z2382" s="13"/>
      <c r="AA2382" s="13"/>
      <c r="AB2382" s="13"/>
      <c r="AC2382" s="13"/>
      <c r="AD2382" s="13"/>
      <c r="AE2382" s="13"/>
      <c r="AF2382" s="13"/>
      <c r="AG2382" s="13"/>
      <c r="AH2382" s="13"/>
      <c r="AI2382" s="13"/>
    </row>
    <row r="2383" spans="1:35">
      <c r="A2383" s="13"/>
      <c r="B2383" s="13"/>
      <c r="C2383" s="328">
        <v>0.3576388888888889</v>
      </c>
      <c r="D2383" s="164">
        <f t="shared" si="103"/>
        <v>40151.357638888891</v>
      </c>
      <c r="E2383" s="13" t="s">
        <v>56</v>
      </c>
      <c r="F2383" s="13"/>
      <c r="G2383" s="13">
        <v>137</v>
      </c>
      <c r="H2383" s="13">
        <v>4.53</v>
      </c>
      <c r="I2383" s="13">
        <v>4.99</v>
      </c>
      <c r="J2383" s="13"/>
      <c r="K2383" s="13"/>
      <c r="L2383" s="13"/>
      <c r="M2383" s="13"/>
      <c r="N2383" s="13">
        <v>5</v>
      </c>
      <c r="O2383" s="13">
        <v>1.5</v>
      </c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/>
      <c r="AF2383" s="13"/>
      <c r="AG2383" s="13"/>
      <c r="AH2383" s="13"/>
      <c r="AI2383" s="13"/>
    </row>
    <row r="2384" spans="1:35">
      <c r="A2384" s="13"/>
      <c r="B2384" s="13"/>
      <c r="C2384" s="328">
        <v>0.43333333333333335</v>
      </c>
      <c r="D2384" s="164">
        <f t="shared" ref="D2384:D2448" si="104">FLOOR(D2383,1)+C2384+IF(A2384&gt;0,1,0)</f>
        <v>40151.433333333334</v>
      </c>
      <c r="E2384" s="13" t="s">
        <v>56</v>
      </c>
      <c r="F2384" s="13"/>
      <c r="G2384" s="13">
        <v>159</v>
      </c>
      <c r="H2384" s="13">
        <v>4.83</v>
      </c>
      <c r="I2384" s="13">
        <v>4.0999999999999996</v>
      </c>
      <c r="J2384" s="13"/>
      <c r="K2384" s="13"/>
      <c r="L2384" s="13">
        <v>6</v>
      </c>
      <c r="M2384" s="13" t="s">
        <v>145</v>
      </c>
      <c r="N2384" s="13">
        <v>5</v>
      </c>
      <c r="O2384" s="13">
        <v>1.3</v>
      </c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3"/>
      <c r="AA2384" s="13"/>
      <c r="AB2384" s="13"/>
      <c r="AC2384" s="13"/>
      <c r="AD2384" s="13"/>
      <c r="AE2384" s="13"/>
      <c r="AF2384" s="13"/>
      <c r="AG2384" s="13"/>
      <c r="AH2384" s="13"/>
      <c r="AI2384" s="13"/>
    </row>
    <row r="2385" spans="1:35">
      <c r="A2385" s="13"/>
      <c r="B2385" s="13"/>
      <c r="C2385" s="328">
        <v>0.69236111111111109</v>
      </c>
      <c r="D2385" s="164">
        <f t="shared" si="104"/>
        <v>40151.692361111112</v>
      </c>
      <c r="E2385" s="13" t="s">
        <v>56</v>
      </c>
      <c r="F2385" s="13"/>
      <c r="G2385" s="13">
        <v>159</v>
      </c>
      <c r="H2385" s="13">
        <v>15.45</v>
      </c>
      <c r="I2385" s="13">
        <v>5.83</v>
      </c>
      <c r="J2385" s="13"/>
      <c r="K2385" s="13"/>
      <c r="L2385" s="13">
        <v>6</v>
      </c>
      <c r="M2385" s="13" t="s">
        <v>145</v>
      </c>
      <c r="N2385" s="13">
        <v>5</v>
      </c>
      <c r="O2385" s="13">
        <v>1.3</v>
      </c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/>
      <c r="AF2385" s="13"/>
      <c r="AG2385" s="13"/>
      <c r="AH2385" s="13"/>
      <c r="AI2385" s="13"/>
    </row>
    <row r="2386" spans="1:35" ht="13.5" thickBot="1">
      <c r="A2386" s="27"/>
      <c r="B2386" s="27"/>
      <c r="C2386" s="329">
        <v>0.88194444444444453</v>
      </c>
      <c r="D2386" s="167">
        <f t="shared" si="104"/>
        <v>40151.881944444445</v>
      </c>
      <c r="E2386" s="27" t="s">
        <v>56</v>
      </c>
      <c r="F2386" s="27"/>
      <c r="G2386" s="27">
        <v>159</v>
      </c>
      <c r="H2386" s="27">
        <v>15.83</v>
      </c>
      <c r="I2386" s="27">
        <v>7.63</v>
      </c>
      <c r="J2386" s="27"/>
      <c r="K2386" s="27"/>
      <c r="L2386" s="27">
        <v>6</v>
      </c>
      <c r="M2386" s="27" t="s">
        <v>145</v>
      </c>
      <c r="N2386" s="27">
        <v>5</v>
      </c>
      <c r="O2386" s="27">
        <v>1.3</v>
      </c>
      <c r="P2386" s="27"/>
      <c r="Q2386" s="13"/>
      <c r="R2386" s="13"/>
      <c r="S2386" s="13"/>
      <c r="T2386" s="13"/>
      <c r="U2386" s="13"/>
      <c r="V2386" s="13"/>
      <c r="W2386" s="13"/>
      <c r="X2386" s="13"/>
      <c r="Y2386" s="13"/>
      <c r="Z2386" s="13"/>
      <c r="AA2386" s="13"/>
      <c r="AB2386" s="13"/>
      <c r="AC2386" s="13"/>
      <c r="AD2386" s="13"/>
      <c r="AE2386" s="13"/>
      <c r="AF2386" s="13"/>
      <c r="AG2386" s="13"/>
      <c r="AH2386" s="13"/>
      <c r="AI2386" s="13"/>
    </row>
    <row r="2387" spans="1:35">
      <c r="A2387" s="17">
        <v>5</v>
      </c>
      <c r="B2387" s="17" t="s">
        <v>29</v>
      </c>
      <c r="C2387" s="327">
        <v>0.25</v>
      </c>
      <c r="D2387" s="168">
        <f t="shared" si="104"/>
        <v>40152.25</v>
      </c>
      <c r="E2387" s="17" t="s">
        <v>56</v>
      </c>
      <c r="F2387" s="17"/>
      <c r="G2387" s="17">
        <v>169</v>
      </c>
      <c r="H2387" s="17">
        <v>3.98</v>
      </c>
      <c r="I2387" s="17">
        <v>2.65</v>
      </c>
      <c r="J2387" s="17"/>
      <c r="K2387" s="17"/>
      <c r="L2387" s="17">
        <v>6</v>
      </c>
      <c r="M2387" s="17" t="s">
        <v>145</v>
      </c>
      <c r="N2387" s="17">
        <v>6</v>
      </c>
      <c r="O2387" s="17">
        <v>1.5</v>
      </c>
      <c r="P2387" s="17"/>
      <c r="Q2387" s="13"/>
      <c r="R2387" s="13"/>
      <c r="S2387" s="13"/>
      <c r="T2387" s="13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/>
      <c r="AF2387" s="13"/>
      <c r="AG2387" s="13"/>
      <c r="AH2387" s="13"/>
      <c r="AI2387" s="13"/>
    </row>
    <row r="2388" spans="1:35">
      <c r="A2388" s="13"/>
      <c r="B2388" s="13"/>
      <c r="C2388" s="328">
        <v>0.34097222222222223</v>
      </c>
      <c r="D2388" s="164">
        <f t="shared" si="104"/>
        <v>40152.34097222222</v>
      </c>
      <c r="E2388" s="13" t="s">
        <v>56</v>
      </c>
      <c r="F2388" s="13"/>
      <c r="G2388" s="13">
        <v>169</v>
      </c>
      <c r="H2388" s="13">
        <v>3.88</v>
      </c>
      <c r="I2388" s="13">
        <v>2.92</v>
      </c>
      <c r="J2388" s="13"/>
      <c r="K2388" s="13"/>
      <c r="L2388" s="13">
        <v>6</v>
      </c>
      <c r="M2388" s="13" t="s">
        <v>145</v>
      </c>
      <c r="N2388" s="13">
        <v>6</v>
      </c>
      <c r="O2388" s="13">
        <v>1.5</v>
      </c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3"/>
      <c r="AI2388" s="13"/>
    </row>
    <row r="2389" spans="1:35">
      <c r="A2389" s="13"/>
      <c r="B2389" s="13"/>
      <c r="C2389" s="328">
        <v>0.42708333333333331</v>
      </c>
      <c r="D2389" s="164">
        <f t="shared" si="104"/>
        <v>40152.427083333336</v>
      </c>
      <c r="E2389" s="13" t="s">
        <v>56</v>
      </c>
      <c r="F2389" s="13"/>
      <c r="G2389" s="13">
        <v>169</v>
      </c>
      <c r="H2389" s="13">
        <v>3.77</v>
      </c>
      <c r="I2389" s="13">
        <v>2.35</v>
      </c>
      <c r="J2389" s="13"/>
      <c r="K2389" s="13"/>
      <c r="L2389" s="13">
        <v>6</v>
      </c>
      <c r="M2389" s="13" t="s">
        <v>145</v>
      </c>
      <c r="N2389" s="13">
        <v>6</v>
      </c>
      <c r="O2389" s="13">
        <v>1.5</v>
      </c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3"/>
      <c r="AI2389" s="13"/>
    </row>
    <row r="2390" spans="1:35">
      <c r="A2390" s="13"/>
      <c r="B2390" s="13"/>
      <c r="C2390" s="328">
        <v>0.52777777777777779</v>
      </c>
      <c r="D2390" s="164">
        <f t="shared" si="104"/>
        <v>40152.527777777781</v>
      </c>
      <c r="E2390" s="13" t="s">
        <v>56</v>
      </c>
      <c r="F2390" s="13"/>
      <c r="G2390" s="13">
        <v>169</v>
      </c>
      <c r="H2390" s="13">
        <v>3.19</v>
      </c>
      <c r="I2390" s="13">
        <v>2.25</v>
      </c>
      <c r="J2390" s="13"/>
      <c r="K2390" s="13"/>
      <c r="L2390" s="13">
        <v>6</v>
      </c>
      <c r="M2390" s="13" t="s">
        <v>145</v>
      </c>
      <c r="N2390" s="13">
        <v>6</v>
      </c>
      <c r="O2390" s="13">
        <v>1.5</v>
      </c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3"/>
      <c r="AA2390" s="13"/>
      <c r="AB2390" s="13"/>
      <c r="AC2390" s="13"/>
      <c r="AD2390" s="13"/>
      <c r="AE2390" s="13"/>
      <c r="AF2390" s="13"/>
      <c r="AG2390" s="13"/>
      <c r="AH2390" s="13"/>
      <c r="AI2390" s="13"/>
    </row>
    <row r="2391" spans="1:35">
      <c r="A2391" s="13"/>
      <c r="B2391" s="13"/>
      <c r="C2391" s="328">
        <v>0.64097222222222217</v>
      </c>
      <c r="D2391" s="164">
        <f t="shared" si="104"/>
        <v>40152.640972222223</v>
      </c>
      <c r="E2391" s="13" t="s">
        <v>56</v>
      </c>
      <c r="F2391" s="13"/>
      <c r="G2391" s="13">
        <v>169</v>
      </c>
      <c r="H2391" s="13">
        <v>3.45</v>
      </c>
      <c r="I2391" s="13">
        <v>2.29</v>
      </c>
      <c r="J2391" s="13"/>
      <c r="K2391" s="13"/>
      <c r="L2391" s="13">
        <v>6</v>
      </c>
      <c r="M2391" s="13" t="s">
        <v>145</v>
      </c>
      <c r="N2391" s="13">
        <v>6</v>
      </c>
      <c r="O2391" s="13">
        <v>1.5</v>
      </c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3"/>
      <c r="AA2391" s="13"/>
      <c r="AB2391" s="13"/>
      <c r="AC2391" s="13"/>
      <c r="AD2391" s="13"/>
      <c r="AE2391" s="13"/>
      <c r="AF2391" s="13"/>
      <c r="AG2391" s="13"/>
      <c r="AH2391" s="13"/>
      <c r="AI2391" s="13"/>
    </row>
    <row r="2392" spans="1:35" ht="13.5" thickBot="1">
      <c r="A2392" s="27"/>
      <c r="B2392" s="27"/>
      <c r="C2392" s="329">
        <v>0.76249999999999996</v>
      </c>
      <c r="D2392" s="167">
        <f t="shared" si="104"/>
        <v>40152.762499999997</v>
      </c>
      <c r="E2392" s="27" t="s">
        <v>56</v>
      </c>
      <c r="F2392" s="27"/>
      <c r="G2392" s="27">
        <v>169</v>
      </c>
      <c r="H2392" s="27">
        <v>3.81</v>
      </c>
      <c r="I2392" s="27">
        <v>2.99</v>
      </c>
      <c r="J2392" s="27"/>
      <c r="K2392" s="27"/>
      <c r="L2392" s="27">
        <v>6</v>
      </c>
      <c r="M2392" s="27" t="s">
        <v>145</v>
      </c>
      <c r="N2392" s="27">
        <v>6</v>
      </c>
      <c r="O2392" s="27">
        <v>1.5</v>
      </c>
      <c r="P2392" s="27"/>
      <c r="Q2392" s="13"/>
      <c r="R2392" s="13"/>
      <c r="S2392" s="13"/>
      <c r="T2392" s="13"/>
      <c r="U2392" s="13"/>
      <c r="V2392" s="13"/>
      <c r="W2392" s="13"/>
      <c r="X2392" s="13"/>
      <c r="Y2392" s="13"/>
      <c r="Z2392" s="13"/>
      <c r="AA2392" s="13"/>
      <c r="AB2392" s="13"/>
      <c r="AC2392" s="13"/>
      <c r="AD2392" s="13"/>
      <c r="AE2392" s="13"/>
      <c r="AF2392" s="13"/>
      <c r="AG2392" s="13"/>
      <c r="AH2392" s="13"/>
      <c r="AI2392" s="13"/>
    </row>
    <row r="2393" spans="1:35">
      <c r="A2393" s="17">
        <v>6</v>
      </c>
      <c r="B2393" s="17" t="s">
        <v>129</v>
      </c>
      <c r="C2393" s="327">
        <v>0.25</v>
      </c>
      <c r="D2393" s="168">
        <f t="shared" si="104"/>
        <v>40153.25</v>
      </c>
      <c r="E2393" s="17" t="s">
        <v>56</v>
      </c>
      <c r="F2393" s="17"/>
      <c r="G2393" s="17">
        <v>169</v>
      </c>
      <c r="H2393" s="17">
        <v>4.84</v>
      </c>
      <c r="I2393" s="17">
        <v>1.1000000000000001</v>
      </c>
      <c r="J2393" s="17"/>
      <c r="K2393" s="17"/>
      <c r="L2393" s="17">
        <v>6</v>
      </c>
      <c r="M2393" s="17" t="s">
        <v>145</v>
      </c>
      <c r="N2393" s="17">
        <v>6</v>
      </c>
      <c r="O2393" s="17">
        <v>1.5</v>
      </c>
      <c r="P2393" s="17"/>
      <c r="Q2393" s="13"/>
      <c r="R2393" s="13"/>
      <c r="S2393" s="13"/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/>
      <c r="AH2393" s="13"/>
      <c r="AI2393" s="13"/>
    </row>
    <row r="2394" spans="1:35">
      <c r="A2394" s="13"/>
      <c r="B2394" s="13"/>
      <c r="C2394" s="328">
        <v>0.35</v>
      </c>
      <c r="D2394" s="164">
        <f t="shared" si="104"/>
        <v>40153.35</v>
      </c>
      <c r="E2394" s="13" t="s">
        <v>56</v>
      </c>
      <c r="F2394" s="13"/>
      <c r="G2394" s="13">
        <v>169</v>
      </c>
      <c r="H2394" s="13">
        <v>4.7699999999999996</v>
      </c>
      <c r="I2394" s="13">
        <v>1.23</v>
      </c>
      <c r="J2394" s="13"/>
      <c r="K2394" s="13"/>
      <c r="L2394" s="13">
        <v>6</v>
      </c>
      <c r="M2394" s="13" t="s">
        <v>145</v>
      </c>
      <c r="N2394" s="13">
        <v>6</v>
      </c>
      <c r="O2394" s="13">
        <v>1.5</v>
      </c>
      <c r="P2394" s="13"/>
      <c r="Q2394" s="13"/>
      <c r="R2394" s="13"/>
      <c r="S2394" s="13"/>
      <c r="T2394" s="13"/>
      <c r="U2394" s="13"/>
      <c r="V2394" s="13"/>
      <c r="W2394" s="13"/>
      <c r="X2394" s="13"/>
      <c r="Y2394" s="13"/>
      <c r="Z2394" s="13"/>
      <c r="AA2394" s="13"/>
      <c r="AB2394" s="13"/>
      <c r="AC2394" s="13"/>
      <c r="AD2394" s="13"/>
      <c r="AE2394" s="13"/>
      <c r="AF2394" s="13"/>
      <c r="AG2394" s="13"/>
      <c r="AH2394" s="13"/>
      <c r="AI2394" s="13"/>
    </row>
    <row r="2395" spans="1:35">
      <c r="A2395" s="13"/>
      <c r="B2395" s="13"/>
      <c r="C2395" s="328">
        <v>0.41944444444444445</v>
      </c>
      <c r="D2395" s="164">
        <f t="shared" si="104"/>
        <v>40153.419444444444</v>
      </c>
      <c r="E2395" s="13" t="s">
        <v>56</v>
      </c>
      <c r="F2395" s="13"/>
      <c r="G2395" s="13">
        <v>169</v>
      </c>
      <c r="H2395" s="13">
        <v>4.66</v>
      </c>
      <c r="I2395" s="13">
        <v>1.78</v>
      </c>
      <c r="J2395" s="13"/>
      <c r="K2395" s="13"/>
      <c r="L2395" s="13">
        <v>6</v>
      </c>
      <c r="M2395" s="13" t="s">
        <v>145</v>
      </c>
      <c r="N2395" s="13">
        <v>6</v>
      </c>
      <c r="O2395" s="13">
        <v>1.5</v>
      </c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3"/>
      <c r="AA2395" s="13"/>
      <c r="AB2395" s="13"/>
      <c r="AC2395" s="13"/>
      <c r="AD2395" s="13"/>
      <c r="AE2395" s="13"/>
      <c r="AF2395" s="13"/>
      <c r="AG2395" s="13"/>
      <c r="AH2395" s="13"/>
      <c r="AI2395" s="13"/>
    </row>
    <row r="2396" spans="1:35">
      <c r="A2396" s="13"/>
      <c r="B2396" s="13"/>
      <c r="C2396" s="328">
        <v>0.54861111111111105</v>
      </c>
      <c r="D2396" s="164">
        <f t="shared" si="104"/>
        <v>40153.548611111109</v>
      </c>
      <c r="E2396" s="13" t="s">
        <v>56</v>
      </c>
      <c r="F2396" s="13"/>
      <c r="G2396" s="13">
        <v>169</v>
      </c>
      <c r="H2396" s="13">
        <v>4.8</v>
      </c>
      <c r="I2396" s="13">
        <v>1.75</v>
      </c>
      <c r="J2396" s="13"/>
      <c r="K2396" s="13"/>
      <c r="L2396" s="13">
        <v>6</v>
      </c>
      <c r="M2396" s="13" t="s">
        <v>145</v>
      </c>
      <c r="N2396" s="13">
        <v>6</v>
      </c>
      <c r="O2396" s="13">
        <v>1.5</v>
      </c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3"/>
      <c r="AA2396" s="13"/>
      <c r="AB2396" s="13"/>
      <c r="AC2396" s="13"/>
      <c r="AD2396" s="13"/>
      <c r="AE2396" s="13"/>
      <c r="AF2396" s="13"/>
      <c r="AG2396" s="13"/>
      <c r="AH2396" s="13"/>
      <c r="AI2396" s="13"/>
    </row>
    <row r="2397" spans="1:35">
      <c r="A2397" s="13"/>
      <c r="B2397" s="13"/>
      <c r="C2397" s="328">
        <v>0.70486111111111116</v>
      </c>
      <c r="D2397" s="164">
        <f t="shared" si="104"/>
        <v>40153.704861111109</v>
      </c>
      <c r="E2397" s="13" t="s">
        <v>56</v>
      </c>
      <c r="F2397" s="13"/>
      <c r="G2397" s="13">
        <v>169</v>
      </c>
      <c r="H2397" s="13">
        <v>4.6100000000000003</v>
      </c>
      <c r="I2397" s="13">
        <v>1.8</v>
      </c>
      <c r="J2397" s="13"/>
      <c r="K2397" s="13"/>
      <c r="L2397" s="13">
        <v>6</v>
      </c>
      <c r="M2397" s="13" t="s">
        <v>145</v>
      </c>
      <c r="N2397" s="13">
        <v>6</v>
      </c>
      <c r="O2397" s="13">
        <v>1.5</v>
      </c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/>
      <c r="AH2397" s="13"/>
      <c r="AI2397" s="13"/>
    </row>
    <row r="2398" spans="1:35">
      <c r="A2398" s="13"/>
      <c r="B2398" s="13"/>
      <c r="C2398" s="328">
        <v>0.7993055555555556</v>
      </c>
      <c r="D2398" s="164">
        <f t="shared" si="104"/>
        <v>40153.799305555556</v>
      </c>
      <c r="E2398" s="13" t="s">
        <v>56</v>
      </c>
      <c r="F2398" s="13"/>
      <c r="G2398" s="13">
        <v>169</v>
      </c>
      <c r="H2398" s="13">
        <v>4.7</v>
      </c>
      <c r="I2398" s="13">
        <v>1.28</v>
      </c>
      <c r="J2398" s="13"/>
      <c r="K2398" s="13"/>
      <c r="L2398" s="13">
        <v>6</v>
      </c>
      <c r="M2398" s="13" t="s">
        <v>145</v>
      </c>
      <c r="N2398" s="13">
        <v>6</v>
      </c>
      <c r="O2398" s="13">
        <v>1.5</v>
      </c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3"/>
      <c r="AA2398" s="13"/>
      <c r="AB2398" s="13"/>
      <c r="AC2398" s="13"/>
      <c r="AD2398" s="13"/>
      <c r="AE2398" s="13"/>
      <c r="AF2398" s="13"/>
      <c r="AG2398" s="13"/>
      <c r="AH2398" s="13"/>
      <c r="AI2398" s="13"/>
    </row>
    <row r="2399" spans="1:35" ht="13.5" thickBot="1">
      <c r="A2399" s="27"/>
      <c r="B2399" s="27"/>
      <c r="C2399" s="329">
        <v>0.95138888888888884</v>
      </c>
      <c r="D2399" s="167">
        <f t="shared" si="104"/>
        <v>40153.951388888891</v>
      </c>
      <c r="E2399" s="27" t="s">
        <v>56</v>
      </c>
      <c r="F2399" s="27"/>
      <c r="G2399" s="27">
        <v>169</v>
      </c>
      <c r="H2399" s="27">
        <v>4.76</v>
      </c>
      <c r="I2399" s="27">
        <v>1.18</v>
      </c>
      <c r="J2399" s="27"/>
      <c r="K2399" s="27"/>
      <c r="L2399" s="27">
        <v>6</v>
      </c>
      <c r="M2399" s="27" t="s">
        <v>145</v>
      </c>
      <c r="N2399" s="27">
        <v>6</v>
      </c>
      <c r="O2399" s="27">
        <v>1.5</v>
      </c>
      <c r="P2399" s="27"/>
      <c r="Q2399" s="13"/>
      <c r="R2399" s="13"/>
      <c r="S2399" s="13"/>
      <c r="T2399" s="13"/>
      <c r="U2399" s="13"/>
      <c r="V2399" s="13"/>
      <c r="W2399" s="13"/>
      <c r="X2399" s="13"/>
      <c r="Y2399" s="13"/>
      <c r="Z2399" s="13"/>
      <c r="AA2399" s="13"/>
      <c r="AB2399" s="13"/>
      <c r="AC2399" s="13"/>
      <c r="AD2399" s="13"/>
      <c r="AE2399" s="13"/>
      <c r="AF2399" s="13"/>
      <c r="AG2399" s="13"/>
      <c r="AH2399" s="13"/>
      <c r="AI2399" s="13"/>
    </row>
    <row r="2400" spans="1:35">
      <c r="A2400" s="17">
        <v>7</v>
      </c>
      <c r="B2400" s="17" t="s">
        <v>111</v>
      </c>
      <c r="C2400" s="327">
        <v>0.25</v>
      </c>
      <c r="D2400" s="168">
        <f t="shared" si="104"/>
        <v>40154.25</v>
      </c>
      <c r="E2400" s="17" t="s">
        <v>56</v>
      </c>
      <c r="F2400" s="17"/>
      <c r="G2400" s="17">
        <v>169</v>
      </c>
      <c r="H2400" s="17">
        <v>4.8</v>
      </c>
      <c r="I2400" s="17">
        <v>2.25</v>
      </c>
      <c r="J2400" s="17"/>
      <c r="K2400" s="17"/>
      <c r="L2400" s="17">
        <v>6</v>
      </c>
      <c r="M2400" s="17" t="s">
        <v>145</v>
      </c>
      <c r="N2400" s="17">
        <v>6</v>
      </c>
      <c r="O2400" s="17">
        <v>1.5</v>
      </c>
      <c r="P2400" s="17"/>
      <c r="Q2400" s="13"/>
      <c r="R2400" s="13"/>
      <c r="S2400" s="13"/>
      <c r="T2400" s="13"/>
      <c r="U2400" s="13"/>
      <c r="V2400" s="13"/>
      <c r="W2400" s="13"/>
      <c r="X2400" s="13"/>
      <c r="Y2400" s="13"/>
      <c r="Z2400" s="13"/>
      <c r="AA2400" s="13"/>
      <c r="AB2400" s="13"/>
      <c r="AC2400" s="13"/>
      <c r="AD2400" s="13"/>
      <c r="AE2400" s="13"/>
      <c r="AF2400" s="13"/>
      <c r="AG2400" s="13"/>
      <c r="AH2400" s="13"/>
      <c r="AI2400" s="13"/>
    </row>
    <row r="2401" spans="1:35">
      <c r="A2401" s="13"/>
      <c r="B2401" s="13"/>
      <c r="C2401" s="328">
        <v>0.35</v>
      </c>
      <c r="D2401" s="164">
        <f t="shared" si="104"/>
        <v>40154.35</v>
      </c>
      <c r="E2401" s="13" t="s">
        <v>56</v>
      </c>
      <c r="F2401" s="13"/>
      <c r="G2401" s="13">
        <v>169</v>
      </c>
      <c r="H2401" s="13">
        <v>4.97</v>
      </c>
      <c r="I2401" s="13">
        <v>2.61</v>
      </c>
      <c r="J2401" s="13"/>
      <c r="K2401" s="13"/>
      <c r="L2401" s="13">
        <v>6</v>
      </c>
      <c r="M2401" s="13" t="s">
        <v>145</v>
      </c>
      <c r="N2401" s="13">
        <v>6</v>
      </c>
      <c r="O2401" s="13">
        <v>1.5</v>
      </c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3"/>
      <c r="AA2401" s="13"/>
      <c r="AB2401" s="13"/>
      <c r="AC2401" s="13"/>
      <c r="AD2401" s="13"/>
      <c r="AE2401" s="13"/>
      <c r="AF2401" s="13"/>
      <c r="AG2401" s="13"/>
      <c r="AH2401" s="13"/>
      <c r="AI2401" s="13"/>
    </row>
    <row r="2402" spans="1:35">
      <c r="A2402" s="13"/>
      <c r="B2402" s="13"/>
      <c r="C2402" s="328">
        <v>0.42430555555555555</v>
      </c>
      <c r="D2402" s="164">
        <f t="shared" si="104"/>
        <v>40154.424305555556</v>
      </c>
      <c r="E2402" s="13" t="s">
        <v>56</v>
      </c>
      <c r="F2402" s="13"/>
      <c r="G2402" s="13">
        <v>169</v>
      </c>
      <c r="H2402" s="13">
        <v>4.7</v>
      </c>
      <c r="I2402" s="13">
        <v>2.1</v>
      </c>
      <c r="J2402" s="13"/>
      <c r="K2402" s="13"/>
      <c r="L2402" s="13">
        <v>6</v>
      </c>
      <c r="M2402" s="13" t="s">
        <v>145</v>
      </c>
      <c r="N2402" s="13">
        <v>6</v>
      </c>
      <c r="O2402" s="13">
        <v>1.5</v>
      </c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3"/>
      <c r="AA2402" s="13"/>
      <c r="AB2402" s="13"/>
      <c r="AC2402" s="13"/>
      <c r="AD2402" s="13"/>
      <c r="AE2402" s="13"/>
      <c r="AF2402" s="13"/>
      <c r="AG2402" s="13"/>
      <c r="AH2402" s="13"/>
      <c r="AI2402" s="13"/>
    </row>
    <row r="2403" spans="1:35">
      <c r="A2403" s="13"/>
      <c r="B2403" s="13"/>
      <c r="C2403" s="328">
        <v>0.57291666666666663</v>
      </c>
      <c r="D2403" s="164">
        <f t="shared" si="104"/>
        <v>40154.572916666664</v>
      </c>
      <c r="E2403" s="13" t="s">
        <v>56</v>
      </c>
      <c r="F2403" s="13"/>
      <c r="G2403" s="13">
        <v>169</v>
      </c>
      <c r="H2403" s="13">
        <v>4.83</v>
      </c>
      <c r="I2403" s="13">
        <v>2.35</v>
      </c>
      <c r="J2403" s="13"/>
      <c r="K2403" s="13"/>
      <c r="L2403" s="13">
        <v>6</v>
      </c>
      <c r="M2403" s="13" t="s">
        <v>145</v>
      </c>
      <c r="N2403" s="13">
        <v>6</v>
      </c>
      <c r="O2403" s="13">
        <v>1.5</v>
      </c>
      <c r="P2403" s="13"/>
      <c r="Q2403" s="13"/>
      <c r="R2403" s="13"/>
      <c r="S2403" s="13"/>
      <c r="T2403" s="13"/>
      <c r="U2403" s="13"/>
      <c r="V2403" s="13"/>
      <c r="W2403" s="13"/>
      <c r="X2403" s="13"/>
      <c r="Y2403" s="13"/>
      <c r="Z2403" s="13"/>
      <c r="AA2403" s="13"/>
      <c r="AB2403" s="13"/>
      <c r="AC2403" s="13"/>
      <c r="AD2403" s="13"/>
      <c r="AE2403" s="13"/>
      <c r="AF2403" s="13"/>
      <c r="AG2403" s="13"/>
      <c r="AH2403" s="13"/>
      <c r="AI2403" s="13"/>
    </row>
    <row r="2404" spans="1:35">
      <c r="A2404" s="13"/>
      <c r="B2404" s="13"/>
      <c r="C2404" s="328">
        <v>0.68055555555555547</v>
      </c>
      <c r="D2404" s="164">
        <f t="shared" si="104"/>
        <v>40154.680555555555</v>
      </c>
      <c r="E2404" s="13" t="s">
        <v>56</v>
      </c>
      <c r="F2404" s="13"/>
      <c r="G2404" s="13">
        <v>169</v>
      </c>
      <c r="H2404" s="13">
        <v>4.4000000000000004</v>
      </c>
      <c r="I2404" s="13">
        <v>2.2799999999999998</v>
      </c>
      <c r="J2404" s="13"/>
      <c r="K2404" s="13"/>
      <c r="L2404" s="13">
        <v>6</v>
      </c>
      <c r="M2404" s="13" t="s">
        <v>145</v>
      </c>
      <c r="N2404" s="13">
        <v>6</v>
      </c>
      <c r="O2404" s="13">
        <v>1.5</v>
      </c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/>
      <c r="AH2404" s="13"/>
      <c r="AI2404" s="13"/>
    </row>
    <row r="2405" spans="1:35">
      <c r="A2405" s="13"/>
      <c r="B2405" s="13"/>
      <c r="C2405" s="328">
        <v>0.8041666666666667</v>
      </c>
      <c r="D2405" s="164">
        <f t="shared" si="104"/>
        <v>40154.804166666669</v>
      </c>
      <c r="E2405" s="13" t="s">
        <v>56</v>
      </c>
      <c r="F2405" s="13"/>
      <c r="G2405" s="13">
        <v>169</v>
      </c>
      <c r="H2405" s="13">
        <v>4.84</v>
      </c>
      <c r="I2405" s="13">
        <v>2.11</v>
      </c>
      <c r="J2405" s="13"/>
      <c r="K2405" s="13"/>
      <c r="L2405" s="13">
        <v>6</v>
      </c>
      <c r="M2405" s="13" t="s">
        <v>145</v>
      </c>
      <c r="N2405" s="13">
        <v>6</v>
      </c>
      <c r="O2405" s="13">
        <v>1.5</v>
      </c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3"/>
      <c r="AA2405" s="13"/>
      <c r="AB2405" s="13"/>
      <c r="AC2405" s="13"/>
      <c r="AD2405" s="13"/>
      <c r="AE2405" s="13"/>
      <c r="AF2405" s="13"/>
      <c r="AG2405" s="13"/>
      <c r="AH2405" s="13"/>
      <c r="AI2405" s="13"/>
    </row>
    <row r="2406" spans="1:35" ht="13.5" thickBot="1">
      <c r="A2406" s="27"/>
      <c r="B2406" s="27"/>
      <c r="C2406" s="329">
        <v>0.95486111111111116</v>
      </c>
      <c r="D2406" s="167">
        <f t="shared" si="104"/>
        <v>40154.954861111109</v>
      </c>
      <c r="E2406" s="27" t="s">
        <v>56</v>
      </c>
      <c r="F2406" s="27"/>
      <c r="G2406" s="27">
        <v>169</v>
      </c>
      <c r="H2406" s="27">
        <v>4.7699999999999996</v>
      </c>
      <c r="I2406" s="27">
        <v>2.88</v>
      </c>
      <c r="J2406" s="27"/>
      <c r="K2406" s="27"/>
      <c r="L2406" s="27">
        <v>6</v>
      </c>
      <c r="M2406" s="27" t="s">
        <v>145</v>
      </c>
      <c r="N2406" s="27">
        <v>6</v>
      </c>
      <c r="O2406" s="27">
        <v>1.5</v>
      </c>
      <c r="P2406" s="27"/>
      <c r="Q2406" s="13"/>
      <c r="R2406" s="13"/>
      <c r="S2406" s="13"/>
      <c r="T2406" s="13"/>
      <c r="U2406" s="13"/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F2406" s="13"/>
      <c r="AG2406" s="13"/>
      <c r="AH2406" s="13"/>
      <c r="AI2406" s="13"/>
    </row>
    <row r="2407" spans="1:35">
      <c r="A2407" s="17">
        <v>8</v>
      </c>
      <c r="B2407" s="17" t="s">
        <v>112</v>
      </c>
      <c r="C2407" s="327">
        <v>0.25</v>
      </c>
      <c r="D2407" s="168">
        <f t="shared" si="104"/>
        <v>40155.25</v>
      </c>
      <c r="E2407" s="17" t="s">
        <v>56</v>
      </c>
      <c r="F2407" s="17"/>
      <c r="G2407" s="17">
        <v>169</v>
      </c>
      <c r="H2407" s="17">
        <v>4.5</v>
      </c>
      <c r="I2407" s="17">
        <v>1.6</v>
      </c>
      <c r="J2407" s="17"/>
      <c r="K2407" s="17"/>
      <c r="L2407" s="17">
        <v>6</v>
      </c>
      <c r="M2407" s="17" t="s">
        <v>145</v>
      </c>
      <c r="N2407" s="17">
        <v>6</v>
      </c>
      <c r="O2407" s="17">
        <v>1.5</v>
      </c>
      <c r="P2407" s="17"/>
      <c r="Q2407" s="13"/>
      <c r="R2407" s="13"/>
      <c r="S2407" s="13"/>
      <c r="T2407" s="13"/>
      <c r="U2407" s="13"/>
      <c r="V2407" s="13"/>
      <c r="W2407" s="13"/>
      <c r="X2407" s="13"/>
      <c r="Y2407" s="13"/>
      <c r="Z2407" s="13"/>
      <c r="AA2407" s="13"/>
      <c r="AB2407" s="13"/>
      <c r="AC2407" s="13"/>
      <c r="AD2407" s="13"/>
      <c r="AE2407" s="13"/>
      <c r="AF2407" s="13"/>
      <c r="AG2407" s="13"/>
      <c r="AH2407" s="13"/>
      <c r="AI2407" s="13"/>
    </row>
    <row r="2408" spans="1:35">
      <c r="A2408" s="13"/>
      <c r="B2408" s="13"/>
      <c r="C2408" s="328">
        <v>0.3611111111111111</v>
      </c>
      <c r="D2408" s="164">
        <f t="shared" si="104"/>
        <v>40155.361111111109</v>
      </c>
      <c r="E2408" s="13" t="s">
        <v>56</v>
      </c>
      <c r="F2408" s="13"/>
      <c r="G2408" s="13">
        <v>169</v>
      </c>
      <c r="H2408" s="13">
        <v>4.55</v>
      </c>
      <c r="I2408" s="13">
        <v>1.1200000000000001</v>
      </c>
      <c r="J2408" s="13"/>
      <c r="K2408" s="13"/>
      <c r="L2408" s="13">
        <v>6</v>
      </c>
      <c r="M2408" s="13" t="s">
        <v>145</v>
      </c>
      <c r="N2408" s="13">
        <v>6</v>
      </c>
      <c r="O2408" s="13">
        <v>1.5</v>
      </c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3"/>
      <c r="AA2408" s="13"/>
      <c r="AB2408" s="13"/>
      <c r="AC2408" s="13"/>
      <c r="AD2408" s="13"/>
      <c r="AE2408" s="13"/>
      <c r="AF2408" s="13"/>
      <c r="AG2408" s="13"/>
      <c r="AH2408" s="13"/>
      <c r="AI2408" s="13"/>
    </row>
    <row r="2409" spans="1:35">
      <c r="A2409" s="13"/>
      <c r="B2409" s="13"/>
      <c r="C2409" s="328">
        <v>0.43194444444444446</v>
      </c>
      <c r="D2409" s="164">
        <f t="shared" si="104"/>
        <v>40155.431944444441</v>
      </c>
      <c r="E2409" s="13" t="s">
        <v>56</v>
      </c>
      <c r="F2409" s="13"/>
      <c r="G2409" s="13">
        <v>169</v>
      </c>
      <c r="H2409" s="13">
        <v>4.7</v>
      </c>
      <c r="I2409" s="13">
        <v>2.82</v>
      </c>
      <c r="J2409" s="13"/>
      <c r="K2409" s="13"/>
      <c r="L2409" s="13">
        <v>6</v>
      </c>
      <c r="M2409" s="13" t="s">
        <v>145</v>
      </c>
      <c r="N2409" s="13">
        <v>6</v>
      </c>
      <c r="O2409" s="13">
        <v>1.5</v>
      </c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3"/>
      <c r="AA2409" s="13"/>
      <c r="AB2409" s="13"/>
      <c r="AC2409" s="13"/>
      <c r="AD2409" s="13"/>
      <c r="AE2409" s="13"/>
      <c r="AF2409" s="13"/>
      <c r="AG2409" s="13"/>
      <c r="AH2409" s="13"/>
      <c r="AI2409" s="13"/>
    </row>
    <row r="2410" spans="1:35">
      <c r="A2410" s="13"/>
      <c r="B2410" s="13"/>
      <c r="C2410" s="328">
        <v>0.51736111111111105</v>
      </c>
      <c r="D2410" s="164">
        <f t="shared" si="104"/>
        <v>40155.517361111109</v>
      </c>
      <c r="E2410" s="13" t="s">
        <v>56</v>
      </c>
      <c r="F2410" s="13"/>
      <c r="G2410" s="13">
        <v>169</v>
      </c>
      <c r="H2410" s="13">
        <v>4.8</v>
      </c>
      <c r="I2410" s="13">
        <v>2.62</v>
      </c>
      <c r="J2410" s="13"/>
      <c r="K2410" s="13"/>
      <c r="L2410" s="13">
        <v>6</v>
      </c>
      <c r="M2410" s="13" t="s">
        <v>145</v>
      </c>
      <c r="N2410" s="13">
        <v>6</v>
      </c>
      <c r="O2410" s="13">
        <v>1.5</v>
      </c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/>
      <c r="AH2410" s="13"/>
      <c r="AI2410" s="13"/>
    </row>
    <row r="2411" spans="1:35">
      <c r="A2411" s="13"/>
      <c r="B2411" s="13"/>
      <c r="C2411" s="328">
        <v>0.63194444444444442</v>
      </c>
      <c r="D2411" s="164">
        <f t="shared" si="104"/>
        <v>40155.631944444445</v>
      </c>
      <c r="E2411" s="13" t="s">
        <v>56</v>
      </c>
      <c r="F2411" s="13"/>
      <c r="G2411" s="13">
        <v>169</v>
      </c>
      <c r="H2411" s="13">
        <v>4.7300000000000004</v>
      </c>
      <c r="I2411" s="13">
        <v>3.19</v>
      </c>
      <c r="J2411" s="13"/>
      <c r="K2411" s="13"/>
      <c r="L2411" s="13">
        <v>6</v>
      </c>
      <c r="M2411" s="13" t="s">
        <v>145</v>
      </c>
      <c r="N2411" s="13">
        <v>6</v>
      </c>
      <c r="O2411" s="13">
        <v>1.5</v>
      </c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  <c r="AB2411" s="13"/>
      <c r="AC2411" s="13"/>
      <c r="AD2411" s="13"/>
      <c r="AE2411" s="13"/>
      <c r="AF2411" s="13"/>
      <c r="AG2411" s="13"/>
      <c r="AH2411" s="13"/>
      <c r="AI2411" s="13"/>
    </row>
    <row r="2412" spans="1:35">
      <c r="A2412" s="13"/>
      <c r="B2412" s="13"/>
      <c r="C2412" s="328">
        <v>0.76527777777777783</v>
      </c>
      <c r="D2412" s="164">
        <f t="shared" si="104"/>
        <v>40155.765277777777</v>
      </c>
      <c r="E2412" s="13" t="s">
        <v>56</v>
      </c>
      <c r="F2412" s="13"/>
      <c r="G2412" s="13">
        <v>169</v>
      </c>
      <c r="H2412" s="13">
        <v>4.7</v>
      </c>
      <c r="I2412" s="13">
        <v>3.85</v>
      </c>
      <c r="J2412" s="13"/>
      <c r="K2412" s="13"/>
      <c r="L2412" s="13">
        <v>6</v>
      </c>
      <c r="M2412" s="13" t="s">
        <v>145</v>
      </c>
      <c r="N2412" s="13">
        <v>6</v>
      </c>
      <c r="O2412" s="13">
        <v>1.5</v>
      </c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3"/>
      <c r="AA2412" s="13"/>
      <c r="AB2412" s="13"/>
      <c r="AC2412" s="13"/>
      <c r="AD2412" s="13"/>
      <c r="AE2412" s="13"/>
      <c r="AF2412" s="13"/>
      <c r="AG2412" s="13"/>
      <c r="AH2412" s="13"/>
      <c r="AI2412" s="13"/>
    </row>
    <row r="2413" spans="1:35" ht="13.5" thickBot="1">
      <c r="A2413" s="27"/>
      <c r="B2413" s="27"/>
      <c r="C2413" s="329">
        <v>0.91249999999999998</v>
      </c>
      <c r="D2413" s="167">
        <f t="shared" si="104"/>
        <v>40155.912499999999</v>
      </c>
      <c r="E2413" s="27" t="s">
        <v>56</v>
      </c>
      <c r="F2413" s="27"/>
      <c r="G2413" s="27">
        <v>169</v>
      </c>
      <c r="H2413" s="27">
        <v>4.28</v>
      </c>
      <c r="I2413" s="27">
        <v>3.77</v>
      </c>
      <c r="J2413" s="27"/>
      <c r="K2413" s="27"/>
      <c r="L2413" s="27">
        <v>6</v>
      </c>
      <c r="M2413" s="27" t="s">
        <v>145</v>
      </c>
      <c r="N2413" s="27">
        <v>6</v>
      </c>
      <c r="O2413" s="27">
        <v>1.5</v>
      </c>
      <c r="P2413" s="27"/>
      <c r="Q2413" s="13"/>
      <c r="R2413" s="13"/>
      <c r="S2413" s="13"/>
      <c r="T2413" s="13"/>
      <c r="U2413" s="13"/>
      <c r="V2413" s="13"/>
      <c r="W2413" s="13"/>
      <c r="X2413" s="13"/>
      <c r="Y2413" s="13"/>
      <c r="Z2413" s="13"/>
      <c r="AA2413" s="13"/>
      <c r="AB2413" s="13"/>
      <c r="AC2413" s="13"/>
      <c r="AD2413" s="13"/>
      <c r="AE2413" s="13"/>
      <c r="AF2413" s="13"/>
      <c r="AG2413" s="13"/>
      <c r="AH2413" s="13"/>
      <c r="AI2413" s="13"/>
    </row>
    <row r="2414" spans="1:35">
      <c r="A2414" s="17">
        <v>9</v>
      </c>
      <c r="B2414" s="17" t="s">
        <v>113</v>
      </c>
      <c r="C2414" s="327">
        <v>0.25</v>
      </c>
      <c r="D2414" s="168">
        <f t="shared" si="104"/>
        <v>40156.25</v>
      </c>
      <c r="E2414" s="17" t="s">
        <v>56</v>
      </c>
      <c r="F2414" s="17"/>
      <c r="G2414" s="17">
        <v>169</v>
      </c>
      <c r="H2414" s="17">
        <v>4.21</v>
      </c>
      <c r="I2414" s="17">
        <v>4.34</v>
      </c>
      <c r="J2414" s="17"/>
      <c r="K2414" s="17"/>
      <c r="L2414" s="17"/>
      <c r="M2414" s="17"/>
      <c r="N2414" s="17">
        <v>6</v>
      </c>
      <c r="O2414" s="17">
        <v>1.5</v>
      </c>
      <c r="P2414" s="17"/>
      <c r="Q2414" s="13"/>
      <c r="R2414" s="13"/>
      <c r="S2414" s="13"/>
      <c r="T2414" s="13"/>
      <c r="U2414" s="13"/>
      <c r="V2414" s="13"/>
      <c r="W2414" s="13"/>
      <c r="X2414" s="13"/>
      <c r="Y2414" s="13"/>
      <c r="Z2414" s="13"/>
      <c r="AA2414" s="13"/>
      <c r="AB2414" s="13"/>
      <c r="AC2414" s="13"/>
      <c r="AD2414" s="13"/>
      <c r="AE2414" s="13"/>
      <c r="AF2414" s="13"/>
      <c r="AG2414" s="13"/>
      <c r="AH2414" s="13"/>
      <c r="AI2414" s="13"/>
    </row>
    <row r="2415" spans="1:35">
      <c r="A2415" s="13"/>
      <c r="B2415" s="13"/>
      <c r="C2415" s="328">
        <v>0.34027777777777773</v>
      </c>
      <c r="D2415" s="164">
        <f t="shared" si="104"/>
        <v>40156.340277777781</v>
      </c>
      <c r="E2415" s="13" t="s">
        <v>56</v>
      </c>
      <c r="F2415" s="13"/>
      <c r="G2415" s="13">
        <v>169</v>
      </c>
      <c r="H2415" s="13">
        <v>4.24</v>
      </c>
      <c r="I2415" s="13">
        <v>4.83</v>
      </c>
      <c r="J2415" s="13"/>
      <c r="K2415" s="13"/>
      <c r="L2415" s="13"/>
      <c r="M2415" s="13"/>
      <c r="N2415" s="13">
        <v>6</v>
      </c>
      <c r="O2415" s="13">
        <v>1.5</v>
      </c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3"/>
      <c r="AA2415" s="13"/>
      <c r="AB2415" s="13"/>
      <c r="AC2415" s="13"/>
      <c r="AD2415" s="13"/>
      <c r="AE2415" s="13"/>
      <c r="AF2415" s="13"/>
      <c r="AG2415" s="13"/>
      <c r="AH2415" s="13"/>
      <c r="AI2415" s="13"/>
    </row>
    <row r="2416" spans="1:35">
      <c r="A2416" s="13"/>
      <c r="B2416" s="13"/>
      <c r="C2416" s="328">
        <v>0.42569444444444443</v>
      </c>
      <c r="D2416" s="164">
        <f t="shared" si="104"/>
        <v>40156.425694444442</v>
      </c>
      <c r="E2416" s="13" t="s">
        <v>56</v>
      </c>
      <c r="F2416" s="13"/>
      <c r="G2416" s="13">
        <v>169</v>
      </c>
      <c r="H2416" s="13">
        <v>4.68</v>
      </c>
      <c r="I2416" s="13">
        <v>4.66</v>
      </c>
      <c r="J2416" s="13"/>
      <c r="K2416" s="13"/>
      <c r="L2416" s="13"/>
      <c r="M2416" s="13"/>
      <c r="N2416" s="13">
        <v>6</v>
      </c>
      <c r="O2416" s="13">
        <v>1.5</v>
      </c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3"/>
      <c r="AA2416" s="13"/>
      <c r="AB2416" s="13"/>
      <c r="AC2416" s="13"/>
      <c r="AD2416" s="13"/>
      <c r="AE2416" s="13"/>
      <c r="AF2416" s="13"/>
      <c r="AG2416" s="13"/>
      <c r="AH2416" s="13"/>
      <c r="AI2416" s="13"/>
    </row>
    <row r="2417" spans="1:35">
      <c r="A2417" s="13"/>
      <c r="B2417" s="13"/>
      <c r="C2417" s="328">
        <v>0.50763888888888886</v>
      </c>
      <c r="D2417" s="164">
        <f t="shared" si="104"/>
        <v>40156.507638888892</v>
      </c>
      <c r="E2417" s="13" t="s">
        <v>56</v>
      </c>
      <c r="F2417" s="13"/>
      <c r="G2417" s="13">
        <v>169</v>
      </c>
      <c r="H2417" s="13">
        <v>4.3</v>
      </c>
      <c r="I2417" s="13">
        <v>4.16</v>
      </c>
      <c r="J2417" s="13"/>
      <c r="K2417" s="13"/>
      <c r="L2417" s="13"/>
      <c r="M2417" s="13"/>
      <c r="N2417" s="13">
        <v>6</v>
      </c>
      <c r="O2417" s="13">
        <v>1.5</v>
      </c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3"/>
      <c r="AA2417" s="13"/>
      <c r="AB2417" s="13"/>
      <c r="AC2417" s="13"/>
      <c r="AD2417" s="13"/>
      <c r="AE2417" s="13"/>
      <c r="AF2417" s="13"/>
      <c r="AG2417" s="13"/>
      <c r="AH2417" s="13"/>
      <c r="AI2417" s="13"/>
    </row>
    <row r="2418" spans="1:35">
      <c r="A2418" s="13"/>
      <c r="B2418" s="13"/>
      <c r="C2418" s="328">
        <v>0.6333333333333333</v>
      </c>
      <c r="D2418" s="164">
        <f t="shared" si="104"/>
        <v>40156.633333333331</v>
      </c>
      <c r="E2418" s="13" t="s">
        <v>56</v>
      </c>
      <c r="F2418" s="13"/>
      <c r="G2418" s="13">
        <v>169</v>
      </c>
      <c r="H2418" s="13">
        <v>4.8</v>
      </c>
      <c r="I2418" s="13">
        <v>4.91</v>
      </c>
      <c r="J2418" s="13"/>
      <c r="K2418" s="13"/>
      <c r="L2418" s="13"/>
      <c r="M2418" s="13"/>
      <c r="N2418" s="13">
        <v>6</v>
      </c>
      <c r="O2418" s="13">
        <v>1.5</v>
      </c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3"/>
      <c r="AA2418" s="13"/>
      <c r="AB2418" s="13"/>
      <c r="AC2418" s="13"/>
      <c r="AD2418" s="13"/>
      <c r="AE2418" s="13"/>
      <c r="AF2418" s="13"/>
      <c r="AG2418" s="13"/>
      <c r="AH2418" s="13"/>
      <c r="AI2418" s="13"/>
    </row>
    <row r="2419" spans="1:35">
      <c r="A2419" s="13"/>
      <c r="B2419" s="13"/>
      <c r="C2419" s="328">
        <v>0.8041666666666667</v>
      </c>
      <c r="D2419" s="164">
        <f t="shared" si="104"/>
        <v>40156.804166666669</v>
      </c>
      <c r="E2419" s="13" t="s">
        <v>56</v>
      </c>
      <c r="F2419" s="13"/>
      <c r="G2419" s="13">
        <v>169</v>
      </c>
      <c r="H2419" s="13">
        <v>4.66</v>
      </c>
      <c r="I2419" s="13">
        <v>4.3499999999999996</v>
      </c>
      <c r="J2419" s="13"/>
      <c r="K2419" s="13"/>
      <c r="L2419" s="13"/>
      <c r="M2419" s="13"/>
      <c r="N2419" s="13">
        <v>6</v>
      </c>
      <c r="O2419" s="13">
        <v>1.5</v>
      </c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  <c r="AG2419" s="13"/>
      <c r="AH2419" s="13"/>
      <c r="AI2419" s="13"/>
    </row>
    <row r="2420" spans="1:35" ht="13.5" thickBot="1">
      <c r="A2420" s="27"/>
      <c r="B2420" s="27"/>
      <c r="C2420" s="329">
        <v>0.95138888888888884</v>
      </c>
      <c r="D2420" s="167">
        <f t="shared" si="104"/>
        <v>40156.951388888891</v>
      </c>
      <c r="E2420" s="27" t="s">
        <v>56</v>
      </c>
      <c r="F2420" s="27"/>
      <c r="G2420" s="27">
        <v>169</v>
      </c>
      <c r="H2420" s="27">
        <v>4.92</v>
      </c>
      <c r="I2420" s="27">
        <v>4.67</v>
      </c>
      <c r="J2420" s="27"/>
      <c r="K2420" s="27"/>
      <c r="L2420" s="27"/>
      <c r="M2420" s="27"/>
      <c r="N2420" s="27">
        <v>6</v>
      </c>
      <c r="O2420" s="27">
        <v>1.5</v>
      </c>
      <c r="P2420" s="27"/>
      <c r="Q2420" s="13"/>
      <c r="R2420" s="13"/>
      <c r="S2420" s="13"/>
      <c r="T2420" s="1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F2420" s="13"/>
      <c r="AG2420" s="13"/>
      <c r="AH2420" s="13"/>
      <c r="AI2420" s="13"/>
    </row>
    <row r="2421" spans="1:35">
      <c r="A2421" s="17">
        <v>10</v>
      </c>
      <c r="B2421" s="17" t="s">
        <v>114</v>
      </c>
      <c r="C2421" s="327">
        <v>0.25</v>
      </c>
      <c r="D2421" s="168">
        <f t="shared" si="104"/>
        <v>40157.25</v>
      </c>
      <c r="E2421" s="17" t="s">
        <v>56</v>
      </c>
      <c r="F2421" s="17"/>
      <c r="G2421" s="17">
        <v>159</v>
      </c>
      <c r="H2421" s="17">
        <v>4.7</v>
      </c>
      <c r="I2421" s="17">
        <v>4.1500000000000004</v>
      </c>
      <c r="J2421" s="17"/>
      <c r="K2421" s="17"/>
      <c r="L2421" s="17"/>
      <c r="M2421" s="17"/>
      <c r="N2421" s="17">
        <v>6</v>
      </c>
      <c r="O2421" s="17">
        <v>1.4</v>
      </c>
      <c r="P2421" s="17"/>
      <c r="Q2421" s="13"/>
      <c r="R2421" s="13"/>
      <c r="S2421" s="13"/>
      <c r="T2421" s="1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F2421" s="13"/>
      <c r="AG2421" s="13"/>
      <c r="AH2421" s="13"/>
      <c r="AI2421" s="13"/>
    </row>
    <row r="2422" spans="1:35">
      <c r="A2422" s="13"/>
      <c r="B2422" s="13"/>
      <c r="C2422" s="328">
        <v>0.35069444444444442</v>
      </c>
      <c r="D2422" s="164">
        <f t="shared" si="104"/>
        <v>40157.350694444445</v>
      </c>
      <c r="E2422" s="13" t="s">
        <v>56</v>
      </c>
      <c r="F2422" s="13"/>
      <c r="G2422" s="13">
        <v>159</v>
      </c>
      <c r="H2422" s="13">
        <v>4.76</v>
      </c>
      <c r="I2422" s="13">
        <v>4.21</v>
      </c>
      <c r="J2422" s="13"/>
      <c r="K2422" s="13"/>
      <c r="L2422" s="13"/>
      <c r="M2422" s="13"/>
      <c r="N2422" s="13">
        <v>6</v>
      </c>
      <c r="O2422" s="13">
        <v>1.4</v>
      </c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F2422" s="13"/>
      <c r="AG2422" s="13"/>
      <c r="AH2422" s="13"/>
      <c r="AI2422" s="13"/>
    </row>
    <row r="2423" spans="1:35">
      <c r="A2423" s="13"/>
      <c r="B2423" s="13"/>
      <c r="C2423" s="328">
        <v>0.42430555555555555</v>
      </c>
      <c r="D2423" s="164">
        <f t="shared" si="104"/>
        <v>40157.424305555556</v>
      </c>
      <c r="E2423" s="13" t="s">
        <v>56</v>
      </c>
      <c r="F2423" s="13"/>
      <c r="G2423" s="13">
        <v>159</v>
      </c>
      <c r="H2423" s="13">
        <v>4.8</v>
      </c>
      <c r="I2423" s="13">
        <v>4.7699999999999996</v>
      </c>
      <c r="J2423" s="13"/>
      <c r="K2423" s="13"/>
      <c r="L2423" s="13"/>
      <c r="M2423" s="13"/>
      <c r="N2423" s="13">
        <v>6</v>
      </c>
      <c r="O2423" s="13">
        <v>1.4</v>
      </c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3"/>
      <c r="AA2423" s="13"/>
      <c r="AB2423" s="13"/>
      <c r="AC2423" s="13"/>
      <c r="AD2423" s="13"/>
      <c r="AE2423" s="13"/>
      <c r="AF2423" s="13"/>
      <c r="AG2423" s="13"/>
      <c r="AH2423" s="13"/>
      <c r="AI2423" s="13"/>
    </row>
    <row r="2424" spans="1:35">
      <c r="A2424" s="13"/>
      <c r="B2424" s="13"/>
      <c r="C2424" s="328">
        <v>0.54861111111111105</v>
      </c>
      <c r="D2424" s="164">
        <f t="shared" si="104"/>
        <v>40157.548611111109</v>
      </c>
      <c r="E2424" s="13" t="s">
        <v>56</v>
      </c>
      <c r="F2424" s="13"/>
      <c r="G2424" s="13">
        <v>159</v>
      </c>
      <c r="H2424" s="13">
        <v>4.3899999999999997</v>
      </c>
      <c r="I2424" s="13">
        <v>4.4800000000000004</v>
      </c>
      <c r="J2424" s="13"/>
      <c r="K2424" s="13"/>
      <c r="L2424" s="13"/>
      <c r="M2424" s="13"/>
      <c r="N2424" s="13">
        <v>6</v>
      </c>
      <c r="O2424" s="13">
        <v>1.4</v>
      </c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3"/>
      <c r="AA2424" s="13"/>
      <c r="AB2424" s="13"/>
      <c r="AC2424" s="13"/>
      <c r="AD2424" s="13"/>
      <c r="AE2424" s="13"/>
      <c r="AF2424" s="13"/>
      <c r="AG2424" s="13"/>
      <c r="AH2424" s="13"/>
      <c r="AI2424" s="13"/>
    </row>
    <row r="2425" spans="1:35">
      <c r="A2425" s="13"/>
      <c r="B2425" s="13"/>
      <c r="C2425" s="328">
        <v>0.67291666666666661</v>
      </c>
      <c r="D2425" s="164">
        <f t="shared" si="104"/>
        <v>40157.67291666667</v>
      </c>
      <c r="E2425" s="13" t="s">
        <v>56</v>
      </c>
      <c r="F2425" s="13"/>
      <c r="G2425" s="13">
        <v>159</v>
      </c>
      <c r="H2425" s="13">
        <v>4.5999999999999996</v>
      </c>
      <c r="I2425" s="13">
        <v>4.67</v>
      </c>
      <c r="J2425" s="13"/>
      <c r="K2425" s="13"/>
      <c r="L2425" s="13"/>
      <c r="M2425" s="13"/>
      <c r="N2425" s="13">
        <v>6</v>
      </c>
      <c r="O2425" s="13">
        <v>1.4</v>
      </c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3"/>
      <c r="AA2425" s="13"/>
      <c r="AB2425" s="13"/>
      <c r="AC2425" s="13"/>
      <c r="AD2425" s="13"/>
      <c r="AE2425" s="13"/>
      <c r="AF2425" s="13"/>
      <c r="AG2425" s="13"/>
      <c r="AH2425" s="13"/>
      <c r="AI2425" s="13"/>
    </row>
    <row r="2426" spans="1:35">
      <c r="A2426" s="13"/>
      <c r="B2426" s="13"/>
      <c r="C2426" s="328">
        <v>0.80486111111111114</v>
      </c>
      <c r="D2426" s="164">
        <f t="shared" si="104"/>
        <v>40157.804861111108</v>
      </c>
      <c r="E2426" s="13" t="s">
        <v>56</v>
      </c>
      <c r="F2426" s="13"/>
      <c r="G2426" s="13">
        <v>159</v>
      </c>
      <c r="H2426" s="13">
        <v>4.1399999999999997</v>
      </c>
      <c r="I2426" s="13">
        <v>4.3499999999999996</v>
      </c>
      <c r="J2426" s="13"/>
      <c r="K2426" s="13"/>
      <c r="L2426" s="13"/>
      <c r="M2426" s="13"/>
      <c r="N2426" s="13">
        <v>6</v>
      </c>
      <c r="O2426" s="13">
        <v>1.4</v>
      </c>
      <c r="P2426" s="13"/>
      <c r="Q2426" s="13"/>
      <c r="R2426" s="13"/>
      <c r="S2426" s="13"/>
      <c r="T2426" s="13"/>
      <c r="U2426" s="13"/>
      <c r="V2426" s="13"/>
      <c r="W2426" s="13"/>
      <c r="X2426" s="13"/>
      <c r="Y2426" s="13"/>
      <c r="Z2426" s="13"/>
      <c r="AA2426" s="13"/>
      <c r="AB2426" s="13"/>
      <c r="AC2426" s="13"/>
      <c r="AD2426" s="13"/>
      <c r="AE2426" s="13"/>
      <c r="AF2426" s="13"/>
      <c r="AG2426" s="13"/>
      <c r="AH2426" s="13"/>
      <c r="AI2426" s="13"/>
    </row>
    <row r="2427" spans="1:35" ht="13.5" thickBot="1">
      <c r="A2427" s="27"/>
      <c r="B2427" s="27"/>
      <c r="C2427" s="329">
        <v>0.94444444444444453</v>
      </c>
      <c r="D2427" s="167">
        <f t="shared" si="104"/>
        <v>40157.944444444445</v>
      </c>
      <c r="E2427" s="27" t="s">
        <v>56</v>
      </c>
      <c r="F2427" s="27"/>
      <c r="G2427" s="27">
        <v>159</v>
      </c>
      <c r="H2427" s="27">
        <v>4.97</v>
      </c>
      <c r="I2427" s="27">
        <v>4.8099999999999996</v>
      </c>
      <c r="J2427" s="27"/>
      <c r="K2427" s="27"/>
      <c r="L2427" s="27"/>
      <c r="M2427" s="27"/>
      <c r="N2427" s="27">
        <v>6</v>
      </c>
      <c r="O2427" s="27">
        <v>1.4</v>
      </c>
      <c r="P2427" s="27"/>
      <c r="Q2427" s="13"/>
      <c r="R2427" s="13"/>
      <c r="S2427" s="13"/>
      <c r="T2427" s="13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F2427" s="13"/>
      <c r="AG2427" s="13"/>
      <c r="AH2427" s="13"/>
      <c r="AI2427" s="13"/>
    </row>
    <row r="2428" spans="1:35">
      <c r="A2428" s="17">
        <v>11</v>
      </c>
      <c r="B2428" s="17" t="s">
        <v>115</v>
      </c>
      <c r="C2428" s="327">
        <v>0.25</v>
      </c>
      <c r="D2428" s="168">
        <f t="shared" si="104"/>
        <v>40158.25</v>
      </c>
      <c r="E2428" s="17" t="s">
        <v>56</v>
      </c>
      <c r="F2428" s="17"/>
      <c r="G2428" s="17">
        <v>159</v>
      </c>
      <c r="H2428" s="17">
        <v>4.62</v>
      </c>
      <c r="I2428" s="17">
        <v>4.72</v>
      </c>
      <c r="J2428" s="17"/>
      <c r="K2428" s="17"/>
      <c r="L2428" s="17"/>
      <c r="M2428" s="17"/>
      <c r="N2428" s="17">
        <v>6</v>
      </c>
      <c r="O2428" s="17">
        <v>1.4</v>
      </c>
      <c r="P2428" s="17"/>
      <c r="Q2428" s="13"/>
      <c r="R2428" s="13"/>
      <c r="S2428" s="13"/>
      <c r="T2428" s="13"/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F2428" s="13"/>
      <c r="AG2428" s="13"/>
      <c r="AH2428" s="13"/>
      <c r="AI2428" s="13"/>
    </row>
    <row r="2429" spans="1:35">
      <c r="A2429" s="13"/>
      <c r="B2429" s="13"/>
      <c r="C2429" s="328">
        <v>0.34236111111111112</v>
      </c>
      <c r="D2429" s="164">
        <f t="shared" si="104"/>
        <v>40158.342361111114</v>
      </c>
      <c r="E2429" s="13" t="s">
        <v>56</v>
      </c>
      <c r="F2429" s="13"/>
      <c r="G2429" s="13">
        <v>159</v>
      </c>
      <c r="H2429" s="13">
        <v>4.66</v>
      </c>
      <c r="I2429" s="13">
        <v>4.83</v>
      </c>
      <c r="J2429" s="13"/>
      <c r="K2429" s="13"/>
      <c r="L2429" s="13"/>
      <c r="M2429" s="13"/>
      <c r="N2429" s="13">
        <v>6</v>
      </c>
      <c r="O2429" s="13">
        <v>1.4</v>
      </c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3"/>
      <c r="AA2429" s="13"/>
      <c r="AB2429" s="13"/>
      <c r="AC2429" s="13"/>
      <c r="AD2429" s="13"/>
      <c r="AE2429" s="13"/>
      <c r="AF2429" s="13"/>
      <c r="AG2429" s="13"/>
      <c r="AH2429" s="13"/>
      <c r="AI2429" s="13"/>
    </row>
    <row r="2430" spans="1:35">
      <c r="A2430" s="13"/>
      <c r="B2430" s="13"/>
      <c r="C2430" s="328">
        <v>0.43194444444444446</v>
      </c>
      <c r="D2430" s="164">
        <f t="shared" si="104"/>
        <v>40158.431944444441</v>
      </c>
      <c r="E2430" s="13" t="s">
        <v>56</v>
      </c>
      <c r="F2430" s="13"/>
      <c r="G2430" s="13">
        <v>159</v>
      </c>
      <c r="H2430" s="13">
        <v>4.3</v>
      </c>
      <c r="I2430" s="13">
        <v>4.59</v>
      </c>
      <c r="J2430" s="13"/>
      <c r="K2430" s="13"/>
      <c r="L2430" s="13"/>
      <c r="M2430" s="13"/>
      <c r="N2430" s="13">
        <v>6</v>
      </c>
      <c r="O2430" s="13">
        <v>1.4</v>
      </c>
      <c r="P2430" s="13"/>
      <c r="Q2430" s="13"/>
      <c r="R2430" s="13"/>
      <c r="S2430" s="13"/>
      <c r="T2430" s="13"/>
      <c r="U2430" s="13"/>
      <c r="V2430" s="13"/>
      <c r="W2430" s="13"/>
      <c r="X2430" s="13"/>
      <c r="Y2430" s="13"/>
      <c r="Z2430" s="13"/>
      <c r="AA2430" s="13"/>
      <c r="AB2430" s="13"/>
      <c r="AC2430" s="13"/>
      <c r="AD2430" s="13"/>
      <c r="AE2430" s="13"/>
      <c r="AF2430" s="13"/>
      <c r="AG2430" s="13"/>
      <c r="AH2430" s="13"/>
      <c r="AI2430" s="13"/>
    </row>
    <row r="2431" spans="1:35">
      <c r="A2431" s="13"/>
      <c r="B2431" s="13"/>
      <c r="C2431" s="328">
        <v>0.50347222222222221</v>
      </c>
      <c r="D2431" s="164">
        <f t="shared" si="104"/>
        <v>40158.503472222219</v>
      </c>
      <c r="E2431" s="13" t="s">
        <v>56</v>
      </c>
      <c r="F2431" s="13"/>
      <c r="G2431" s="13">
        <v>159</v>
      </c>
      <c r="H2431" s="13">
        <v>4.8</v>
      </c>
      <c r="I2431" s="13">
        <v>4.7300000000000004</v>
      </c>
      <c r="J2431" s="13"/>
      <c r="K2431" s="13"/>
      <c r="L2431" s="13"/>
      <c r="M2431" s="13"/>
      <c r="N2431" s="13">
        <v>6</v>
      </c>
      <c r="O2431" s="13">
        <v>1.4</v>
      </c>
      <c r="P2431" s="13"/>
      <c r="Q2431" s="13"/>
      <c r="R2431" s="13"/>
      <c r="S2431" s="13"/>
      <c r="T2431" s="13"/>
      <c r="U2431" s="13"/>
      <c r="V2431" s="13"/>
      <c r="W2431" s="13"/>
      <c r="X2431" s="13"/>
      <c r="Y2431" s="13"/>
      <c r="Z2431" s="13"/>
      <c r="AA2431" s="13"/>
      <c r="AB2431" s="13"/>
      <c r="AC2431" s="13"/>
      <c r="AD2431" s="13"/>
      <c r="AE2431" s="13"/>
      <c r="AF2431" s="13"/>
      <c r="AG2431" s="13"/>
      <c r="AH2431" s="13"/>
      <c r="AI2431" s="13"/>
    </row>
    <row r="2432" spans="1:35">
      <c r="A2432" s="13"/>
      <c r="B2432" s="13"/>
      <c r="C2432" s="328">
        <v>0.6333333333333333</v>
      </c>
      <c r="D2432" s="164">
        <f t="shared" si="104"/>
        <v>40158.633333333331</v>
      </c>
      <c r="E2432" s="13" t="s">
        <v>56</v>
      </c>
      <c r="F2432" s="13"/>
      <c r="G2432" s="13">
        <v>159</v>
      </c>
      <c r="H2432" s="13">
        <v>4.66</v>
      </c>
      <c r="I2432" s="13">
        <v>4.59</v>
      </c>
      <c r="J2432" s="13"/>
      <c r="K2432" s="13"/>
      <c r="L2432" s="13"/>
      <c r="M2432" s="13"/>
      <c r="N2432" s="13">
        <v>6</v>
      </c>
      <c r="O2432" s="13">
        <v>1.4</v>
      </c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3"/>
      <c r="AA2432" s="13"/>
      <c r="AB2432" s="13"/>
      <c r="AC2432" s="13"/>
      <c r="AD2432" s="13"/>
      <c r="AE2432" s="13"/>
      <c r="AF2432" s="13"/>
      <c r="AG2432" s="13"/>
      <c r="AH2432" s="13"/>
      <c r="AI2432" s="13"/>
    </row>
    <row r="2433" spans="1:35">
      <c r="A2433" s="13"/>
      <c r="B2433" s="13"/>
      <c r="C2433" s="328">
        <v>0.76249999999999996</v>
      </c>
      <c r="D2433" s="164">
        <f t="shared" si="104"/>
        <v>40158.762499999997</v>
      </c>
      <c r="E2433" s="13" t="s">
        <v>56</v>
      </c>
      <c r="F2433" s="13"/>
      <c r="G2433" s="13">
        <v>159</v>
      </c>
      <c r="H2433" s="13">
        <v>4.12</v>
      </c>
      <c r="I2433" s="13">
        <v>4.3499999999999996</v>
      </c>
      <c r="J2433" s="13"/>
      <c r="K2433" s="13"/>
      <c r="L2433" s="13"/>
      <c r="M2433" s="13"/>
      <c r="N2433" s="13">
        <v>6</v>
      </c>
      <c r="O2433" s="13">
        <v>1.4</v>
      </c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3"/>
      <c r="AA2433" s="13"/>
      <c r="AB2433" s="13"/>
      <c r="AC2433" s="13"/>
      <c r="AD2433" s="13"/>
      <c r="AE2433" s="13"/>
      <c r="AF2433" s="13"/>
      <c r="AG2433" s="13"/>
      <c r="AH2433" s="13"/>
      <c r="AI2433" s="13"/>
    </row>
    <row r="2434" spans="1:35" ht="13.5" thickBot="1">
      <c r="A2434" s="27"/>
      <c r="B2434" s="27"/>
      <c r="C2434" s="329">
        <v>0.9243055555555556</v>
      </c>
      <c r="D2434" s="167">
        <f t="shared" si="104"/>
        <v>40158.924305555556</v>
      </c>
      <c r="E2434" s="27" t="s">
        <v>56</v>
      </c>
      <c r="F2434" s="27"/>
      <c r="G2434" s="27">
        <v>159</v>
      </c>
      <c r="H2434" s="27">
        <v>4.88</v>
      </c>
      <c r="I2434" s="27">
        <v>4.92</v>
      </c>
      <c r="J2434" s="27"/>
      <c r="K2434" s="27"/>
      <c r="L2434" s="27"/>
      <c r="M2434" s="27"/>
      <c r="N2434" s="27">
        <v>6</v>
      </c>
      <c r="O2434" s="27">
        <v>1.4</v>
      </c>
      <c r="P2434" s="27"/>
      <c r="Q2434" s="13"/>
      <c r="R2434" s="13"/>
      <c r="S2434" s="13"/>
      <c r="T2434" s="13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F2434" s="13"/>
      <c r="AG2434" s="13"/>
      <c r="AH2434" s="13"/>
      <c r="AI2434" s="13"/>
    </row>
    <row r="2435" spans="1:35">
      <c r="A2435" s="17">
        <v>12</v>
      </c>
      <c r="B2435" s="17" t="s">
        <v>29</v>
      </c>
      <c r="C2435" s="327">
        <v>0.25</v>
      </c>
      <c r="D2435" s="168">
        <f t="shared" si="104"/>
        <v>40159.25</v>
      </c>
      <c r="E2435" s="17" t="s">
        <v>56</v>
      </c>
      <c r="F2435" s="17"/>
      <c r="G2435" s="17">
        <v>159</v>
      </c>
      <c r="H2435" s="17">
        <v>4.21</v>
      </c>
      <c r="I2435" s="17">
        <v>4.16</v>
      </c>
      <c r="J2435" s="17"/>
      <c r="K2435" s="17"/>
      <c r="L2435" s="17"/>
      <c r="M2435" s="17"/>
      <c r="N2435" s="17">
        <v>6</v>
      </c>
      <c r="O2435" s="17">
        <v>1.4</v>
      </c>
      <c r="P2435" s="17"/>
      <c r="Q2435" s="13"/>
      <c r="R2435" s="13"/>
      <c r="S2435" s="13"/>
      <c r="T2435" s="13"/>
      <c r="U2435" s="13"/>
      <c r="V2435" s="13"/>
      <c r="W2435" s="13"/>
      <c r="X2435" s="13"/>
      <c r="Y2435" s="13"/>
      <c r="Z2435" s="13"/>
      <c r="AA2435" s="13"/>
      <c r="AB2435" s="13"/>
      <c r="AC2435" s="13"/>
      <c r="AD2435" s="13"/>
      <c r="AE2435" s="13"/>
      <c r="AF2435" s="13"/>
      <c r="AG2435" s="13"/>
      <c r="AH2435" s="13"/>
      <c r="AI2435" s="13"/>
    </row>
    <row r="2436" spans="1:35">
      <c r="A2436" s="13"/>
      <c r="B2436" s="13"/>
      <c r="C2436" s="328">
        <v>0.3611111111111111</v>
      </c>
      <c r="D2436" s="164">
        <f t="shared" si="104"/>
        <v>40159.361111111109</v>
      </c>
      <c r="E2436" s="13" t="s">
        <v>56</v>
      </c>
      <c r="F2436" s="13"/>
      <c r="G2436" s="13">
        <v>148</v>
      </c>
      <c r="H2436" s="13">
        <v>4.38</v>
      </c>
      <c r="I2436" s="13">
        <v>4.9000000000000004</v>
      </c>
      <c r="J2436" s="13"/>
      <c r="K2436" s="13"/>
      <c r="L2436" s="13"/>
      <c r="M2436" s="13"/>
      <c r="N2436" s="13">
        <v>6</v>
      </c>
      <c r="O2436" s="13">
        <v>1.4</v>
      </c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3"/>
      <c r="AA2436" s="13"/>
      <c r="AB2436" s="13"/>
      <c r="AC2436" s="13"/>
      <c r="AD2436" s="13"/>
      <c r="AE2436" s="13"/>
      <c r="AF2436" s="13"/>
      <c r="AG2436" s="13"/>
      <c r="AH2436" s="13"/>
      <c r="AI2436" s="13"/>
    </row>
    <row r="2437" spans="1:35">
      <c r="A2437" s="13"/>
      <c r="B2437" s="13"/>
      <c r="C2437" s="328">
        <v>0.66666666666666663</v>
      </c>
      <c r="D2437" s="164">
        <f t="shared" si="104"/>
        <v>40159.666666666664</v>
      </c>
      <c r="E2437" s="13" t="s">
        <v>56</v>
      </c>
      <c r="F2437" s="13"/>
      <c r="G2437" s="13">
        <v>148</v>
      </c>
      <c r="H2437" s="13">
        <v>4.25</v>
      </c>
      <c r="I2437" s="13">
        <v>4.38</v>
      </c>
      <c r="J2437" s="13"/>
      <c r="K2437" s="13"/>
      <c r="L2437" s="13"/>
      <c r="M2437" s="13"/>
      <c r="N2437" s="13">
        <v>6</v>
      </c>
      <c r="O2437" s="13">
        <v>1.7</v>
      </c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3"/>
      <c r="AA2437" s="13"/>
      <c r="AB2437" s="13"/>
      <c r="AC2437" s="13"/>
      <c r="AD2437" s="13"/>
      <c r="AE2437" s="13"/>
      <c r="AF2437" s="13"/>
      <c r="AG2437" s="13"/>
      <c r="AH2437" s="13"/>
      <c r="AI2437" s="13"/>
    </row>
    <row r="2438" spans="1:35">
      <c r="A2438" s="13"/>
      <c r="B2438" s="13"/>
      <c r="C2438" s="328">
        <v>0.75</v>
      </c>
      <c r="D2438" s="164">
        <f t="shared" si="104"/>
        <v>40159.75</v>
      </c>
      <c r="E2438" s="13" t="s">
        <v>56</v>
      </c>
      <c r="F2438" s="13"/>
      <c r="G2438" s="13">
        <v>148</v>
      </c>
      <c r="H2438" s="13">
        <v>4.71</v>
      </c>
      <c r="I2438" s="13">
        <v>4.62</v>
      </c>
      <c r="J2438" s="13"/>
      <c r="K2438" s="13"/>
      <c r="L2438" s="13"/>
      <c r="M2438" s="13"/>
      <c r="N2438" s="13">
        <v>6</v>
      </c>
      <c r="O2438" s="13">
        <v>1.7</v>
      </c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3"/>
      <c r="AA2438" s="13"/>
      <c r="AB2438" s="13"/>
      <c r="AC2438" s="13"/>
      <c r="AD2438" s="13"/>
      <c r="AE2438" s="13"/>
      <c r="AF2438" s="13"/>
      <c r="AG2438" s="13"/>
      <c r="AH2438" s="13"/>
      <c r="AI2438" s="13"/>
    </row>
    <row r="2439" spans="1:35">
      <c r="A2439" s="13"/>
      <c r="B2439" s="13"/>
      <c r="C2439" s="328">
        <v>0.84652777777777777</v>
      </c>
      <c r="D2439" s="164">
        <f t="shared" si="104"/>
        <v>40159.84652777778</v>
      </c>
      <c r="E2439" s="13" t="s">
        <v>56</v>
      </c>
      <c r="F2439" s="13"/>
      <c r="G2439" s="13">
        <v>148</v>
      </c>
      <c r="H2439" s="13">
        <v>4.66</v>
      </c>
      <c r="I2439" s="13">
        <v>4.53</v>
      </c>
      <c r="J2439" s="13"/>
      <c r="K2439" s="13"/>
      <c r="L2439" s="13"/>
      <c r="M2439" s="13"/>
      <c r="N2439" s="13">
        <v>6</v>
      </c>
      <c r="O2439" s="13">
        <v>1.7</v>
      </c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3"/>
      <c r="AA2439" s="13"/>
      <c r="AB2439" s="13"/>
      <c r="AC2439" s="13"/>
      <c r="AD2439" s="13"/>
      <c r="AE2439" s="13"/>
      <c r="AF2439" s="13"/>
      <c r="AG2439" s="13"/>
      <c r="AH2439" s="13"/>
      <c r="AI2439" s="13"/>
    </row>
    <row r="2440" spans="1:35" ht="13.5" thickBot="1">
      <c r="A2440" s="27"/>
      <c r="B2440" s="27"/>
      <c r="C2440" s="329">
        <v>0.95208333333333339</v>
      </c>
      <c r="D2440" s="167">
        <f t="shared" si="104"/>
        <v>40159.95208333333</v>
      </c>
      <c r="E2440" s="27" t="s">
        <v>56</v>
      </c>
      <c r="F2440" s="27"/>
      <c r="G2440" s="27">
        <v>159</v>
      </c>
      <c r="H2440" s="27">
        <v>3.77</v>
      </c>
      <c r="I2440" s="27">
        <v>3.64</v>
      </c>
      <c r="J2440" s="27"/>
      <c r="K2440" s="27"/>
      <c r="L2440" s="27"/>
      <c r="M2440" s="27"/>
      <c r="N2440" s="27">
        <v>6</v>
      </c>
      <c r="O2440" s="27">
        <v>1.4</v>
      </c>
      <c r="P2440" s="27"/>
      <c r="Q2440" s="13"/>
      <c r="R2440" s="13"/>
      <c r="S2440" s="13"/>
      <c r="T2440" s="13"/>
      <c r="U2440" s="13"/>
      <c r="V2440" s="13"/>
      <c r="W2440" s="13"/>
      <c r="X2440" s="13"/>
      <c r="Y2440" s="13"/>
      <c r="Z2440" s="13"/>
      <c r="AA2440" s="13"/>
      <c r="AB2440" s="13"/>
      <c r="AC2440" s="13"/>
      <c r="AD2440" s="13"/>
      <c r="AE2440" s="13"/>
      <c r="AF2440" s="13"/>
      <c r="AG2440" s="13"/>
      <c r="AH2440" s="13"/>
      <c r="AI2440" s="13"/>
    </row>
    <row r="2441" spans="1:35">
      <c r="A2441" s="17">
        <v>13</v>
      </c>
      <c r="B2441" s="17" t="s">
        <v>129</v>
      </c>
      <c r="C2441" s="327">
        <v>0.25833333333333336</v>
      </c>
      <c r="D2441" s="168">
        <f t="shared" si="104"/>
        <v>40160.258333333331</v>
      </c>
      <c r="E2441" s="17" t="s">
        <v>56</v>
      </c>
      <c r="F2441" s="17"/>
      <c r="G2441" s="17">
        <v>169</v>
      </c>
      <c r="H2441" s="17">
        <v>4.4400000000000004</v>
      </c>
      <c r="I2441" s="17">
        <v>4.29</v>
      </c>
      <c r="J2441" s="17"/>
      <c r="K2441" s="17"/>
      <c r="L2441" s="17"/>
      <c r="M2441" s="17"/>
      <c r="N2441" s="17">
        <v>6</v>
      </c>
      <c r="O2441" s="17">
        <v>1.5</v>
      </c>
      <c r="P2441" s="17"/>
      <c r="Q2441" s="13"/>
      <c r="R2441" s="13"/>
      <c r="S2441" s="13"/>
      <c r="T2441" s="13"/>
      <c r="U2441" s="13"/>
      <c r="V2441" s="13"/>
      <c r="W2441" s="13"/>
      <c r="X2441" s="13"/>
      <c r="Y2441" s="13"/>
      <c r="Z2441" s="13"/>
      <c r="AA2441" s="13"/>
      <c r="AB2441" s="13"/>
      <c r="AC2441" s="13"/>
      <c r="AD2441" s="13"/>
      <c r="AE2441" s="13"/>
      <c r="AF2441" s="13"/>
      <c r="AG2441" s="13"/>
      <c r="AH2441" s="13"/>
      <c r="AI2441" s="13"/>
    </row>
    <row r="2442" spans="1:35">
      <c r="A2442" s="13"/>
      <c r="B2442" s="13"/>
      <c r="C2442" s="328">
        <v>0.33333333333333331</v>
      </c>
      <c r="D2442" s="164">
        <f t="shared" si="104"/>
        <v>40160.333333333336</v>
      </c>
      <c r="E2442" s="13" t="s">
        <v>56</v>
      </c>
      <c r="F2442" s="13"/>
      <c r="G2442" s="13">
        <v>169</v>
      </c>
      <c r="H2442" s="13">
        <v>4.3600000000000003</v>
      </c>
      <c r="I2442" s="13">
        <v>4.22</v>
      </c>
      <c r="J2442" s="13"/>
      <c r="K2442" s="13"/>
      <c r="L2442" s="13"/>
      <c r="M2442" s="13"/>
      <c r="N2442" s="13">
        <v>6</v>
      </c>
      <c r="O2442" s="13">
        <v>1.5</v>
      </c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3"/>
      <c r="AA2442" s="13"/>
      <c r="AB2442" s="13"/>
      <c r="AC2442" s="13"/>
      <c r="AD2442" s="13"/>
      <c r="AE2442" s="13"/>
      <c r="AF2442" s="13"/>
      <c r="AG2442" s="13"/>
      <c r="AH2442" s="13"/>
      <c r="AI2442" s="13"/>
    </row>
    <row r="2443" spans="1:35">
      <c r="A2443" s="13"/>
      <c r="B2443" s="13"/>
      <c r="C2443" s="328">
        <v>0.41666666666666669</v>
      </c>
      <c r="D2443" s="164">
        <f t="shared" si="104"/>
        <v>40160.416666666664</v>
      </c>
      <c r="E2443" s="13" t="s">
        <v>56</v>
      </c>
      <c r="F2443" s="13"/>
      <c r="G2443" s="13">
        <v>137</v>
      </c>
      <c r="H2443" s="13">
        <v>4.41</v>
      </c>
      <c r="I2443" s="13">
        <v>4.33</v>
      </c>
      <c r="J2443" s="13"/>
      <c r="K2443" s="13"/>
      <c r="L2443" s="13"/>
      <c r="M2443" s="13"/>
      <c r="N2443" s="13">
        <v>6</v>
      </c>
      <c r="O2443" s="13">
        <v>1.8</v>
      </c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3"/>
      <c r="AA2443" s="13"/>
      <c r="AB2443" s="13"/>
      <c r="AC2443" s="13"/>
      <c r="AD2443" s="13"/>
      <c r="AE2443" s="13"/>
      <c r="AF2443" s="13"/>
      <c r="AG2443" s="13"/>
      <c r="AH2443" s="13"/>
      <c r="AI2443" s="13"/>
    </row>
    <row r="2444" spans="1:35">
      <c r="A2444" s="13"/>
      <c r="B2444" s="13"/>
      <c r="C2444" s="328">
        <v>0.50208333333333333</v>
      </c>
      <c r="D2444" s="164">
        <f t="shared" si="104"/>
        <v>40160.502083333333</v>
      </c>
      <c r="E2444" s="13" t="s">
        <v>56</v>
      </c>
      <c r="F2444" s="13"/>
      <c r="G2444" s="13">
        <v>137</v>
      </c>
      <c r="H2444" s="13">
        <v>4.4000000000000004</v>
      </c>
      <c r="I2444" s="13">
        <v>4.22</v>
      </c>
      <c r="J2444" s="13"/>
      <c r="K2444" s="13"/>
      <c r="L2444" s="13"/>
      <c r="M2444" s="13"/>
      <c r="N2444" s="13">
        <v>6</v>
      </c>
      <c r="O2444" s="13">
        <v>1.8</v>
      </c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3"/>
      <c r="AA2444" s="13"/>
      <c r="AB2444" s="13"/>
      <c r="AC2444" s="13"/>
      <c r="AD2444" s="13"/>
      <c r="AE2444" s="13"/>
      <c r="AF2444" s="13"/>
      <c r="AG2444" s="13"/>
      <c r="AH2444" s="13"/>
      <c r="AI2444" s="13"/>
    </row>
    <row r="2445" spans="1:35">
      <c r="A2445" s="13"/>
      <c r="B2445" s="13"/>
      <c r="C2445" s="328">
        <v>0.67708333333333337</v>
      </c>
      <c r="D2445" s="164">
        <f t="shared" si="104"/>
        <v>40160.677083333336</v>
      </c>
      <c r="E2445" s="13" t="s">
        <v>56</v>
      </c>
      <c r="F2445" s="13"/>
      <c r="G2445" s="13">
        <v>137</v>
      </c>
      <c r="H2445" s="13">
        <v>4.82</v>
      </c>
      <c r="I2445" s="13">
        <v>4.53</v>
      </c>
      <c r="J2445" s="13"/>
      <c r="K2445" s="13"/>
      <c r="L2445" s="13"/>
      <c r="M2445" s="13"/>
      <c r="N2445" s="13">
        <v>6</v>
      </c>
      <c r="O2445" s="13">
        <v>1.8</v>
      </c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3"/>
      <c r="AA2445" s="13"/>
      <c r="AB2445" s="13"/>
      <c r="AC2445" s="13"/>
      <c r="AD2445" s="13"/>
      <c r="AE2445" s="13"/>
      <c r="AF2445" s="13"/>
      <c r="AG2445" s="13"/>
      <c r="AH2445" s="13"/>
      <c r="AI2445" s="13"/>
    </row>
    <row r="2446" spans="1:35">
      <c r="A2446" s="13"/>
      <c r="B2446" s="13"/>
      <c r="C2446" s="328">
        <v>0.82638888888888884</v>
      </c>
      <c r="D2446" s="164">
        <f t="shared" si="104"/>
        <v>40160.826388888891</v>
      </c>
      <c r="E2446" s="13" t="s">
        <v>56</v>
      </c>
      <c r="F2446" s="13"/>
      <c r="G2446" s="13">
        <v>137</v>
      </c>
      <c r="H2446" s="13">
        <v>4.0999999999999996</v>
      </c>
      <c r="I2446" s="13">
        <v>4.3499999999999996</v>
      </c>
      <c r="J2446" s="13"/>
      <c r="K2446" s="13"/>
      <c r="L2446" s="13"/>
      <c r="M2446" s="13"/>
      <c r="N2446" s="13">
        <v>6</v>
      </c>
      <c r="O2446" s="13">
        <v>1.8</v>
      </c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3"/>
      <c r="AA2446" s="13"/>
      <c r="AB2446" s="13"/>
      <c r="AC2446" s="13"/>
      <c r="AD2446" s="13"/>
      <c r="AE2446" s="13"/>
      <c r="AF2446" s="13"/>
      <c r="AG2446" s="13"/>
      <c r="AH2446" s="13"/>
      <c r="AI2446" s="13"/>
    </row>
    <row r="2447" spans="1:35" ht="13.5" thickBot="1">
      <c r="A2447" s="27"/>
      <c r="B2447" s="27"/>
      <c r="C2447" s="329">
        <v>0.93402777777777779</v>
      </c>
      <c r="D2447" s="167">
        <f t="shared" si="104"/>
        <v>40160.934027777781</v>
      </c>
      <c r="E2447" s="27" t="s">
        <v>56</v>
      </c>
      <c r="F2447" s="27"/>
      <c r="G2447" s="27">
        <v>137</v>
      </c>
      <c r="H2447" s="27">
        <v>4.54</v>
      </c>
      <c r="I2447" s="27">
        <v>4.83</v>
      </c>
      <c r="J2447" s="27"/>
      <c r="K2447" s="27"/>
      <c r="L2447" s="27"/>
      <c r="M2447" s="27"/>
      <c r="N2447" s="27">
        <v>6</v>
      </c>
      <c r="O2447" s="27">
        <v>1.8</v>
      </c>
      <c r="P2447" s="27"/>
      <c r="Q2447" s="13"/>
      <c r="R2447" s="13"/>
      <c r="S2447" s="13"/>
      <c r="T2447" s="13"/>
      <c r="U2447" s="13"/>
      <c r="V2447" s="13"/>
      <c r="W2447" s="13"/>
      <c r="X2447" s="13"/>
      <c r="Y2447" s="13"/>
      <c r="Z2447" s="13"/>
      <c r="AA2447" s="13"/>
      <c r="AB2447" s="13"/>
      <c r="AC2447" s="13"/>
      <c r="AD2447" s="13"/>
      <c r="AE2447" s="13"/>
      <c r="AF2447" s="13"/>
      <c r="AG2447" s="13"/>
      <c r="AH2447" s="13"/>
      <c r="AI2447" s="13"/>
    </row>
    <row r="2448" spans="1:35">
      <c r="A2448" s="17">
        <v>14</v>
      </c>
      <c r="B2448" s="17" t="s">
        <v>111</v>
      </c>
      <c r="C2448" s="327">
        <v>0.25</v>
      </c>
      <c r="D2448" s="168">
        <f t="shared" si="104"/>
        <v>40161.25</v>
      </c>
      <c r="E2448" s="17" t="s">
        <v>56</v>
      </c>
      <c r="F2448" s="17"/>
      <c r="G2448" s="17">
        <v>159</v>
      </c>
      <c r="H2448" s="17">
        <v>4.1500000000000004</v>
      </c>
      <c r="I2448" s="17">
        <v>4.1100000000000003</v>
      </c>
      <c r="J2448" s="17"/>
      <c r="K2448" s="17"/>
      <c r="L2448" s="17"/>
      <c r="M2448" s="17"/>
      <c r="N2448" s="17">
        <v>6</v>
      </c>
      <c r="O2448" s="17">
        <v>1.5</v>
      </c>
      <c r="P2448" s="17"/>
      <c r="Q2448" s="13"/>
      <c r="R2448" s="13"/>
      <c r="S2448" s="13"/>
      <c r="T2448" s="13"/>
      <c r="U2448" s="13"/>
      <c r="V2448" s="13"/>
      <c r="W2448" s="13"/>
      <c r="X2448" s="13"/>
      <c r="Y2448" s="13"/>
      <c r="Z2448" s="13"/>
      <c r="AA2448" s="13"/>
      <c r="AB2448" s="13"/>
      <c r="AC2448" s="13"/>
      <c r="AD2448" s="13"/>
      <c r="AE2448" s="13"/>
      <c r="AF2448" s="13"/>
      <c r="AG2448" s="13"/>
      <c r="AH2448" s="13"/>
      <c r="AI2448" s="13"/>
    </row>
    <row r="2449" spans="1:35">
      <c r="A2449" s="13"/>
      <c r="B2449" s="13"/>
      <c r="C2449" s="328">
        <v>0.34166666666666662</v>
      </c>
      <c r="D2449" s="164">
        <f t="shared" ref="D2449:D2513" si="105">FLOOR(D2448,1)+C2449+IF(A2449&gt;0,1,0)</f>
        <v>40161.341666666667</v>
      </c>
      <c r="E2449" s="13" t="s">
        <v>56</v>
      </c>
      <c r="F2449" s="13"/>
      <c r="G2449" s="13">
        <v>159</v>
      </c>
      <c r="H2449" s="13">
        <v>4.1900000000000004</v>
      </c>
      <c r="I2449" s="13">
        <v>4.17</v>
      </c>
      <c r="J2449" s="13"/>
      <c r="K2449" s="13"/>
      <c r="L2449" s="13"/>
      <c r="M2449" s="13"/>
      <c r="N2449" s="13">
        <v>6</v>
      </c>
      <c r="O2449" s="13">
        <v>1.5</v>
      </c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3"/>
      <c r="AA2449" s="13"/>
      <c r="AB2449" s="13"/>
      <c r="AC2449" s="13"/>
      <c r="AD2449" s="13"/>
      <c r="AE2449" s="13"/>
      <c r="AF2449" s="13"/>
      <c r="AG2449" s="13"/>
      <c r="AH2449" s="13"/>
      <c r="AI2449" s="13"/>
    </row>
    <row r="2450" spans="1:35">
      <c r="A2450" s="13"/>
      <c r="B2450" s="13"/>
      <c r="C2450" s="328">
        <v>0.4375</v>
      </c>
      <c r="D2450" s="164">
        <f t="shared" si="105"/>
        <v>40161.4375</v>
      </c>
      <c r="E2450" s="13" t="s">
        <v>56</v>
      </c>
      <c r="F2450" s="13"/>
      <c r="G2450" s="13">
        <v>159</v>
      </c>
      <c r="H2450" s="13">
        <v>4.25</v>
      </c>
      <c r="I2450" s="13">
        <v>4.45</v>
      </c>
      <c r="J2450" s="13"/>
      <c r="K2450" s="13"/>
      <c r="L2450" s="13"/>
      <c r="M2450" s="13"/>
      <c r="N2450" s="13">
        <v>6</v>
      </c>
      <c r="O2450" s="13">
        <v>1.5</v>
      </c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3"/>
      <c r="AA2450" s="13"/>
      <c r="AB2450" s="13"/>
      <c r="AC2450" s="13"/>
      <c r="AD2450" s="13"/>
      <c r="AE2450" s="13"/>
      <c r="AF2450" s="13"/>
      <c r="AG2450" s="13"/>
      <c r="AH2450" s="13"/>
      <c r="AI2450" s="13"/>
    </row>
    <row r="2451" spans="1:35">
      <c r="A2451" s="13"/>
      <c r="B2451" s="13"/>
      <c r="C2451" s="328">
        <v>0.5</v>
      </c>
      <c r="D2451" s="164">
        <f t="shared" si="105"/>
        <v>40161.5</v>
      </c>
      <c r="E2451" s="13" t="s">
        <v>56</v>
      </c>
      <c r="F2451" s="13"/>
      <c r="G2451" s="13">
        <v>137</v>
      </c>
      <c r="H2451" s="13">
        <v>4.7</v>
      </c>
      <c r="I2451" s="13">
        <v>4.6399999999999997</v>
      </c>
      <c r="J2451" s="13"/>
      <c r="K2451" s="13"/>
      <c r="L2451" s="13"/>
      <c r="M2451" s="13"/>
      <c r="N2451" s="13">
        <v>6</v>
      </c>
      <c r="O2451" s="13">
        <v>1.8</v>
      </c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3"/>
      <c r="AA2451" s="13"/>
      <c r="AB2451" s="13"/>
      <c r="AC2451" s="13"/>
      <c r="AD2451" s="13"/>
      <c r="AE2451" s="13"/>
      <c r="AF2451" s="13"/>
      <c r="AG2451" s="13"/>
      <c r="AH2451" s="13"/>
      <c r="AI2451" s="13"/>
    </row>
    <row r="2452" spans="1:35">
      <c r="A2452" s="13"/>
      <c r="B2452" s="13"/>
      <c r="C2452" s="328">
        <v>0.64444444444444449</v>
      </c>
      <c r="D2452" s="164">
        <f t="shared" si="105"/>
        <v>40161.644444444442</v>
      </c>
      <c r="E2452" s="13" t="s">
        <v>56</v>
      </c>
      <c r="F2452" s="13"/>
      <c r="G2452" s="13">
        <v>137</v>
      </c>
      <c r="H2452" s="13">
        <v>4.21</v>
      </c>
      <c r="I2452" s="13">
        <v>4.1500000000000004</v>
      </c>
      <c r="J2452" s="13"/>
      <c r="K2452" s="13"/>
      <c r="L2452" s="13"/>
      <c r="M2452" s="13"/>
      <c r="N2452" s="13">
        <v>6</v>
      </c>
      <c r="O2452" s="13">
        <v>1.8</v>
      </c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3"/>
      <c r="AA2452" s="13"/>
      <c r="AB2452" s="13"/>
      <c r="AC2452" s="13"/>
      <c r="AD2452" s="13"/>
      <c r="AE2452" s="13"/>
      <c r="AF2452" s="13"/>
      <c r="AG2452" s="13"/>
      <c r="AH2452" s="13"/>
      <c r="AI2452" s="13"/>
    </row>
    <row r="2453" spans="1:35">
      <c r="A2453" s="13"/>
      <c r="B2453" s="13"/>
      <c r="C2453" s="328">
        <v>0.71388888888888891</v>
      </c>
      <c r="D2453" s="164">
        <f t="shared" si="105"/>
        <v>40161.713888888888</v>
      </c>
      <c r="E2453" s="13" t="s">
        <v>56</v>
      </c>
      <c r="F2453" s="13"/>
      <c r="G2453" s="13">
        <v>137</v>
      </c>
      <c r="H2453" s="13">
        <v>4.09</v>
      </c>
      <c r="I2453" s="13">
        <v>4.1100000000000003</v>
      </c>
      <c r="J2453" s="13"/>
      <c r="K2453" s="13"/>
      <c r="L2453" s="13"/>
      <c r="M2453" s="13"/>
      <c r="N2453" s="13">
        <v>6</v>
      </c>
      <c r="O2453" s="13">
        <v>1.8</v>
      </c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3"/>
      <c r="AA2453" s="13"/>
      <c r="AB2453" s="13"/>
      <c r="AC2453" s="13"/>
      <c r="AD2453" s="13"/>
      <c r="AE2453" s="13"/>
      <c r="AF2453" s="13"/>
      <c r="AG2453" s="13"/>
      <c r="AH2453" s="13"/>
      <c r="AI2453" s="13"/>
    </row>
    <row r="2454" spans="1:35" ht="13.5" thickBot="1">
      <c r="A2454" s="27"/>
      <c r="B2454" s="27"/>
      <c r="C2454" s="329">
        <v>0.90972222222222221</v>
      </c>
      <c r="D2454" s="167">
        <f t="shared" si="105"/>
        <v>40161.909722222219</v>
      </c>
      <c r="E2454" s="27" t="s">
        <v>56</v>
      </c>
      <c r="F2454" s="27"/>
      <c r="G2454" s="27">
        <v>137</v>
      </c>
      <c r="H2454" s="27">
        <v>4.21</v>
      </c>
      <c r="I2454" s="27">
        <v>4.37</v>
      </c>
      <c r="J2454" s="27"/>
      <c r="K2454" s="27"/>
      <c r="L2454" s="27"/>
      <c r="M2454" s="27"/>
      <c r="N2454" s="27">
        <v>6</v>
      </c>
      <c r="O2454" s="27">
        <v>1.8</v>
      </c>
      <c r="P2454" s="27"/>
      <c r="Q2454" s="13"/>
      <c r="R2454" s="13"/>
      <c r="S2454" s="13"/>
      <c r="T2454" s="13"/>
      <c r="U2454" s="13"/>
      <c r="V2454" s="13"/>
      <c r="W2454" s="13"/>
      <c r="X2454" s="13"/>
      <c r="Y2454" s="13"/>
      <c r="Z2454" s="13"/>
      <c r="AA2454" s="13"/>
      <c r="AB2454" s="13"/>
      <c r="AC2454" s="13"/>
      <c r="AD2454" s="13"/>
      <c r="AE2454" s="13"/>
      <c r="AF2454" s="13"/>
      <c r="AG2454" s="13"/>
      <c r="AH2454" s="13"/>
      <c r="AI2454" s="13"/>
    </row>
    <row r="2455" spans="1:35">
      <c r="A2455" s="17">
        <v>15</v>
      </c>
      <c r="B2455" s="17" t="s">
        <v>112</v>
      </c>
      <c r="C2455" s="327">
        <v>0.25</v>
      </c>
      <c r="D2455" s="168">
        <f t="shared" si="105"/>
        <v>40162.25</v>
      </c>
      <c r="E2455" s="17" t="s">
        <v>56</v>
      </c>
      <c r="F2455" s="17"/>
      <c r="G2455" s="17">
        <v>137</v>
      </c>
      <c r="H2455" s="17">
        <v>5.19</v>
      </c>
      <c r="I2455" s="17">
        <v>3.98</v>
      </c>
      <c r="J2455" s="17"/>
      <c r="K2455" s="17"/>
      <c r="L2455" s="17"/>
      <c r="M2455" s="17"/>
      <c r="N2455" s="17">
        <v>6</v>
      </c>
      <c r="O2455" s="17">
        <v>1.8</v>
      </c>
      <c r="P2455" s="17"/>
      <c r="Q2455" s="13"/>
      <c r="R2455" s="13"/>
      <c r="S2455" s="13"/>
      <c r="T2455" s="13"/>
      <c r="U2455" s="13"/>
      <c r="V2455" s="13"/>
      <c r="W2455" s="13"/>
      <c r="X2455" s="13"/>
      <c r="Y2455" s="13"/>
      <c r="Z2455" s="13"/>
      <c r="AA2455" s="13"/>
      <c r="AB2455" s="13"/>
      <c r="AC2455" s="13"/>
      <c r="AD2455" s="13"/>
      <c r="AE2455" s="13"/>
      <c r="AF2455" s="13"/>
      <c r="AG2455" s="13"/>
      <c r="AH2455" s="13"/>
      <c r="AI2455" s="13"/>
    </row>
    <row r="2456" spans="1:35">
      <c r="A2456" s="13"/>
      <c r="B2456" s="13"/>
      <c r="C2456" s="328">
        <v>0.34027777777777773</v>
      </c>
      <c r="D2456" s="164">
        <f t="shared" si="105"/>
        <v>40162.340277777781</v>
      </c>
      <c r="E2456" s="13" t="s">
        <v>56</v>
      </c>
      <c r="F2456" s="13"/>
      <c r="G2456" s="13">
        <v>137</v>
      </c>
      <c r="H2456" s="13">
        <v>3.77</v>
      </c>
      <c r="I2456" s="13">
        <v>3.83</v>
      </c>
      <c r="J2456" s="13"/>
      <c r="K2456" s="13"/>
      <c r="L2456" s="13"/>
      <c r="M2456" s="13"/>
      <c r="N2456" s="13">
        <v>6</v>
      </c>
      <c r="O2456" s="13">
        <v>1.8</v>
      </c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3"/>
      <c r="AA2456" s="13"/>
      <c r="AB2456" s="13"/>
      <c r="AC2456" s="13"/>
      <c r="AD2456" s="13"/>
      <c r="AE2456" s="13"/>
      <c r="AF2456" s="13"/>
      <c r="AG2456" s="13"/>
      <c r="AH2456" s="13"/>
      <c r="AI2456" s="13"/>
    </row>
    <row r="2457" spans="1:35">
      <c r="A2457" s="13"/>
      <c r="B2457" s="13"/>
      <c r="C2457" s="328">
        <v>0.4513888888888889</v>
      </c>
      <c r="D2457" s="164">
        <f t="shared" si="105"/>
        <v>40162.451388888891</v>
      </c>
      <c r="E2457" s="13" t="s">
        <v>56</v>
      </c>
      <c r="F2457" s="13"/>
      <c r="G2457" s="13">
        <v>137</v>
      </c>
      <c r="H2457" s="13">
        <v>3.88</v>
      </c>
      <c r="I2457" s="13">
        <v>3.22</v>
      </c>
      <c r="J2457" s="13"/>
      <c r="K2457" s="13"/>
      <c r="L2457" s="13"/>
      <c r="M2457" s="13"/>
      <c r="N2457" s="13">
        <v>6</v>
      </c>
      <c r="O2457" s="13">
        <v>1.8</v>
      </c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3"/>
      <c r="AA2457" s="13"/>
      <c r="AB2457" s="13"/>
      <c r="AC2457" s="13"/>
      <c r="AD2457" s="13"/>
      <c r="AE2457" s="13"/>
      <c r="AF2457" s="13"/>
      <c r="AG2457" s="13"/>
      <c r="AH2457" s="13"/>
      <c r="AI2457" s="13"/>
    </row>
    <row r="2458" spans="1:35">
      <c r="A2458" s="13"/>
      <c r="B2458" s="13"/>
      <c r="C2458" s="328">
        <v>0.5</v>
      </c>
      <c r="D2458" s="164">
        <f t="shared" si="105"/>
        <v>40162.5</v>
      </c>
      <c r="E2458" s="13" t="s">
        <v>56</v>
      </c>
      <c r="F2458" s="13"/>
      <c r="G2458" s="13">
        <v>137</v>
      </c>
      <c r="H2458" s="13">
        <v>3.8</v>
      </c>
      <c r="I2458" s="13">
        <v>3.71</v>
      </c>
      <c r="J2458" s="13"/>
      <c r="K2458" s="13"/>
      <c r="L2458" s="13"/>
      <c r="M2458" s="13"/>
      <c r="N2458" s="13">
        <v>6</v>
      </c>
      <c r="O2458" s="13">
        <v>1.8</v>
      </c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3"/>
      <c r="AA2458" s="13"/>
      <c r="AB2458" s="13"/>
      <c r="AC2458" s="13"/>
      <c r="AD2458" s="13"/>
      <c r="AE2458" s="13"/>
      <c r="AF2458" s="13"/>
      <c r="AG2458" s="13"/>
      <c r="AH2458" s="13"/>
      <c r="AI2458" s="13"/>
    </row>
    <row r="2459" spans="1:35">
      <c r="A2459" s="13"/>
      <c r="B2459" s="13"/>
      <c r="C2459" s="328">
        <v>0.65972222222222221</v>
      </c>
      <c r="D2459" s="164">
        <f t="shared" si="105"/>
        <v>40162.659722222219</v>
      </c>
      <c r="E2459" s="13" t="s">
        <v>56</v>
      </c>
      <c r="F2459" s="13"/>
      <c r="G2459" s="13">
        <v>137</v>
      </c>
      <c r="H2459" s="13">
        <v>3.91</v>
      </c>
      <c r="I2459" s="13">
        <v>3.98</v>
      </c>
      <c r="J2459" s="13"/>
      <c r="K2459" s="13"/>
      <c r="L2459" s="13"/>
      <c r="M2459" s="13"/>
      <c r="N2459" s="13">
        <v>6</v>
      </c>
      <c r="O2459" s="13">
        <v>1.8</v>
      </c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3"/>
      <c r="AA2459" s="13"/>
      <c r="AB2459" s="13"/>
      <c r="AC2459" s="13"/>
      <c r="AD2459" s="13"/>
      <c r="AE2459" s="13"/>
      <c r="AF2459" s="13"/>
      <c r="AG2459" s="13"/>
      <c r="AH2459" s="13"/>
      <c r="AI2459" s="13"/>
    </row>
    <row r="2460" spans="1:35">
      <c r="A2460" s="13"/>
      <c r="B2460" s="13"/>
      <c r="C2460" s="328">
        <v>0.71250000000000002</v>
      </c>
      <c r="D2460" s="164">
        <f t="shared" si="105"/>
        <v>40162.712500000001</v>
      </c>
      <c r="E2460" s="13" t="s">
        <v>56</v>
      </c>
      <c r="F2460" s="13"/>
      <c r="G2460" s="13">
        <v>137</v>
      </c>
      <c r="H2460" s="13">
        <v>3.3</v>
      </c>
      <c r="I2460" s="13">
        <v>3.29</v>
      </c>
      <c r="J2460" s="13"/>
      <c r="K2460" s="13"/>
      <c r="L2460" s="13"/>
      <c r="M2460" s="13"/>
      <c r="N2460" s="13">
        <v>6</v>
      </c>
      <c r="O2460" s="13">
        <v>1.8</v>
      </c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3"/>
      <c r="AA2460" s="13"/>
      <c r="AB2460" s="13"/>
      <c r="AC2460" s="13"/>
      <c r="AD2460" s="13"/>
      <c r="AE2460" s="13"/>
      <c r="AF2460" s="13"/>
      <c r="AG2460" s="13"/>
      <c r="AH2460" s="13"/>
      <c r="AI2460" s="13"/>
    </row>
    <row r="2461" spans="1:35" ht="13.5" thickBot="1">
      <c r="A2461" s="27"/>
      <c r="B2461" s="27"/>
      <c r="C2461" s="329">
        <v>0.88194444444444453</v>
      </c>
      <c r="D2461" s="167">
        <f t="shared" si="105"/>
        <v>40162.881944444445</v>
      </c>
      <c r="E2461" s="27" t="s">
        <v>56</v>
      </c>
      <c r="F2461" s="27"/>
      <c r="G2461" s="27">
        <v>137</v>
      </c>
      <c r="H2461" s="27">
        <v>3.11</v>
      </c>
      <c r="I2461" s="27">
        <v>3.19</v>
      </c>
      <c r="J2461" s="27"/>
      <c r="K2461" s="27"/>
      <c r="L2461" s="27"/>
      <c r="M2461" s="27"/>
      <c r="N2461" s="27">
        <v>6</v>
      </c>
      <c r="O2461" s="27">
        <v>1.8</v>
      </c>
      <c r="P2461" s="27"/>
      <c r="Q2461" s="13"/>
      <c r="R2461" s="13"/>
      <c r="S2461" s="13"/>
      <c r="T2461" s="13"/>
      <c r="U2461" s="13"/>
      <c r="V2461" s="13"/>
      <c r="W2461" s="13"/>
      <c r="X2461" s="13"/>
      <c r="Y2461" s="13"/>
      <c r="Z2461" s="13"/>
      <c r="AA2461" s="13"/>
      <c r="AB2461" s="13"/>
      <c r="AC2461" s="13"/>
      <c r="AD2461" s="13"/>
      <c r="AE2461" s="13"/>
      <c r="AF2461" s="13"/>
      <c r="AG2461" s="13"/>
      <c r="AH2461" s="13"/>
      <c r="AI2461" s="13"/>
    </row>
    <row r="2462" spans="1:35">
      <c r="A2462" s="17">
        <v>16</v>
      </c>
      <c r="B2462" s="17" t="s">
        <v>113</v>
      </c>
      <c r="C2462" s="327">
        <v>0.25</v>
      </c>
      <c r="D2462" s="168">
        <f t="shared" si="105"/>
        <v>40163.25</v>
      </c>
      <c r="E2462" s="17" t="s">
        <v>56</v>
      </c>
      <c r="F2462" s="17"/>
      <c r="G2462" s="17">
        <v>137</v>
      </c>
      <c r="H2462" s="17">
        <v>4.21</v>
      </c>
      <c r="I2462" s="17">
        <v>4.28</v>
      </c>
      <c r="J2462" s="17"/>
      <c r="K2462" s="17"/>
      <c r="L2462" s="17"/>
      <c r="M2462" s="17"/>
      <c r="N2462" s="17">
        <v>6</v>
      </c>
      <c r="O2462" s="17">
        <v>1.8</v>
      </c>
      <c r="P2462" s="17"/>
      <c r="Q2462" s="13"/>
      <c r="R2462" s="13"/>
      <c r="S2462" s="13"/>
      <c r="T2462" s="13"/>
      <c r="U2462" s="13"/>
      <c r="V2462" s="13"/>
      <c r="W2462" s="13"/>
      <c r="X2462" s="13"/>
      <c r="Y2462" s="13"/>
      <c r="Z2462" s="13"/>
      <c r="AA2462" s="13"/>
      <c r="AB2462" s="13"/>
      <c r="AC2462" s="13"/>
      <c r="AD2462" s="13"/>
      <c r="AE2462" s="13"/>
      <c r="AF2462" s="13"/>
      <c r="AG2462" s="13"/>
      <c r="AH2462" s="13"/>
      <c r="AI2462" s="13"/>
    </row>
    <row r="2463" spans="1:35">
      <c r="A2463" s="13"/>
      <c r="B2463" s="13"/>
      <c r="C2463" s="328">
        <v>0.33611111111111108</v>
      </c>
      <c r="D2463" s="164">
        <f t="shared" si="105"/>
        <v>40163.336111111108</v>
      </c>
      <c r="E2463" s="13" t="s">
        <v>56</v>
      </c>
      <c r="F2463" s="13"/>
      <c r="G2463" s="13">
        <v>137</v>
      </c>
      <c r="H2463" s="13">
        <v>4.37</v>
      </c>
      <c r="I2463" s="13">
        <v>4.25</v>
      </c>
      <c r="J2463" s="13"/>
      <c r="K2463" s="13"/>
      <c r="L2463" s="13"/>
      <c r="M2463" s="13"/>
      <c r="N2463" s="13">
        <v>6</v>
      </c>
      <c r="O2463" s="13">
        <v>1.8</v>
      </c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3"/>
      <c r="AA2463" s="13"/>
      <c r="AB2463" s="13"/>
      <c r="AC2463" s="13"/>
      <c r="AD2463" s="13"/>
      <c r="AE2463" s="13"/>
      <c r="AF2463" s="13"/>
      <c r="AG2463" s="13"/>
      <c r="AH2463" s="13"/>
      <c r="AI2463" s="13"/>
    </row>
    <row r="2464" spans="1:35">
      <c r="A2464" s="13"/>
      <c r="B2464" s="13"/>
      <c r="C2464" s="328">
        <v>0.4513888888888889</v>
      </c>
      <c r="D2464" s="164">
        <f t="shared" si="105"/>
        <v>40163.451388888891</v>
      </c>
      <c r="E2464" s="13" t="s">
        <v>56</v>
      </c>
      <c r="F2464" s="13"/>
      <c r="G2464" s="13">
        <v>137</v>
      </c>
      <c r="H2464" s="13">
        <v>4.33</v>
      </c>
      <c r="I2464" s="13">
        <v>4.4800000000000004</v>
      </c>
      <c r="J2464" s="13"/>
      <c r="K2464" s="13"/>
      <c r="L2464" s="13"/>
      <c r="M2464" s="13"/>
      <c r="N2464" s="13">
        <v>6</v>
      </c>
      <c r="O2464" s="13">
        <v>1.8</v>
      </c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3"/>
      <c r="AA2464" s="13"/>
      <c r="AB2464" s="13"/>
      <c r="AC2464" s="13"/>
      <c r="AD2464" s="13"/>
      <c r="AE2464" s="13"/>
      <c r="AF2464" s="13"/>
      <c r="AG2464" s="13"/>
      <c r="AH2464" s="13"/>
      <c r="AI2464" s="13"/>
    </row>
    <row r="2465" spans="1:35">
      <c r="A2465" s="13"/>
      <c r="B2465" s="13"/>
      <c r="C2465" s="328">
        <v>0.52083333333333337</v>
      </c>
      <c r="D2465" s="164">
        <f t="shared" si="105"/>
        <v>40163.520833333336</v>
      </c>
      <c r="E2465" s="13" t="s">
        <v>56</v>
      </c>
      <c r="F2465" s="13"/>
      <c r="G2465" s="13">
        <v>137</v>
      </c>
      <c r="H2465" s="13">
        <v>4.5999999999999996</v>
      </c>
      <c r="I2465" s="13">
        <v>4.66</v>
      </c>
      <c r="J2465" s="13"/>
      <c r="K2465" s="13"/>
      <c r="L2465" s="13"/>
      <c r="M2465" s="13"/>
      <c r="N2465" s="13">
        <v>6</v>
      </c>
      <c r="O2465" s="13">
        <v>1.8</v>
      </c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3"/>
      <c r="AA2465" s="13"/>
      <c r="AB2465" s="13"/>
      <c r="AC2465" s="13"/>
      <c r="AD2465" s="13"/>
      <c r="AE2465" s="13"/>
      <c r="AF2465" s="13"/>
      <c r="AG2465" s="13"/>
      <c r="AH2465" s="13"/>
      <c r="AI2465" s="13"/>
    </row>
    <row r="2466" spans="1:35">
      <c r="A2466" s="13"/>
      <c r="B2466" s="13"/>
      <c r="C2466" s="328">
        <v>0.63958333333333328</v>
      </c>
      <c r="D2466" s="164">
        <f t="shared" si="105"/>
        <v>40163.63958333333</v>
      </c>
      <c r="E2466" s="13" t="s">
        <v>56</v>
      </c>
      <c r="F2466" s="13"/>
      <c r="G2466" s="13">
        <v>137</v>
      </c>
      <c r="H2466" s="13">
        <v>4.1100000000000003</v>
      </c>
      <c r="I2466" s="13">
        <v>4.28</v>
      </c>
      <c r="J2466" s="13"/>
      <c r="K2466" s="13"/>
      <c r="L2466" s="13"/>
      <c r="M2466" s="13"/>
      <c r="N2466" s="13">
        <v>6</v>
      </c>
      <c r="O2466" s="13">
        <v>1.8</v>
      </c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3"/>
      <c r="AA2466" s="13"/>
      <c r="AB2466" s="13"/>
      <c r="AC2466" s="13"/>
      <c r="AD2466" s="13"/>
      <c r="AE2466" s="13"/>
      <c r="AF2466" s="13"/>
      <c r="AG2466" s="13"/>
      <c r="AH2466" s="13"/>
      <c r="AI2466" s="13"/>
    </row>
    <row r="2467" spans="1:35">
      <c r="A2467" s="13"/>
      <c r="B2467" s="13"/>
      <c r="C2467" s="328">
        <v>0.71180555555555547</v>
      </c>
      <c r="D2467" s="164">
        <f t="shared" si="105"/>
        <v>40163.711805555555</v>
      </c>
      <c r="E2467" s="13" t="s">
        <v>56</v>
      </c>
      <c r="F2467" s="13"/>
      <c r="G2467" s="13">
        <v>137</v>
      </c>
      <c r="H2467" s="13">
        <v>4.7</v>
      </c>
      <c r="I2467" s="13">
        <v>4.8899999999999997</v>
      </c>
      <c r="J2467" s="13"/>
      <c r="K2467" s="13"/>
      <c r="L2467" s="13"/>
      <c r="M2467" s="13"/>
      <c r="N2467" s="13">
        <v>6</v>
      </c>
      <c r="O2467" s="13">
        <v>1.8</v>
      </c>
      <c r="P2467" s="13"/>
      <c r="Q2467" s="13"/>
      <c r="R2467" s="13"/>
      <c r="S2467" s="13"/>
      <c r="T2467" s="13"/>
      <c r="U2467" s="13"/>
      <c r="V2467" s="13"/>
      <c r="W2467" s="13"/>
      <c r="X2467" s="13"/>
      <c r="Y2467" s="13"/>
      <c r="Z2467" s="13"/>
      <c r="AA2467" s="13"/>
      <c r="AB2467" s="13"/>
      <c r="AC2467" s="13"/>
      <c r="AD2467" s="13"/>
      <c r="AE2467" s="13"/>
      <c r="AF2467" s="13"/>
      <c r="AG2467" s="13"/>
      <c r="AH2467" s="13"/>
      <c r="AI2467" s="13"/>
    </row>
    <row r="2468" spans="1:35" ht="13.5" thickBot="1">
      <c r="A2468" s="27"/>
      <c r="B2468" s="27"/>
      <c r="C2468" s="329">
        <v>0.88263888888888886</v>
      </c>
      <c r="D2468" s="167">
        <f t="shared" si="105"/>
        <v>40163.882638888892</v>
      </c>
      <c r="E2468" s="27" t="s">
        <v>56</v>
      </c>
      <c r="F2468" s="27"/>
      <c r="G2468" s="27">
        <v>137</v>
      </c>
      <c r="H2468" s="27">
        <v>4.99</v>
      </c>
      <c r="I2468" s="27">
        <v>4.55</v>
      </c>
      <c r="J2468" s="27"/>
      <c r="K2468" s="27"/>
      <c r="L2468" s="27"/>
      <c r="M2468" s="27"/>
      <c r="N2468" s="27">
        <v>6</v>
      </c>
      <c r="O2468" s="27">
        <v>1.8</v>
      </c>
      <c r="P2468" s="27"/>
      <c r="Q2468" s="13"/>
      <c r="R2468" s="13"/>
      <c r="S2468" s="13"/>
      <c r="T2468" s="13"/>
      <c r="U2468" s="13"/>
      <c r="V2468" s="13"/>
      <c r="W2468" s="13"/>
      <c r="X2468" s="13"/>
      <c r="Y2468" s="13"/>
      <c r="Z2468" s="13"/>
      <c r="AA2468" s="13"/>
      <c r="AB2468" s="13"/>
      <c r="AC2468" s="13"/>
      <c r="AD2468" s="13"/>
      <c r="AE2468" s="13"/>
      <c r="AF2468" s="13"/>
      <c r="AG2468" s="13"/>
      <c r="AH2468" s="13"/>
      <c r="AI2468" s="13"/>
    </row>
    <row r="2469" spans="1:35">
      <c r="A2469" s="17">
        <v>17</v>
      </c>
      <c r="B2469" s="17" t="s">
        <v>114</v>
      </c>
      <c r="C2469" s="327">
        <v>0.25</v>
      </c>
      <c r="D2469" s="168">
        <f t="shared" si="105"/>
        <v>40164.25</v>
      </c>
      <c r="E2469" s="17" t="s">
        <v>56</v>
      </c>
      <c r="F2469" s="17"/>
      <c r="G2469" s="17">
        <v>137</v>
      </c>
      <c r="H2469" s="17">
        <v>4.4800000000000004</v>
      </c>
      <c r="I2469" s="17">
        <v>4.7699999999999996</v>
      </c>
      <c r="J2469" s="17"/>
      <c r="K2469" s="17"/>
      <c r="L2469" s="17"/>
      <c r="M2469" s="17"/>
      <c r="N2469" s="17">
        <v>6</v>
      </c>
      <c r="O2469" s="17">
        <v>1.8</v>
      </c>
      <c r="P2469" s="17"/>
      <c r="Q2469" s="13"/>
      <c r="R2469" s="13"/>
      <c r="S2469" s="13"/>
      <c r="T2469" s="13"/>
      <c r="U2469" s="13"/>
      <c r="V2469" s="13"/>
      <c r="W2469" s="13"/>
      <c r="X2469" s="13"/>
      <c r="Y2469" s="13"/>
      <c r="Z2469" s="13"/>
      <c r="AA2469" s="13"/>
      <c r="AB2469" s="13"/>
      <c r="AC2469" s="13"/>
      <c r="AD2469" s="13"/>
      <c r="AE2469" s="13"/>
      <c r="AF2469" s="13"/>
      <c r="AG2469" s="13"/>
      <c r="AH2469" s="13"/>
      <c r="AI2469" s="13"/>
    </row>
    <row r="2470" spans="1:35">
      <c r="A2470" s="13"/>
      <c r="B2470" s="13"/>
      <c r="C2470" s="328">
        <v>0.34930555555555554</v>
      </c>
      <c r="D2470" s="164">
        <f t="shared" si="105"/>
        <v>40164.349305555559</v>
      </c>
      <c r="E2470" s="13" t="s">
        <v>56</v>
      </c>
      <c r="F2470" s="13"/>
      <c r="G2470" s="13">
        <v>137</v>
      </c>
      <c r="H2470" s="13">
        <v>4.9800000000000004</v>
      </c>
      <c r="I2470" s="13">
        <v>4.82</v>
      </c>
      <c r="J2470" s="13"/>
      <c r="K2470" s="13"/>
      <c r="L2470" s="13"/>
      <c r="M2470" s="13"/>
      <c r="N2470" s="13">
        <v>6</v>
      </c>
      <c r="O2470" s="13">
        <v>1.8</v>
      </c>
      <c r="P2470" s="13"/>
      <c r="Q2470" s="13"/>
      <c r="R2470" s="13"/>
      <c r="S2470" s="13"/>
      <c r="T2470" s="13"/>
      <c r="U2470" s="13"/>
      <c r="V2470" s="13"/>
      <c r="W2470" s="13"/>
      <c r="X2470" s="13"/>
      <c r="Y2470" s="13"/>
      <c r="Z2470" s="13"/>
      <c r="AA2470" s="13"/>
      <c r="AB2470" s="13"/>
      <c r="AC2470" s="13"/>
      <c r="AD2470" s="13"/>
      <c r="AE2470" s="13"/>
      <c r="AF2470" s="13"/>
      <c r="AG2470" s="13"/>
      <c r="AH2470" s="13"/>
      <c r="AI2470" s="13"/>
    </row>
    <row r="2471" spans="1:35">
      <c r="A2471" s="13"/>
      <c r="B2471" s="13"/>
      <c r="C2471" s="328">
        <v>0.41944444444444445</v>
      </c>
      <c r="D2471" s="164">
        <f t="shared" si="105"/>
        <v>40164.419444444444</v>
      </c>
      <c r="E2471" s="13" t="s">
        <v>56</v>
      </c>
      <c r="F2471" s="13"/>
      <c r="G2471" s="13">
        <v>137</v>
      </c>
      <c r="H2471" s="13">
        <v>4.37</v>
      </c>
      <c r="I2471" s="13">
        <v>4.88</v>
      </c>
      <c r="J2471" s="13"/>
      <c r="K2471" s="13"/>
      <c r="L2471" s="13"/>
      <c r="M2471" s="13"/>
      <c r="N2471" s="13">
        <v>6</v>
      </c>
      <c r="O2471" s="13">
        <v>1.8</v>
      </c>
      <c r="P2471" s="13"/>
      <c r="Q2471" s="13"/>
      <c r="R2471" s="13"/>
      <c r="S2471" s="13"/>
      <c r="T2471" s="13"/>
      <c r="U2471" s="13"/>
      <c r="V2471" s="13"/>
      <c r="W2471" s="13"/>
      <c r="X2471" s="13"/>
      <c r="Y2471" s="13"/>
      <c r="Z2471" s="13"/>
      <c r="AA2471" s="13"/>
      <c r="AB2471" s="13"/>
      <c r="AC2471" s="13"/>
      <c r="AD2471" s="13"/>
      <c r="AE2471" s="13"/>
      <c r="AF2471" s="13"/>
      <c r="AG2471" s="13"/>
      <c r="AH2471" s="13"/>
      <c r="AI2471" s="13"/>
    </row>
    <row r="2472" spans="1:35">
      <c r="A2472" s="13"/>
      <c r="B2472" s="13"/>
      <c r="C2472" s="328">
        <v>0.50208333333333333</v>
      </c>
      <c r="D2472" s="164">
        <f t="shared" si="105"/>
        <v>40164.502083333333</v>
      </c>
      <c r="E2472" s="13" t="s">
        <v>56</v>
      </c>
      <c r="F2472" s="13"/>
      <c r="G2472" s="13">
        <v>137</v>
      </c>
      <c r="H2472" s="13">
        <v>4.28</v>
      </c>
      <c r="I2472" s="13">
        <v>4.0999999999999996</v>
      </c>
      <c r="J2472" s="13"/>
      <c r="K2472" s="13"/>
      <c r="L2472" s="13"/>
      <c r="M2472" s="13"/>
      <c r="N2472" s="13">
        <v>6</v>
      </c>
      <c r="O2472" s="13">
        <v>1.8</v>
      </c>
      <c r="P2472" s="13"/>
      <c r="Q2472" s="13"/>
      <c r="R2472" s="13"/>
      <c r="S2472" s="13"/>
      <c r="T2472" s="13"/>
      <c r="U2472" s="13"/>
      <c r="V2472" s="13"/>
      <c r="W2472" s="13"/>
      <c r="X2472" s="13"/>
      <c r="Y2472" s="13"/>
      <c r="Z2472" s="13"/>
      <c r="AA2472" s="13"/>
      <c r="AB2472" s="13"/>
      <c r="AC2472" s="13"/>
      <c r="AD2472" s="13"/>
      <c r="AE2472" s="13"/>
      <c r="AF2472" s="13"/>
      <c r="AG2472" s="13"/>
      <c r="AH2472" s="13"/>
      <c r="AI2472" s="13"/>
    </row>
    <row r="2473" spans="1:35">
      <c r="A2473" s="13"/>
      <c r="B2473" s="13"/>
      <c r="C2473" s="328">
        <v>0.60486111111111118</v>
      </c>
      <c r="D2473" s="164">
        <f t="shared" si="105"/>
        <v>40164.604861111111</v>
      </c>
      <c r="E2473" s="13" t="s">
        <v>56</v>
      </c>
      <c r="F2473" s="13"/>
      <c r="G2473" s="13">
        <v>137</v>
      </c>
      <c r="H2473" s="13">
        <v>4.82</v>
      </c>
      <c r="I2473" s="13">
        <v>4.91</v>
      </c>
      <c r="J2473" s="13"/>
      <c r="K2473" s="13"/>
      <c r="L2473" s="13"/>
      <c r="M2473" s="13"/>
      <c r="N2473" s="13">
        <v>6</v>
      </c>
      <c r="O2473" s="13">
        <v>1.8</v>
      </c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3"/>
      <c r="AA2473" s="13"/>
      <c r="AB2473" s="13"/>
      <c r="AC2473" s="13"/>
      <c r="AD2473" s="13"/>
      <c r="AE2473" s="13"/>
      <c r="AF2473" s="13"/>
      <c r="AG2473" s="13"/>
      <c r="AH2473" s="13"/>
      <c r="AI2473" s="13"/>
    </row>
    <row r="2474" spans="1:35">
      <c r="A2474" s="13"/>
      <c r="B2474" s="13"/>
      <c r="C2474" s="328">
        <v>0.74652777777777779</v>
      </c>
      <c r="D2474" s="164">
        <f t="shared" si="105"/>
        <v>40164.746527777781</v>
      </c>
      <c r="E2474" s="13" t="s">
        <v>56</v>
      </c>
      <c r="F2474" s="13"/>
      <c r="G2474" s="13">
        <v>137</v>
      </c>
      <c r="H2474" s="13">
        <v>4.2</v>
      </c>
      <c r="I2474" s="13">
        <v>4.37</v>
      </c>
      <c r="J2474" s="13"/>
      <c r="K2474" s="13"/>
      <c r="L2474" s="13"/>
      <c r="M2474" s="13"/>
      <c r="N2474" s="13">
        <v>6</v>
      </c>
      <c r="O2474" s="13">
        <v>1.8</v>
      </c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3"/>
      <c r="AA2474" s="13"/>
      <c r="AB2474" s="13"/>
      <c r="AC2474" s="13"/>
      <c r="AD2474" s="13"/>
      <c r="AE2474" s="13"/>
      <c r="AF2474" s="13"/>
      <c r="AG2474" s="13"/>
      <c r="AH2474" s="13"/>
      <c r="AI2474" s="13"/>
    </row>
    <row r="2475" spans="1:35">
      <c r="A2475" s="13"/>
      <c r="B2475" s="13"/>
      <c r="C2475" s="328">
        <v>0.7993055555555556</v>
      </c>
      <c r="D2475" s="164">
        <f t="shared" si="105"/>
        <v>40164.799305555556</v>
      </c>
      <c r="E2475" s="13" t="s">
        <v>56</v>
      </c>
      <c r="F2475" s="13"/>
      <c r="G2475" s="13">
        <v>137</v>
      </c>
      <c r="H2475" s="13">
        <v>4.0999999999999996</v>
      </c>
      <c r="I2475" s="13">
        <v>4.1399999999999997</v>
      </c>
      <c r="J2475" s="13"/>
      <c r="K2475" s="13"/>
      <c r="L2475" s="13"/>
      <c r="M2475" s="13"/>
      <c r="N2475" s="13">
        <v>6</v>
      </c>
      <c r="O2475" s="13">
        <v>1.8</v>
      </c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3"/>
      <c r="AA2475" s="13"/>
      <c r="AB2475" s="13"/>
      <c r="AC2475" s="13"/>
      <c r="AD2475" s="13"/>
      <c r="AE2475" s="13"/>
      <c r="AF2475" s="13"/>
      <c r="AG2475" s="13"/>
      <c r="AH2475" s="13"/>
      <c r="AI2475" s="13"/>
    </row>
    <row r="2476" spans="1:35" ht="13.5" thickBot="1">
      <c r="A2476" s="27"/>
      <c r="B2476" s="27"/>
      <c r="C2476" s="329">
        <v>0.93333333333333324</v>
      </c>
      <c r="D2476" s="167">
        <f t="shared" si="105"/>
        <v>40164.933333333334</v>
      </c>
      <c r="E2476" s="27" t="s">
        <v>56</v>
      </c>
      <c r="F2476" s="27"/>
      <c r="G2476" s="27">
        <v>137</v>
      </c>
      <c r="H2476" s="27">
        <v>4.7699999999999996</v>
      </c>
      <c r="I2476" s="27">
        <v>4.67</v>
      </c>
      <c r="J2476" s="27"/>
      <c r="K2476" s="27"/>
      <c r="L2476" s="27"/>
      <c r="M2476" s="27"/>
      <c r="N2476" s="27">
        <v>6</v>
      </c>
      <c r="O2476" s="27">
        <v>1.8</v>
      </c>
      <c r="P2476" s="27"/>
      <c r="Q2476" s="13"/>
      <c r="R2476" s="13"/>
      <c r="S2476" s="13"/>
      <c r="T2476" s="13"/>
      <c r="U2476" s="13"/>
      <c r="V2476" s="13"/>
      <c r="W2476" s="13"/>
      <c r="X2476" s="13"/>
      <c r="Y2476" s="13"/>
      <c r="Z2476" s="13"/>
      <c r="AA2476" s="13"/>
      <c r="AB2476" s="13"/>
      <c r="AC2476" s="13"/>
      <c r="AD2476" s="13"/>
      <c r="AE2476" s="13"/>
      <c r="AF2476" s="13"/>
      <c r="AG2476" s="13"/>
      <c r="AH2476" s="13"/>
      <c r="AI2476" s="13"/>
    </row>
    <row r="2477" spans="1:35">
      <c r="A2477" s="17">
        <v>18</v>
      </c>
      <c r="B2477" s="17" t="s">
        <v>115</v>
      </c>
      <c r="C2477" s="327">
        <v>0.25277777777777777</v>
      </c>
      <c r="D2477" s="168">
        <f t="shared" si="105"/>
        <v>40165.25277777778</v>
      </c>
      <c r="E2477" s="17" t="s">
        <v>56</v>
      </c>
      <c r="F2477" s="17"/>
      <c r="G2477" s="17">
        <v>137</v>
      </c>
      <c r="H2477" s="17">
        <v>4.37</v>
      </c>
      <c r="I2477" s="17">
        <v>4.0999999999999996</v>
      </c>
      <c r="J2477" s="17"/>
      <c r="K2477" s="17"/>
      <c r="L2477" s="17"/>
      <c r="M2477" s="17"/>
      <c r="N2477" s="17">
        <v>6</v>
      </c>
      <c r="O2477" s="17">
        <v>1.8</v>
      </c>
      <c r="P2477" s="17"/>
      <c r="Q2477" s="13"/>
      <c r="R2477" s="13"/>
      <c r="S2477" s="13"/>
      <c r="T2477" s="13"/>
      <c r="U2477" s="13"/>
      <c r="V2477" s="13"/>
      <c r="W2477" s="13"/>
      <c r="X2477" s="13"/>
      <c r="Y2477" s="13"/>
      <c r="Z2477" s="13"/>
      <c r="AA2477" s="13"/>
      <c r="AB2477" s="13"/>
      <c r="AC2477" s="13"/>
      <c r="AD2477" s="13"/>
      <c r="AE2477" s="13"/>
      <c r="AF2477" s="13"/>
      <c r="AG2477" s="13"/>
      <c r="AH2477" s="13"/>
      <c r="AI2477" s="13"/>
    </row>
    <row r="2478" spans="1:35">
      <c r="A2478" s="13"/>
      <c r="B2478" s="13"/>
      <c r="C2478" s="328">
        <v>0.35</v>
      </c>
      <c r="D2478" s="164">
        <f t="shared" si="105"/>
        <v>40165.35</v>
      </c>
      <c r="E2478" s="13" t="s">
        <v>56</v>
      </c>
      <c r="F2478" s="13"/>
      <c r="G2478" s="13">
        <v>137</v>
      </c>
      <c r="H2478" s="13">
        <v>4.46</v>
      </c>
      <c r="I2478" s="13">
        <v>4.33</v>
      </c>
      <c r="J2478" s="13"/>
      <c r="K2478" s="13"/>
      <c r="L2478" s="13"/>
      <c r="M2478" s="13"/>
      <c r="N2478" s="13">
        <v>6</v>
      </c>
      <c r="O2478" s="13">
        <v>1.8</v>
      </c>
      <c r="P2478" s="13"/>
      <c r="Q2478" s="13"/>
      <c r="R2478" s="13"/>
      <c r="S2478" s="13"/>
      <c r="T2478" s="13"/>
      <c r="U2478" s="13"/>
      <c r="V2478" s="13"/>
      <c r="W2478" s="13"/>
      <c r="X2478" s="13"/>
      <c r="Y2478" s="13"/>
      <c r="Z2478" s="13"/>
      <c r="AA2478" s="13"/>
      <c r="AB2478" s="13"/>
      <c r="AC2478" s="13"/>
      <c r="AD2478" s="13"/>
      <c r="AE2478" s="13"/>
      <c r="AF2478" s="13"/>
      <c r="AG2478" s="13"/>
      <c r="AH2478" s="13"/>
      <c r="AI2478" s="13"/>
    </row>
    <row r="2479" spans="1:35">
      <c r="A2479" s="13"/>
      <c r="B2479" s="13"/>
      <c r="C2479" s="328">
        <v>0.43333333333333335</v>
      </c>
      <c r="D2479" s="164">
        <f t="shared" si="105"/>
        <v>40165.433333333334</v>
      </c>
      <c r="E2479" s="13" t="s">
        <v>56</v>
      </c>
      <c r="F2479" s="13"/>
      <c r="G2479" s="13">
        <v>137</v>
      </c>
      <c r="H2479" s="13">
        <v>4.1500000000000004</v>
      </c>
      <c r="I2479" s="13">
        <v>4.7699999999999996</v>
      </c>
      <c r="J2479" s="13"/>
      <c r="K2479" s="13"/>
      <c r="L2479" s="13"/>
      <c r="M2479" s="13"/>
      <c r="N2479" s="13">
        <v>6</v>
      </c>
      <c r="O2479" s="13">
        <v>1.8</v>
      </c>
      <c r="P2479" s="13"/>
      <c r="Q2479" s="13"/>
      <c r="R2479" s="13"/>
      <c r="S2479" s="13"/>
      <c r="T2479" s="13"/>
      <c r="U2479" s="13"/>
      <c r="V2479" s="13"/>
      <c r="W2479" s="13"/>
      <c r="X2479" s="13"/>
      <c r="Y2479" s="13"/>
      <c r="Z2479" s="13"/>
      <c r="AA2479" s="13"/>
      <c r="AB2479" s="13"/>
      <c r="AC2479" s="13"/>
      <c r="AD2479" s="13"/>
      <c r="AE2479" s="13"/>
      <c r="AF2479" s="13"/>
      <c r="AG2479" s="13"/>
      <c r="AH2479" s="13"/>
      <c r="AI2479" s="13"/>
    </row>
    <row r="2480" spans="1:35">
      <c r="A2480" s="13"/>
      <c r="B2480" s="13"/>
      <c r="C2480" s="328">
        <v>0.53472222222222221</v>
      </c>
      <c r="D2480" s="164">
        <f t="shared" si="105"/>
        <v>40165.534722222219</v>
      </c>
      <c r="E2480" s="13" t="s">
        <v>56</v>
      </c>
      <c r="F2480" s="13"/>
      <c r="G2480" s="13">
        <v>137</v>
      </c>
      <c r="H2480" s="13">
        <v>4.1100000000000003</v>
      </c>
      <c r="I2480" s="13">
        <v>4.34</v>
      </c>
      <c r="J2480" s="13"/>
      <c r="K2480" s="13"/>
      <c r="L2480" s="13"/>
      <c r="M2480" s="13"/>
      <c r="N2480" s="13">
        <v>6</v>
      </c>
      <c r="O2480" s="13">
        <v>1.8</v>
      </c>
      <c r="P2480" s="13"/>
      <c r="Q2480" s="13"/>
      <c r="R2480" s="13"/>
      <c r="S2480" s="13"/>
      <c r="T2480" s="13"/>
      <c r="U2480" s="13"/>
      <c r="V2480" s="13"/>
      <c r="W2480" s="13"/>
      <c r="X2480" s="13"/>
      <c r="Y2480" s="13"/>
      <c r="Z2480" s="13"/>
      <c r="AA2480" s="13"/>
      <c r="AB2480" s="13"/>
      <c r="AC2480" s="13"/>
      <c r="AD2480" s="13"/>
      <c r="AE2480" s="13"/>
      <c r="AF2480" s="13"/>
      <c r="AG2480" s="13"/>
      <c r="AH2480" s="13"/>
      <c r="AI2480" s="13"/>
    </row>
    <row r="2481" spans="1:35">
      <c r="A2481" s="13"/>
      <c r="B2481" s="13"/>
      <c r="C2481" s="328">
        <v>0.60069444444444442</v>
      </c>
      <c r="D2481" s="164">
        <f t="shared" si="105"/>
        <v>40165.600694444445</v>
      </c>
      <c r="E2481" s="13" t="s">
        <v>56</v>
      </c>
      <c r="F2481" s="13"/>
      <c r="G2481" s="13">
        <v>137</v>
      </c>
      <c r="H2481" s="13">
        <v>4.8099999999999996</v>
      </c>
      <c r="I2481" s="13">
        <v>4.53</v>
      </c>
      <c r="J2481" s="13"/>
      <c r="K2481" s="13"/>
      <c r="L2481" s="13"/>
      <c r="M2481" s="13"/>
      <c r="N2481" s="13">
        <v>6</v>
      </c>
      <c r="O2481" s="13">
        <v>1.8</v>
      </c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3"/>
      <c r="AA2481" s="13"/>
      <c r="AB2481" s="13"/>
      <c r="AC2481" s="13"/>
      <c r="AD2481" s="13"/>
      <c r="AE2481" s="13"/>
      <c r="AF2481" s="13"/>
      <c r="AG2481" s="13"/>
      <c r="AH2481" s="13"/>
      <c r="AI2481" s="13"/>
    </row>
    <row r="2482" spans="1:35">
      <c r="A2482" s="13"/>
      <c r="B2482" s="13"/>
      <c r="C2482" s="328">
        <v>0.6694444444444444</v>
      </c>
      <c r="D2482" s="164">
        <f t="shared" si="105"/>
        <v>40165.669444444444</v>
      </c>
      <c r="E2482" s="13" t="s">
        <v>56</v>
      </c>
      <c r="F2482" s="13"/>
      <c r="G2482" s="13">
        <v>137</v>
      </c>
      <c r="H2482" s="13">
        <v>4.72</v>
      </c>
      <c r="I2482" s="13">
        <v>4.7699999999999996</v>
      </c>
      <c r="J2482" s="13"/>
      <c r="K2482" s="13"/>
      <c r="L2482" s="13"/>
      <c r="M2482" s="13"/>
      <c r="N2482" s="13">
        <v>6</v>
      </c>
      <c r="O2482" s="13">
        <v>1.8</v>
      </c>
      <c r="P2482" s="13"/>
      <c r="Q2482" s="13"/>
      <c r="R2482" s="13"/>
      <c r="S2482" s="13"/>
      <c r="T2482" s="13"/>
      <c r="U2482" s="13"/>
      <c r="V2482" s="13"/>
      <c r="W2482" s="13"/>
      <c r="X2482" s="13"/>
      <c r="Y2482" s="13"/>
      <c r="Z2482" s="13"/>
      <c r="AA2482" s="13"/>
      <c r="AB2482" s="13"/>
      <c r="AC2482" s="13"/>
      <c r="AD2482" s="13"/>
      <c r="AE2482" s="13"/>
      <c r="AF2482" s="13"/>
      <c r="AG2482" s="13"/>
      <c r="AH2482" s="13"/>
      <c r="AI2482" s="13"/>
    </row>
    <row r="2483" spans="1:35">
      <c r="A2483" s="13"/>
      <c r="B2483" s="13"/>
      <c r="C2483" s="328">
        <v>0.8027777777777777</v>
      </c>
      <c r="D2483" s="164">
        <f t="shared" si="105"/>
        <v>40165.802777777775</v>
      </c>
      <c r="E2483" s="13" t="s">
        <v>56</v>
      </c>
      <c r="F2483" s="13"/>
      <c r="G2483" s="13">
        <v>137</v>
      </c>
      <c r="H2483" s="13">
        <v>4.75</v>
      </c>
      <c r="I2483" s="13">
        <v>4.68</v>
      </c>
      <c r="J2483" s="13"/>
      <c r="K2483" s="13"/>
      <c r="L2483" s="13"/>
      <c r="M2483" s="13"/>
      <c r="N2483" s="13">
        <v>6</v>
      </c>
      <c r="O2483" s="13">
        <v>1.8</v>
      </c>
      <c r="P2483" s="13"/>
      <c r="Q2483" s="13"/>
      <c r="R2483" s="13"/>
      <c r="S2483" s="13"/>
      <c r="T2483" s="13"/>
      <c r="U2483" s="13"/>
      <c r="V2483" s="13"/>
      <c r="W2483" s="13"/>
      <c r="X2483" s="13"/>
      <c r="Y2483" s="13"/>
      <c r="Z2483" s="13"/>
      <c r="AA2483" s="13"/>
      <c r="AB2483" s="13"/>
      <c r="AC2483" s="13"/>
      <c r="AD2483" s="13"/>
      <c r="AE2483" s="13"/>
      <c r="AF2483" s="13"/>
      <c r="AG2483" s="13"/>
      <c r="AH2483" s="13"/>
      <c r="AI2483" s="13"/>
    </row>
    <row r="2484" spans="1:35" ht="13.5" thickBot="1">
      <c r="A2484" s="27"/>
      <c r="B2484" s="27"/>
      <c r="C2484" s="329">
        <v>0.90972222222222221</v>
      </c>
      <c r="D2484" s="167">
        <f t="shared" si="105"/>
        <v>40165.909722222219</v>
      </c>
      <c r="E2484" s="27" t="s">
        <v>56</v>
      </c>
      <c r="F2484" s="27"/>
      <c r="G2484" s="27">
        <v>137</v>
      </c>
      <c r="H2484" s="27">
        <v>4.78</v>
      </c>
      <c r="I2484" s="27">
        <v>4.8</v>
      </c>
      <c r="J2484" s="27"/>
      <c r="K2484" s="27"/>
      <c r="L2484" s="27"/>
      <c r="M2484" s="27"/>
      <c r="N2484" s="27">
        <v>6</v>
      </c>
      <c r="O2484" s="27">
        <v>1.8</v>
      </c>
      <c r="P2484" s="27"/>
      <c r="Q2484" s="13"/>
      <c r="R2484" s="13"/>
      <c r="S2484" s="13"/>
      <c r="T2484" s="13"/>
      <c r="U2484" s="13"/>
      <c r="V2484" s="13"/>
      <c r="W2484" s="13"/>
      <c r="X2484" s="13"/>
      <c r="Y2484" s="13"/>
      <c r="Z2484" s="13"/>
      <c r="AA2484" s="13"/>
      <c r="AB2484" s="13"/>
      <c r="AC2484" s="13"/>
      <c r="AD2484" s="13"/>
      <c r="AE2484" s="13"/>
      <c r="AF2484" s="13"/>
      <c r="AG2484" s="13"/>
      <c r="AH2484" s="13"/>
      <c r="AI2484" s="13"/>
    </row>
    <row r="2485" spans="1:35">
      <c r="A2485" s="17">
        <v>19</v>
      </c>
      <c r="B2485" s="17" t="s">
        <v>29</v>
      </c>
      <c r="C2485" s="327">
        <v>0.25</v>
      </c>
      <c r="D2485" s="168">
        <f t="shared" si="105"/>
        <v>40166.25</v>
      </c>
      <c r="E2485" s="17" t="s">
        <v>56</v>
      </c>
      <c r="F2485" s="17"/>
      <c r="G2485" s="17">
        <v>159</v>
      </c>
      <c r="H2485" s="17">
        <v>5.1100000000000003</v>
      </c>
      <c r="I2485" s="17">
        <v>4.79</v>
      </c>
      <c r="J2485" s="17"/>
      <c r="K2485" s="17"/>
      <c r="L2485" s="17"/>
      <c r="M2485" s="17"/>
      <c r="N2485" s="17">
        <v>6</v>
      </c>
      <c r="O2485" s="17">
        <v>1.5</v>
      </c>
      <c r="P2485" s="17"/>
      <c r="Q2485" s="13"/>
      <c r="R2485" s="13"/>
      <c r="S2485" s="13"/>
      <c r="T2485" s="13"/>
      <c r="U2485" s="13"/>
      <c r="V2485" s="13"/>
      <c r="W2485" s="13"/>
      <c r="X2485" s="13"/>
      <c r="Y2485" s="13"/>
      <c r="Z2485" s="13"/>
      <c r="AA2485" s="13"/>
      <c r="AB2485" s="13"/>
      <c r="AC2485" s="13"/>
      <c r="AD2485" s="13"/>
      <c r="AE2485" s="13"/>
      <c r="AF2485" s="13"/>
      <c r="AG2485" s="13"/>
      <c r="AH2485" s="13"/>
      <c r="AI2485" s="13"/>
    </row>
    <row r="2486" spans="1:35">
      <c r="A2486" s="13"/>
      <c r="B2486" s="13"/>
      <c r="C2486" s="328">
        <v>0.34722222222222227</v>
      </c>
      <c r="D2486" s="164">
        <f t="shared" si="105"/>
        <v>40166.347222222219</v>
      </c>
      <c r="E2486" s="13" t="s">
        <v>56</v>
      </c>
      <c r="F2486" s="13"/>
      <c r="G2486" s="13">
        <v>159</v>
      </c>
      <c r="H2486" s="13">
        <v>5.89</v>
      </c>
      <c r="I2486" s="13">
        <v>4.2300000000000004</v>
      </c>
      <c r="J2486" s="13"/>
      <c r="K2486" s="13"/>
      <c r="L2486" s="13"/>
      <c r="M2486" s="13"/>
      <c r="N2486" s="13">
        <v>6</v>
      </c>
      <c r="O2486" s="13">
        <v>1.5</v>
      </c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3"/>
      <c r="AA2486" s="13"/>
      <c r="AB2486" s="13"/>
      <c r="AC2486" s="13"/>
      <c r="AD2486" s="13"/>
      <c r="AE2486" s="13"/>
      <c r="AF2486" s="13"/>
      <c r="AG2486" s="13"/>
      <c r="AH2486" s="13"/>
      <c r="AI2486" s="13"/>
    </row>
    <row r="2487" spans="1:35">
      <c r="A2487" s="13"/>
      <c r="B2487" s="13"/>
      <c r="C2487" s="328">
        <v>0.42708333333333331</v>
      </c>
      <c r="D2487" s="164">
        <f t="shared" si="105"/>
        <v>40166.427083333336</v>
      </c>
      <c r="E2487" s="13" t="s">
        <v>56</v>
      </c>
      <c r="F2487" s="13"/>
      <c r="G2487" s="13">
        <v>159</v>
      </c>
      <c r="H2487" s="13">
        <v>5.81</v>
      </c>
      <c r="I2487" s="13">
        <v>4.91</v>
      </c>
      <c r="J2487" s="13"/>
      <c r="K2487" s="13"/>
      <c r="L2487" s="13"/>
      <c r="M2487" s="13"/>
      <c r="N2487" s="13">
        <v>6</v>
      </c>
      <c r="O2487" s="13">
        <v>1.5</v>
      </c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3"/>
      <c r="AA2487" s="13"/>
      <c r="AB2487" s="13"/>
      <c r="AC2487" s="13"/>
      <c r="AD2487" s="13"/>
      <c r="AE2487" s="13"/>
      <c r="AF2487" s="13"/>
      <c r="AG2487" s="13"/>
      <c r="AH2487" s="13"/>
      <c r="AI2487" s="13"/>
    </row>
    <row r="2488" spans="1:35">
      <c r="A2488" s="13"/>
      <c r="B2488" s="13"/>
      <c r="C2488" s="328">
        <v>0.5</v>
      </c>
      <c r="D2488" s="164">
        <f t="shared" si="105"/>
        <v>40166.5</v>
      </c>
      <c r="E2488" s="13" t="s">
        <v>56</v>
      </c>
      <c r="F2488" s="13"/>
      <c r="G2488" s="13">
        <v>159</v>
      </c>
      <c r="H2488" s="13">
        <v>4.38</v>
      </c>
      <c r="I2488" s="13">
        <v>4.6100000000000003</v>
      </c>
      <c r="J2488" s="13"/>
      <c r="K2488" s="13"/>
      <c r="L2488" s="13"/>
      <c r="M2488" s="13"/>
      <c r="N2488" s="13">
        <v>6</v>
      </c>
      <c r="O2488" s="13">
        <v>1.5</v>
      </c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/>
      <c r="AH2488" s="13"/>
      <c r="AI2488" s="13"/>
    </row>
    <row r="2489" spans="1:35">
      <c r="A2489" s="13"/>
      <c r="B2489" s="13"/>
      <c r="C2489" s="328">
        <v>0.65277777777777779</v>
      </c>
      <c r="D2489" s="164">
        <f t="shared" si="105"/>
        <v>40166.652777777781</v>
      </c>
      <c r="E2489" s="13" t="s">
        <v>56</v>
      </c>
      <c r="F2489" s="13"/>
      <c r="G2489" s="13">
        <v>159</v>
      </c>
      <c r="H2489" s="13">
        <v>4.18</v>
      </c>
      <c r="I2489" s="13">
        <v>4.0999999999999996</v>
      </c>
      <c r="J2489" s="13"/>
      <c r="K2489" s="13"/>
      <c r="L2489" s="13"/>
      <c r="M2489" s="13"/>
      <c r="N2489" s="13">
        <v>6</v>
      </c>
      <c r="O2489" s="13">
        <v>1.5</v>
      </c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3"/>
      <c r="AA2489" s="13"/>
      <c r="AB2489" s="13"/>
      <c r="AC2489" s="13"/>
      <c r="AD2489" s="13"/>
      <c r="AE2489" s="13"/>
      <c r="AF2489" s="13"/>
      <c r="AG2489" s="13"/>
      <c r="AH2489" s="13"/>
      <c r="AI2489" s="13"/>
    </row>
    <row r="2490" spans="1:35">
      <c r="A2490" s="13"/>
      <c r="B2490" s="13"/>
      <c r="C2490" s="328">
        <v>0.72430555555555554</v>
      </c>
      <c r="D2490" s="164">
        <f t="shared" si="105"/>
        <v>40166.724305555559</v>
      </c>
      <c r="E2490" s="13" t="s">
        <v>56</v>
      </c>
      <c r="F2490" s="13"/>
      <c r="G2490" s="13">
        <v>159</v>
      </c>
      <c r="H2490" s="13">
        <v>4.88</v>
      </c>
      <c r="I2490" s="13">
        <v>4.66</v>
      </c>
      <c r="J2490" s="13"/>
      <c r="K2490" s="13"/>
      <c r="L2490" s="13"/>
      <c r="M2490" s="13"/>
      <c r="N2490" s="13">
        <v>6</v>
      </c>
      <c r="O2490" s="13">
        <v>1.5</v>
      </c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3"/>
      <c r="AA2490" s="13"/>
      <c r="AB2490" s="13"/>
      <c r="AC2490" s="13"/>
      <c r="AD2490" s="13"/>
      <c r="AE2490" s="13"/>
      <c r="AF2490" s="13"/>
      <c r="AG2490" s="13"/>
      <c r="AH2490" s="13"/>
      <c r="AI2490" s="13"/>
    </row>
    <row r="2491" spans="1:35" ht="13.5" thickBot="1">
      <c r="A2491" s="27"/>
      <c r="B2491" s="27"/>
      <c r="C2491" s="329">
        <v>0.88958333333333339</v>
      </c>
      <c r="D2491" s="167">
        <f t="shared" si="105"/>
        <v>40166.88958333333</v>
      </c>
      <c r="E2491" s="27" t="s">
        <v>56</v>
      </c>
      <c r="F2491" s="27"/>
      <c r="G2491" s="27">
        <v>159</v>
      </c>
      <c r="H2491" s="27">
        <v>4.7699999999999996</v>
      </c>
      <c r="I2491" s="27">
        <v>4.59</v>
      </c>
      <c r="J2491" s="27"/>
      <c r="K2491" s="27"/>
      <c r="L2491" s="27"/>
      <c r="M2491" s="27"/>
      <c r="N2491" s="27">
        <v>6</v>
      </c>
      <c r="O2491" s="27">
        <v>1.5</v>
      </c>
      <c r="P2491" s="27"/>
      <c r="Q2491" s="13"/>
      <c r="R2491" s="13"/>
      <c r="S2491" s="13"/>
      <c r="T2491" s="13"/>
      <c r="U2491" s="13"/>
      <c r="V2491" s="13"/>
      <c r="W2491" s="13"/>
      <c r="X2491" s="13"/>
      <c r="Y2491" s="13"/>
      <c r="Z2491" s="13"/>
      <c r="AA2491" s="13"/>
      <c r="AB2491" s="13"/>
      <c r="AC2491" s="13"/>
      <c r="AD2491" s="13"/>
      <c r="AE2491" s="13"/>
      <c r="AF2491" s="13"/>
      <c r="AG2491" s="13"/>
      <c r="AH2491" s="13"/>
      <c r="AI2491" s="13"/>
    </row>
    <row r="2492" spans="1:35">
      <c r="A2492" s="17">
        <v>20</v>
      </c>
      <c r="B2492" s="17" t="s">
        <v>129</v>
      </c>
      <c r="C2492" s="327">
        <v>0.25</v>
      </c>
      <c r="D2492" s="168">
        <f t="shared" si="105"/>
        <v>40167.25</v>
      </c>
      <c r="E2492" s="17" t="s">
        <v>56</v>
      </c>
      <c r="F2492" s="17"/>
      <c r="G2492" s="17">
        <v>137</v>
      </c>
      <c r="H2492" s="17">
        <v>4.67</v>
      </c>
      <c r="I2492" s="17">
        <v>4.28</v>
      </c>
      <c r="J2492" s="17"/>
      <c r="K2492" s="17"/>
      <c r="L2492" s="17"/>
      <c r="M2492" s="17"/>
      <c r="N2492" s="17">
        <v>6</v>
      </c>
      <c r="O2492" s="17">
        <v>1.8</v>
      </c>
      <c r="P2492" s="17"/>
      <c r="Q2492" s="13"/>
      <c r="R2492" s="13"/>
      <c r="S2492" s="13"/>
      <c r="T2492" s="13"/>
      <c r="U2492" s="13"/>
      <c r="V2492" s="13"/>
      <c r="W2492" s="13"/>
      <c r="X2492" s="13"/>
      <c r="Y2492" s="13"/>
      <c r="Z2492" s="13"/>
      <c r="AA2492" s="13"/>
      <c r="AB2492" s="13"/>
      <c r="AC2492" s="13"/>
      <c r="AD2492" s="13"/>
      <c r="AE2492" s="13"/>
      <c r="AF2492" s="13"/>
      <c r="AG2492" s="13"/>
      <c r="AH2492" s="13"/>
      <c r="AI2492" s="13"/>
    </row>
    <row r="2493" spans="1:35">
      <c r="A2493" s="13"/>
      <c r="B2493" s="13"/>
      <c r="C2493" s="328">
        <v>0.34097222222222223</v>
      </c>
      <c r="D2493" s="164">
        <f t="shared" si="105"/>
        <v>40167.34097222222</v>
      </c>
      <c r="E2493" s="13" t="s">
        <v>56</v>
      </c>
      <c r="F2493" s="13"/>
      <c r="G2493" s="13">
        <v>137</v>
      </c>
      <c r="H2493" s="13">
        <v>4.53</v>
      </c>
      <c r="I2493" s="13">
        <v>4.38</v>
      </c>
      <c r="J2493" s="13"/>
      <c r="K2493" s="13"/>
      <c r="L2493" s="13"/>
      <c r="M2493" s="13"/>
      <c r="N2493" s="13">
        <v>6</v>
      </c>
      <c r="O2493" s="13">
        <v>1.8</v>
      </c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3"/>
      <c r="AA2493" s="13"/>
      <c r="AB2493" s="13"/>
      <c r="AC2493" s="13"/>
      <c r="AD2493" s="13"/>
      <c r="AE2493" s="13"/>
      <c r="AF2493" s="13"/>
      <c r="AG2493" s="13"/>
      <c r="AH2493" s="13"/>
      <c r="AI2493" s="13"/>
    </row>
    <row r="2494" spans="1:35">
      <c r="A2494" s="13"/>
      <c r="B2494" s="13"/>
      <c r="C2494" s="328">
        <v>0.42638888888888887</v>
      </c>
      <c r="D2494" s="164">
        <f t="shared" si="105"/>
        <v>40167.426388888889</v>
      </c>
      <c r="E2494" s="13" t="s">
        <v>56</v>
      </c>
      <c r="F2494" s="13"/>
      <c r="G2494" s="13">
        <v>137</v>
      </c>
      <c r="H2494" s="13">
        <v>4.2300000000000004</v>
      </c>
      <c r="I2494" s="13">
        <v>4.3499999999999996</v>
      </c>
      <c r="J2494" s="13"/>
      <c r="K2494" s="13"/>
      <c r="L2494" s="13"/>
      <c r="M2494" s="13"/>
      <c r="N2494" s="13">
        <v>6</v>
      </c>
      <c r="O2494" s="13">
        <v>1.8</v>
      </c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3"/>
      <c r="AA2494" s="13"/>
      <c r="AB2494" s="13"/>
      <c r="AC2494" s="13"/>
      <c r="AD2494" s="13"/>
      <c r="AE2494" s="13"/>
      <c r="AF2494" s="13"/>
      <c r="AG2494" s="13"/>
      <c r="AH2494" s="13"/>
      <c r="AI2494" s="13"/>
    </row>
    <row r="2495" spans="1:35">
      <c r="A2495" s="13"/>
      <c r="B2495" s="13"/>
      <c r="C2495" s="328">
        <v>0.52083333333333337</v>
      </c>
      <c r="D2495" s="164">
        <f t="shared" si="105"/>
        <v>40167.520833333336</v>
      </c>
      <c r="E2495" s="13" t="s">
        <v>56</v>
      </c>
      <c r="F2495" s="13"/>
      <c r="G2495" s="13">
        <v>137</v>
      </c>
      <c r="H2495" s="13">
        <v>4.34</v>
      </c>
      <c r="I2495" s="13">
        <v>4.08</v>
      </c>
      <c r="J2495" s="13"/>
      <c r="K2495" s="13"/>
      <c r="L2495" s="13"/>
      <c r="M2495" s="13"/>
      <c r="N2495" s="13">
        <v>6</v>
      </c>
      <c r="O2495" s="13">
        <v>1.8</v>
      </c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3"/>
      <c r="AA2495" s="13"/>
      <c r="AB2495" s="13"/>
      <c r="AC2495" s="13"/>
      <c r="AD2495" s="13"/>
      <c r="AE2495" s="13"/>
      <c r="AF2495" s="13"/>
      <c r="AG2495" s="13"/>
      <c r="AH2495" s="13"/>
      <c r="AI2495" s="13"/>
    </row>
    <row r="2496" spans="1:35">
      <c r="A2496" s="13"/>
      <c r="B2496" s="13"/>
      <c r="C2496" s="328">
        <v>0.77083333333333337</v>
      </c>
      <c r="D2496" s="164">
        <f t="shared" si="105"/>
        <v>40167.770833333336</v>
      </c>
      <c r="E2496" s="13" t="s">
        <v>56</v>
      </c>
      <c r="F2496" s="13"/>
      <c r="G2496" s="13">
        <v>180</v>
      </c>
      <c r="H2496" s="13">
        <v>4.1399999999999997</v>
      </c>
      <c r="I2496" s="13">
        <v>4.79</v>
      </c>
      <c r="J2496" s="13"/>
      <c r="K2496" s="13"/>
      <c r="L2496" s="13"/>
      <c r="M2496" s="13"/>
      <c r="N2496" s="13">
        <v>6</v>
      </c>
      <c r="O2496" s="13">
        <v>1.4</v>
      </c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3"/>
      <c r="AA2496" s="13"/>
      <c r="AB2496" s="13"/>
      <c r="AC2496" s="13"/>
      <c r="AD2496" s="13"/>
      <c r="AE2496" s="13"/>
      <c r="AF2496" s="13"/>
      <c r="AG2496" s="13"/>
      <c r="AH2496" s="13"/>
      <c r="AI2496" s="13"/>
    </row>
    <row r="2497" spans="1:35">
      <c r="A2497" s="13"/>
      <c r="B2497" s="13"/>
      <c r="C2497" s="328">
        <v>0.8652777777777777</v>
      </c>
      <c r="D2497" s="164">
        <f t="shared" si="105"/>
        <v>40167.865277777775</v>
      </c>
      <c r="E2497" s="13" t="s">
        <v>56</v>
      </c>
      <c r="F2497" s="13"/>
      <c r="G2497" s="13">
        <v>180</v>
      </c>
      <c r="H2497" s="13">
        <v>5.25</v>
      </c>
      <c r="I2497" s="13">
        <v>4.8099999999999996</v>
      </c>
      <c r="J2497" s="13"/>
      <c r="K2497" s="13"/>
      <c r="L2497" s="13"/>
      <c r="M2497" s="13"/>
      <c r="N2497" s="13">
        <v>6</v>
      </c>
      <c r="O2497" s="13">
        <v>1.4</v>
      </c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3"/>
      <c r="AA2497" s="13"/>
      <c r="AB2497" s="13"/>
      <c r="AC2497" s="13"/>
      <c r="AD2497" s="13"/>
      <c r="AE2497" s="13"/>
      <c r="AF2497" s="13"/>
      <c r="AG2497" s="13"/>
      <c r="AH2497" s="13"/>
      <c r="AI2497" s="13"/>
    </row>
    <row r="2498" spans="1:35" ht="13.5" thickBot="1">
      <c r="A2498" s="27"/>
      <c r="B2498" s="27"/>
      <c r="C2498" s="329">
        <v>0.95625000000000004</v>
      </c>
      <c r="D2498" s="167">
        <f t="shared" si="105"/>
        <v>40167.956250000003</v>
      </c>
      <c r="E2498" s="27" t="s">
        <v>56</v>
      </c>
      <c r="F2498" s="27"/>
      <c r="G2498" s="27">
        <v>180</v>
      </c>
      <c r="H2498" s="27">
        <v>5.55</v>
      </c>
      <c r="I2498" s="27">
        <v>4.28</v>
      </c>
      <c r="J2498" s="27"/>
      <c r="K2498" s="27"/>
      <c r="L2498" s="27"/>
      <c r="M2498" s="27"/>
      <c r="N2498" s="27">
        <v>6</v>
      </c>
      <c r="O2498" s="27">
        <v>1.4</v>
      </c>
      <c r="P2498" s="27"/>
      <c r="Q2498" s="13"/>
      <c r="R2498" s="13"/>
      <c r="S2498" s="13"/>
      <c r="T2498" s="13"/>
      <c r="U2498" s="13"/>
      <c r="V2498" s="13"/>
      <c r="W2498" s="13"/>
      <c r="X2498" s="13"/>
      <c r="Y2498" s="13"/>
      <c r="Z2498" s="13"/>
      <c r="AA2498" s="13"/>
      <c r="AB2498" s="13"/>
      <c r="AC2498" s="13"/>
      <c r="AD2498" s="13"/>
      <c r="AE2498" s="13"/>
      <c r="AF2498" s="13"/>
      <c r="AG2498" s="13"/>
      <c r="AH2498" s="13"/>
      <c r="AI2498" s="13"/>
    </row>
    <row r="2499" spans="1:35">
      <c r="A2499" s="17">
        <v>21</v>
      </c>
      <c r="B2499" s="17" t="s">
        <v>111</v>
      </c>
      <c r="C2499" s="327">
        <v>0.25</v>
      </c>
      <c r="D2499" s="168">
        <f t="shared" si="105"/>
        <v>40168.25</v>
      </c>
      <c r="E2499" s="17" t="s">
        <v>56</v>
      </c>
      <c r="F2499" s="17"/>
      <c r="G2499" s="17">
        <v>137</v>
      </c>
      <c r="H2499" s="17">
        <v>15.28</v>
      </c>
      <c r="I2499" s="17">
        <v>5.99</v>
      </c>
      <c r="J2499" s="17"/>
      <c r="K2499" s="17"/>
      <c r="L2499" s="17">
        <v>6</v>
      </c>
      <c r="M2499" s="17" t="s">
        <v>177</v>
      </c>
      <c r="N2499" s="17">
        <v>6</v>
      </c>
      <c r="O2499" s="17">
        <v>1.8</v>
      </c>
      <c r="P2499" s="17"/>
      <c r="Q2499" s="13"/>
      <c r="R2499" s="13"/>
      <c r="S2499" s="13"/>
      <c r="T2499" s="13"/>
      <c r="U2499" s="13"/>
      <c r="V2499" s="13"/>
      <c r="W2499" s="13"/>
      <c r="X2499" s="13"/>
      <c r="Y2499" s="13"/>
      <c r="Z2499" s="13"/>
      <c r="AA2499" s="13"/>
      <c r="AB2499" s="13"/>
      <c r="AC2499" s="13"/>
      <c r="AD2499" s="13"/>
      <c r="AE2499" s="13"/>
      <c r="AF2499" s="13"/>
      <c r="AG2499" s="13"/>
      <c r="AH2499" s="13"/>
      <c r="AI2499" s="13"/>
    </row>
    <row r="2500" spans="1:35">
      <c r="A2500" s="13"/>
      <c r="B2500" s="13"/>
      <c r="C2500" s="328">
        <v>0.33680555555555558</v>
      </c>
      <c r="D2500" s="164">
        <f t="shared" si="105"/>
        <v>40168.336805555555</v>
      </c>
      <c r="E2500" s="13" t="s">
        <v>56</v>
      </c>
      <c r="F2500" s="13"/>
      <c r="G2500" s="13">
        <v>137</v>
      </c>
      <c r="H2500" s="13">
        <v>15.47</v>
      </c>
      <c r="I2500" s="13">
        <v>5.9</v>
      </c>
      <c r="J2500" s="13"/>
      <c r="K2500" s="13"/>
      <c r="L2500" s="13">
        <v>6</v>
      </c>
      <c r="M2500" s="13" t="s">
        <v>177</v>
      </c>
      <c r="N2500" s="13">
        <v>6</v>
      </c>
      <c r="O2500" s="13">
        <v>1.8</v>
      </c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3"/>
      <c r="AA2500" s="13"/>
      <c r="AB2500" s="13"/>
      <c r="AC2500" s="13"/>
      <c r="AD2500" s="13"/>
      <c r="AE2500" s="13"/>
      <c r="AF2500" s="13"/>
      <c r="AG2500" s="13"/>
      <c r="AH2500" s="13"/>
      <c r="AI2500" s="13"/>
    </row>
    <row r="2501" spans="1:35">
      <c r="A2501" s="13"/>
      <c r="B2501" s="13"/>
      <c r="C2501" s="328">
        <v>0.45</v>
      </c>
      <c r="D2501" s="164">
        <f t="shared" si="105"/>
        <v>40168.449999999997</v>
      </c>
      <c r="E2501" s="13" t="s">
        <v>56</v>
      </c>
      <c r="F2501" s="13"/>
      <c r="G2501" s="13">
        <v>137</v>
      </c>
      <c r="H2501" s="13">
        <v>15.58</v>
      </c>
      <c r="I2501" s="13">
        <v>5.22</v>
      </c>
      <c r="J2501" s="13"/>
      <c r="K2501" s="13"/>
      <c r="L2501" s="13">
        <v>6</v>
      </c>
      <c r="M2501" s="13" t="s">
        <v>177</v>
      </c>
      <c r="N2501" s="13">
        <v>6</v>
      </c>
      <c r="O2501" s="13">
        <v>1.8</v>
      </c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3"/>
      <c r="AA2501" s="13"/>
      <c r="AB2501" s="13"/>
      <c r="AC2501" s="13"/>
      <c r="AD2501" s="13"/>
      <c r="AE2501" s="13"/>
      <c r="AF2501" s="13"/>
      <c r="AG2501" s="13"/>
      <c r="AH2501" s="13"/>
      <c r="AI2501" s="13"/>
    </row>
    <row r="2502" spans="1:35">
      <c r="A2502" s="13"/>
      <c r="B2502" s="13"/>
      <c r="C2502" s="328">
        <v>0.52013888888888882</v>
      </c>
      <c r="D2502" s="164">
        <f t="shared" si="105"/>
        <v>40168.520138888889</v>
      </c>
      <c r="E2502" s="13" t="s">
        <v>56</v>
      </c>
      <c r="F2502" s="13"/>
      <c r="G2502" s="13">
        <v>116</v>
      </c>
      <c r="H2502" s="13">
        <v>15.2</v>
      </c>
      <c r="I2502" s="13">
        <v>7.84</v>
      </c>
      <c r="J2502" s="13"/>
      <c r="K2502" s="13"/>
      <c r="L2502" s="13">
        <v>6</v>
      </c>
      <c r="M2502" s="13" t="s">
        <v>177</v>
      </c>
      <c r="N2502" s="13">
        <v>5</v>
      </c>
      <c r="O2502" s="13">
        <v>1.5</v>
      </c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3"/>
      <c r="AA2502" s="13"/>
      <c r="AB2502" s="13"/>
      <c r="AC2502" s="13"/>
      <c r="AD2502" s="13"/>
      <c r="AE2502" s="13"/>
      <c r="AF2502" s="13"/>
      <c r="AG2502" s="13"/>
      <c r="AH2502" s="13"/>
      <c r="AI2502" s="13"/>
    </row>
    <row r="2503" spans="1:35">
      <c r="A2503" s="13"/>
      <c r="B2503" s="13"/>
      <c r="C2503" s="328">
        <v>0.625</v>
      </c>
      <c r="D2503" s="164">
        <f t="shared" si="105"/>
        <v>40168.625</v>
      </c>
      <c r="E2503" s="13" t="s">
        <v>56</v>
      </c>
      <c r="F2503" s="13"/>
      <c r="G2503" s="13">
        <v>116</v>
      </c>
      <c r="H2503" s="13">
        <v>25.42</v>
      </c>
      <c r="I2503" s="13">
        <v>6.99</v>
      </c>
      <c r="J2503" s="13"/>
      <c r="K2503" s="13"/>
      <c r="L2503" s="13">
        <v>6</v>
      </c>
      <c r="M2503" s="13" t="s">
        <v>177</v>
      </c>
      <c r="N2503" s="13">
        <v>5</v>
      </c>
      <c r="O2503" s="13">
        <v>1.5</v>
      </c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3"/>
      <c r="AA2503" s="13"/>
      <c r="AB2503" s="13"/>
      <c r="AC2503" s="13"/>
      <c r="AD2503" s="13"/>
      <c r="AE2503" s="13"/>
      <c r="AF2503" s="13"/>
      <c r="AG2503" s="13"/>
      <c r="AH2503" s="13"/>
      <c r="AI2503" s="13"/>
    </row>
    <row r="2504" spans="1:35">
      <c r="A2504" s="13"/>
      <c r="B2504" s="13"/>
      <c r="C2504" s="328">
        <v>0.71527777777777779</v>
      </c>
      <c r="D2504" s="164">
        <f t="shared" si="105"/>
        <v>40168.715277777781</v>
      </c>
      <c r="E2504" s="13" t="s">
        <v>56</v>
      </c>
      <c r="F2504" s="13"/>
      <c r="G2504" s="13">
        <v>116</v>
      </c>
      <c r="H2504" s="13">
        <v>29.53</v>
      </c>
      <c r="I2504" s="13">
        <v>5.88</v>
      </c>
      <c r="J2504" s="13"/>
      <c r="K2504" s="13"/>
      <c r="L2504" s="13">
        <v>6</v>
      </c>
      <c r="M2504" s="13" t="s">
        <v>177</v>
      </c>
      <c r="N2504" s="13">
        <v>5</v>
      </c>
      <c r="O2504" s="13">
        <v>1.5</v>
      </c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3"/>
      <c r="AA2504" s="13"/>
      <c r="AB2504" s="13"/>
      <c r="AC2504" s="13"/>
      <c r="AD2504" s="13"/>
      <c r="AE2504" s="13"/>
      <c r="AF2504" s="13"/>
      <c r="AG2504" s="13"/>
      <c r="AH2504" s="13"/>
      <c r="AI2504" s="13"/>
    </row>
    <row r="2505" spans="1:35" ht="13.5" thickBot="1">
      <c r="A2505" s="27"/>
      <c r="B2505" s="27"/>
      <c r="C2505" s="329">
        <v>0.89166666666666661</v>
      </c>
      <c r="D2505" s="167">
        <f t="shared" si="105"/>
        <v>40168.89166666667</v>
      </c>
      <c r="E2505" s="27" t="s">
        <v>56</v>
      </c>
      <c r="F2505" s="27"/>
      <c r="G2505" s="27">
        <v>116</v>
      </c>
      <c r="H2505" s="27">
        <v>15.2</v>
      </c>
      <c r="I2505" s="27">
        <v>5.49</v>
      </c>
      <c r="J2505" s="27"/>
      <c r="K2505" s="27"/>
      <c r="L2505" s="27">
        <v>6</v>
      </c>
      <c r="M2505" s="27" t="s">
        <v>177</v>
      </c>
      <c r="N2505" s="27">
        <v>5</v>
      </c>
      <c r="O2505" s="27">
        <v>1.5</v>
      </c>
      <c r="P2505" s="27"/>
      <c r="Q2505" s="13"/>
      <c r="R2505" s="13"/>
      <c r="S2505" s="13"/>
      <c r="T2505" s="13"/>
      <c r="U2505" s="13"/>
      <c r="V2505" s="13"/>
      <c r="W2505" s="13"/>
      <c r="X2505" s="13"/>
      <c r="Y2505" s="13"/>
      <c r="Z2505" s="13"/>
      <c r="AA2505" s="13"/>
      <c r="AB2505" s="13"/>
      <c r="AC2505" s="13"/>
      <c r="AD2505" s="13"/>
      <c r="AE2505" s="13"/>
      <c r="AF2505" s="13"/>
      <c r="AG2505" s="13"/>
      <c r="AH2505" s="13"/>
      <c r="AI2505" s="13"/>
    </row>
    <row r="2506" spans="1:35">
      <c r="A2506" s="17">
        <v>22</v>
      </c>
      <c r="B2506" s="17" t="s">
        <v>112</v>
      </c>
      <c r="C2506" s="327">
        <v>0.25</v>
      </c>
      <c r="D2506" s="168">
        <f t="shared" si="105"/>
        <v>40169.25</v>
      </c>
      <c r="E2506" s="17" t="s">
        <v>56</v>
      </c>
      <c r="F2506" s="17"/>
      <c r="G2506" s="17">
        <v>116</v>
      </c>
      <c r="H2506" s="17">
        <v>9.98</v>
      </c>
      <c r="I2506" s="17">
        <v>3.01</v>
      </c>
      <c r="J2506" s="17"/>
      <c r="K2506" s="17"/>
      <c r="L2506" s="17">
        <v>6</v>
      </c>
      <c r="M2506" s="17" t="s">
        <v>177</v>
      </c>
      <c r="N2506" s="17">
        <v>5</v>
      </c>
      <c r="O2506" s="17">
        <v>1.8</v>
      </c>
      <c r="P2506" s="17"/>
      <c r="Q2506" s="13"/>
      <c r="R2506" s="13"/>
      <c r="S2506" s="13"/>
      <c r="T2506" s="13"/>
      <c r="U2506" s="13"/>
      <c r="V2506" s="13"/>
      <c r="W2506" s="13"/>
      <c r="X2506" s="13"/>
      <c r="Y2506" s="13"/>
      <c r="Z2506" s="13"/>
      <c r="AA2506" s="13"/>
      <c r="AB2506" s="13"/>
      <c r="AC2506" s="13"/>
      <c r="AD2506" s="13"/>
      <c r="AE2506" s="13"/>
      <c r="AF2506" s="13"/>
      <c r="AG2506" s="13"/>
      <c r="AH2506" s="13"/>
      <c r="AI2506" s="13"/>
    </row>
    <row r="2507" spans="1:35">
      <c r="A2507" s="13"/>
      <c r="B2507" s="13"/>
      <c r="C2507" s="328">
        <v>0.34097222222222223</v>
      </c>
      <c r="D2507" s="164">
        <f t="shared" si="105"/>
        <v>40169.34097222222</v>
      </c>
      <c r="E2507" s="13" t="s">
        <v>56</v>
      </c>
      <c r="F2507" s="13"/>
      <c r="G2507" s="13">
        <v>116</v>
      </c>
      <c r="H2507" s="13">
        <v>9.8699999999999992</v>
      </c>
      <c r="I2507" s="13">
        <v>3.15</v>
      </c>
      <c r="J2507" s="13"/>
      <c r="K2507" s="13"/>
      <c r="L2507" s="13">
        <v>6</v>
      </c>
      <c r="M2507" s="13" t="s">
        <v>177</v>
      </c>
      <c r="N2507" s="13">
        <v>5</v>
      </c>
      <c r="O2507" s="13">
        <v>1.8</v>
      </c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3"/>
      <c r="AA2507" s="13"/>
      <c r="AB2507" s="13"/>
      <c r="AC2507" s="13"/>
      <c r="AD2507" s="13"/>
      <c r="AE2507" s="13"/>
      <c r="AF2507" s="13"/>
      <c r="AG2507" s="13"/>
      <c r="AH2507" s="13"/>
      <c r="AI2507" s="13"/>
    </row>
    <row r="2508" spans="1:35">
      <c r="A2508" s="13"/>
      <c r="B2508" s="13"/>
      <c r="C2508" s="328">
        <v>0.55902777777777779</v>
      </c>
      <c r="D2508" s="164">
        <f t="shared" si="105"/>
        <v>40169.559027777781</v>
      </c>
      <c r="E2508" s="13" t="s">
        <v>56</v>
      </c>
      <c r="F2508" s="13"/>
      <c r="G2508" s="13">
        <v>190</v>
      </c>
      <c r="H2508" s="13">
        <v>9.56</v>
      </c>
      <c r="I2508" s="13">
        <v>4.76</v>
      </c>
      <c r="J2508" s="13"/>
      <c r="K2508" s="13"/>
      <c r="L2508" s="13">
        <v>9</v>
      </c>
      <c r="M2508" s="13" t="s">
        <v>177</v>
      </c>
      <c r="N2508" s="13">
        <v>6</v>
      </c>
      <c r="O2508" s="13">
        <v>1.3</v>
      </c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3"/>
      <c r="AA2508" s="13"/>
      <c r="AB2508" s="13"/>
      <c r="AC2508" s="13"/>
      <c r="AD2508" s="13"/>
      <c r="AE2508" s="13"/>
      <c r="AF2508" s="13"/>
      <c r="AG2508" s="13"/>
      <c r="AH2508" s="13"/>
      <c r="AI2508" s="13"/>
    </row>
    <row r="2509" spans="1:35">
      <c r="A2509" s="13"/>
      <c r="B2509" s="13"/>
      <c r="C2509" s="328">
        <v>0.63541666666666663</v>
      </c>
      <c r="D2509" s="164">
        <f t="shared" si="105"/>
        <v>40169.635416666664</v>
      </c>
      <c r="E2509" s="13" t="s">
        <v>56</v>
      </c>
      <c r="F2509" s="13"/>
      <c r="G2509" s="13">
        <v>190</v>
      </c>
      <c r="H2509" s="13">
        <v>9.66</v>
      </c>
      <c r="I2509" s="13">
        <v>4.83</v>
      </c>
      <c r="J2509" s="13"/>
      <c r="K2509" s="13"/>
      <c r="L2509" s="13">
        <v>9</v>
      </c>
      <c r="M2509" s="13" t="s">
        <v>177</v>
      </c>
      <c r="N2509" s="13">
        <v>6</v>
      </c>
      <c r="O2509" s="13">
        <v>1.3</v>
      </c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3"/>
      <c r="AA2509" s="13"/>
      <c r="AB2509" s="13"/>
      <c r="AC2509" s="13"/>
      <c r="AD2509" s="13"/>
      <c r="AE2509" s="13"/>
      <c r="AF2509" s="13"/>
      <c r="AG2509" s="13"/>
      <c r="AH2509" s="13"/>
      <c r="AI2509" s="13"/>
    </row>
    <row r="2510" spans="1:35">
      <c r="A2510" s="13"/>
      <c r="B2510" s="13"/>
      <c r="C2510" s="328">
        <v>0.72083333333333333</v>
      </c>
      <c r="D2510" s="164">
        <f t="shared" si="105"/>
        <v>40169.720833333333</v>
      </c>
      <c r="E2510" s="13" t="s">
        <v>56</v>
      </c>
      <c r="F2510" s="13"/>
      <c r="G2510" s="13">
        <v>190</v>
      </c>
      <c r="H2510" s="13">
        <v>9.81</v>
      </c>
      <c r="I2510" s="13">
        <v>4.71</v>
      </c>
      <c r="J2510" s="13"/>
      <c r="K2510" s="13"/>
      <c r="L2510" s="13">
        <v>9</v>
      </c>
      <c r="M2510" s="13" t="s">
        <v>177</v>
      </c>
      <c r="N2510" s="13">
        <v>6</v>
      </c>
      <c r="O2510" s="13">
        <v>1.3</v>
      </c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3"/>
      <c r="AA2510" s="13"/>
      <c r="AB2510" s="13"/>
      <c r="AC2510" s="13"/>
      <c r="AD2510" s="13"/>
      <c r="AE2510" s="13"/>
      <c r="AF2510" s="13"/>
      <c r="AG2510" s="13"/>
      <c r="AH2510" s="13"/>
      <c r="AI2510" s="13"/>
    </row>
    <row r="2511" spans="1:35">
      <c r="A2511" s="13"/>
      <c r="B2511" s="13"/>
      <c r="C2511" s="328">
        <v>0.8041666666666667</v>
      </c>
      <c r="D2511" s="164">
        <f t="shared" si="105"/>
        <v>40169.804166666669</v>
      </c>
      <c r="E2511" s="13" t="s">
        <v>56</v>
      </c>
      <c r="F2511" s="13"/>
      <c r="G2511" s="13">
        <v>190</v>
      </c>
      <c r="H2511" s="13">
        <v>7.54</v>
      </c>
      <c r="I2511" s="13">
        <v>6.18</v>
      </c>
      <c r="J2511" s="13"/>
      <c r="K2511" s="13"/>
      <c r="L2511" s="13">
        <v>9</v>
      </c>
      <c r="M2511" s="13" t="s">
        <v>177</v>
      </c>
      <c r="N2511" s="13">
        <v>6</v>
      </c>
      <c r="O2511" s="13">
        <v>1.3</v>
      </c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3"/>
      <c r="AA2511" s="13"/>
      <c r="AB2511" s="13"/>
      <c r="AC2511" s="13"/>
      <c r="AD2511" s="13"/>
      <c r="AE2511" s="13"/>
      <c r="AF2511" s="13"/>
      <c r="AG2511" s="13"/>
      <c r="AH2511" s="13"/>
      <c r="AI2511" s="13"/>
    </row>
    <row r="2512" spans="1:35" ht="13.5" thickBot="1">
      <c r="A2512" s="27"/>
      <c r="B2512" s="27"/>
      <c r="C2512" s="329">
        <v>0.95138888888888884</v>
      </c>
      <c r="D2512" s="167">
        <f t="shared" si="105"/>
        <v>40169.951388888891</v>
      </c>
      <c r="E2512" s="27" t="s">
        <v>56</v>
      </c>
      <c r="F2512" s="27"/>
      <c r="G2512" s="27">
        <v>190</v>
      </c>
      <c r="H2512" s="27">
        <v>7.8</v>
      </c>
      <c r="I2512" s="27">
        <v>5.92</v>
      </c>
      <c r="J2512" s="27"/>
      <c r="K2512" s="27"/>
      <c r="L2512" s="27">
        <v>9</v>
      </c>
      <c r="M2512" s="27" t="s">
        <v>177</v>
      </c>
      <c r="N2512" s="27">
        <v>6</v>
      </c>
      <c r="O2512" s="27">
        <v>1.3</v>
      </c>
      <c r="P2512" s="27"/>
      <c r="Q2512" s="13"/>
      <c r="R2512" s="13"/>
      <c r="S2512" s="13"/>
      <c r="T2512" s="13"/>
      <c r="U2512" s="13"/>
      <c r="V2512" s="13"/>
      <c r="W2512" s="13"/>
      <c r="X2512" s="13"/>
      <c r="Y2512" s="13"/>
      <c r="Z2512" s="13"/>
      <c r="AA2512" s="13"/>
      <c r="AB2512" s="13"/>
      <c r="AC2512" s="13"/>
      <c r="AD2512" s="13"/>
      <c r="AE2512" s="13"/>
      <c r="AF2512" s="13"/>
      <c r="AG2512" s="13"/>
      <c r="AH2512" s="13"/>
      <c r="AI2512" s="13"/>
    </row>
    <row r="2513" spans="1:35">
      <c r="A2513" s="17">
        <v>23</v>
      </c>
      <c r="B2513" s="17" t="s">
        <v>113</v>
      </c>
      <c r="C2513" s="327">
        <v>0.25</v>
      </c>
      <c r="D2513" s="168">
        <f t="shared" si="105"/>
        <v>40170.25</v>
      </c>
      <c r="E2513" s="17" t="s">
        <v>56</v>
      </c>
      <c r="F2513" s="17"/>
      <c r="G2513" s="17">
        <v>190</v>
      </c>
      <c r="H2513" s="17">
        <v>6.18</v>
      </c>
      <c r="I2513" s="17">
        <v>6.12</v>
      </c>
      <c r="J2513" s="17"/>
      <c r="K2513" s="17"/>
      <c r="L2513" s="17"/>
      <c r="M2513" s="17"/>
      <c r="N2513" s="17">
        <v>6</v>
      </c>
      <c r="O2513" s="17">
        <v>1.3</v>
      </c>
      <c r="P2513" s="17"/>
      <c r="Q2513" s="13"/>
      <c r="R2513" s="13"/>
      <c r="S2513" s="13"/>
      <c r="T2513" s="13"/>
      <c r="U2513" s="13"/>
      <c r="V2513" s="13"/>
      <c r="W2513" s="13"/>
      <c r="X2513" s="13"/>
      <c r="Y2513" s="13"/>
      <c r="Z2513" s="13"/>
      <c r="AA2513" s="13"/>
      <c r="AB2513" s="13"/>
      <c r="AC2513" s="13"/>
      <c r="AD2513" s="13"/>
      <c r="AE2513" s="13"/>
      <c r="AF2513" s="13"/>
      <c r="AG2513" s="13"/>
      <c r="AH2513" s="13"/>
      <c r="AI2513" s="13"/>
    </row>
    <row r="2514" spans="1:35">
      <c r="A2514" s="13"/>
      <c r="B2514" s="13"/>
      <c r="C2514" s="328">
        <v>0.3347222222222222</v>
      </c>
      <c r="D2514" s="164">
        <f t="shared" ref="D2514:D2569" si="106">FLOOR(D2513,1)+C2514+IF(A2514&gt;0,1,0)</f>
        <v>40170.334722222222</v>
      </c>
      <c r="E2514" s="13" t="s">
        <v>56</v>
      </c>
      <c r="F2514" s="13"/>
      <c r="G2514" s="13">
        <v>190</v>
      </c>
      <c r="H2514" s="13">
        <v>6.19</v>
      </c>
      <c r="I2514" s="13">
        <v>6.25</v>
      </c>
      <c r="J2514" s="13"/>
      <c r="K2514" s="13"/>
      <c r="L2514" s="13"/>
      <c r="M2514" s="13"/>
      <c r="N2514" s="13">
        <v>6</v>
      </c>
      <c r="O2514" s="13">
        <v>1.3</v>
      </c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3"/>
      <c r="AA2514" s="13"/>
      <c r="AB2514" s="13"/>
      <c r="AC2514" s="13"/>
      <c r="AD2514" s="13"/>
      <c r="AE2514" s="13"/>
      <c r="AF2514" s="13"/>
      <c r="AG2514" s="13"/>
      <c r="AH2514" s="13"/>
      <c r="AI2514" s="13"/>
    </row>
    <row r="2515" spans="1:35">
      <c r="A2515" s="13"/>
      <c r="B2515" s="13"/>
      <c r="C2515" s="328">
        <v>0.41666666666666669</v>
      </c>
      <c r="D2515" s="164">
        <f t="shared" si="106"/>
        <v>40170.416666666664</v>
      </c>
      <c r="E2515" s="13" t="s">
        <v>56</v>
      </c>
      <c r="F2515" s="13"/>
      <c r="G2515" s="13">
        <v>190</v>
      </c>
      <c r="H2515" s="13">
        <v>6.35</v>
      </c>
      <c r="I2515" s="13">
        <v>6.8</v>
      </c>
      <c r="J2515" s="13"/>
      <c r="K2515" s="13"/>
      <c r="L2515" s="13"/>
      <c r="M2515" s="13"/>
      <c r="N2515" s="13">
        <v>6</v>
      </c>
      <c r="O2515" s="13">
        <v>1.3</v>
      </c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3"/>
      <c r="AA2515" s="13"/>
      <c r="AB2515" s="13"/>
      <c r="AC2515" s="13"/>
      <c r="AD2515" s="13"/>
      <c r="AE2515" s="13"/>
      <c r="AF2515" s="13"/>
      <c r="AG2515" s="13"/>
      <c r="AH2515" s="13"/>
      <c r="AI2515" s="13"/>
    </row>
    <row r="2516" spans="1:35">
      <c r="A2516" s="13"/>
      <c r="B2516" s="13"/>
      <c r="C2516" s="328">
        <v>0.51944444444444449</v>
      </c>
      <c r="D2516" s="164">
        <f t="shared" si="106"/>
        <v>40170.519444444442</v>
      </c>
      <c r="E2516" s="13" t="s">
        <v>56</v>
      </c>
      <c r="F2516" s="13"/>
      <c r="G2516" s="13">
        <v>190</v>
      </c>
      <c r="H2516" s="13">
        <v>6.48</v>
      </c>
      <c r="I2516" s="13">
        <v>5.81</v>
      </c>
      <c r="J2516" s="13"/>
      <c r="K2516" s="13"/>
      <c r="L2516" s="13"/>
      <c r="M2516" s="13"/>
      <c r="N2516" s="13">
        <v>6</v>
      </c>
      <c r="O2516" s="13">
        <v>1.3</v>
      </c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3"/>
      <c r="AA2516" s="13"/>
      <c r="AB2516" s="13"/>
      <c r="AC2516" s="13"/>
      <c r="AD2516" s="13"/>
      <c r="AE2516" s="13"/>
      <c r="AF2516" s="13"/>
      <c r="AG2516" s="13"/>
      <c r="AH2516" s="13"/>
      <c r="AI2516" s="13"/>
    </row>
    <row r="2517" spans="1:35">
      <c r="A2517" s="13"/>
      <c r="B2517" s="13"/>
      <c r="C2517" s="328">
        <v>0.6333333333333333</v>
      </c>
      <c r="D2517" s="164">
        <f t="shared" si="106"/>
        <v>40170.633333333331</v>
      </c>
      <c r="E2517" s="13" t="s">
        <v>56</v>
      </c>
      <c r="F2517" s="13"/>
      <c r="G2517" s="13">
        <v>190</v>
      </c>
      <c r="H2517" s="13">
        <v>5.8</v>
      </c>
      <c r="I2517" s="13">
        <v>5.91</v>
      </c>
      <c r="J2517" s="13"/>
      <c r="K2517" s="13"/>
      <c r="L2517" s="13"/>
      <c r="M2517" s="13"/>
      <c r="N2517" s="13">
        <v>6</v>
      </c>
      <c r="O2517" s="13">
        <v>1.3</v>
      </c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3"/>
      <c r="AA2517" s="13"/>
      <c r="AB2517" s="13"/>
      <c r="AC2517" s="13"/>
      <c r="AD2517" s="13"/>
      <c r="AE2517" s="13"/>
      <c r="AF2517" s="13"/>
      <c r="AG2517" s="13"/>
      <c r="AH2517" s="13"/>
      <c r="AI2517" s="13"/>
    </row>
    <row r="2518" spans="1:35">
      <c r="A2518" s="13"/>
      <c r="B2518" s="13"/>
      <c r="C2518" s="328">
        <v>0.71527777777777779</v>
      </c>
      <c r="D2518" s="164">
        <f t="shared" si="106"/>
        <v>40170.715277777781</v>
      </c>
      <c r="E2518" s="13" t="s">
        <v>56</v>
      </c>
      <c r="F2518" s="13"/>
      <c r="G2518" s="13">
        <v>190</v>
      </c>
      <c r="H2518" s="13">
        <v>5.56</v>
      </c>
      <c r="I2518" s="13">
        <v>5.41</v>
      </c>
      <c r="J2518" s="13"/>
      <c r="K2518" s="13"/>
      <c r="L2518" s="13"/>
      <c r="M2518" s="13"/>
      <c r="N2518" s="13">
        <v>6</v>
      </c>
      <c r="O2518" s="13">
        <v>1.3</v>
      </c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3"/>
      <c r="AA2518" s="13"/>
      <c r="AB2518" s="13"/>
      <c r="AC2518" s="13"/>
      <c r="AD2518" s="13"/>
      <c r="AE2518" s="13"/>
      <c r="AF2518" s="13"/>
      <c r="AG2518" s="13"/>
      <c r="AH2518" s="13"/>
      <c r="AI2518" s="13"/>
    </row>
    <row r="2519" spans="1:35" ht="13.5" thickBot="1">
      <c r="A2519" s="27"/>
      <c r="B2519" s="27"/>
      <c r="C2519" s="329">
        <v>0.90277777777777779</v>
      </c>
      <c r="D2519" s="167">
        <f t="shared" si="106"/>
        <v>40170.902777777781</v>
      </c>
      <c r="E2519" s="27" t="s">
        <v>56</v>
      </c>
      <c r="F2519" s="27"/>
      <c r="G2519" s="27">
        <v>190</v>
      </c>
      <c r="H2519" s="27">
        <v>5.15</v>
      </c>
      <c r="I2519" s="351">
        <v>5.19</v>
      </c>
      <c r="J2519" s="27"/>
      <c r="K2519" s="27"/>
      <c r="L2519" s="27"/>
      <c r="M2519" s="27"/>
      <c r="N2519" s="27">
        <v>6</v>
      </c>
      <c r="O2519" s="27">
        <v>1.3</v>
      </c>
      <c r="P2519" s="27"/>
      <c r="Q2519" s="13"/>
      <c r="R2519" s="13"/>
      <c r="S2519" s="13"/>
      <c r="T2519" s="13"/>
      <c r="U2519" s="13"/>
      <c r="V2519" s="13"/>
      <c r="W2519" s="13"/>
      <c r="X2519" s="13"/>
      <c r="Y2519" s="13"/>
      <c r="Z2519" s="13"/>
      <c r="AA2519" s="13"/>
      <c r="AB2519" s="13"/>
      <c r="AC2519" s="13"/>
      <c r="AD2519" s="13"/>
      <c r="AE2519" s="13"/>
      <c r="AF2519" s="13"/>
      <c r="AG2519" s="13"/>
      <c r="AH2519" s="13"/>
      <c r="AI2519" s="13"/>
    </row>
    <row r="2520" spans="1:35">
      <c r="A2520" s="17">
        <v>24</v>
      </c>
      <c r="B2520" s="17" t="s">
        <v>114</v>
      </c>
      <c r="C2520" s="327">
        <v>0.25</v>
      </c>
      <c r="D2520" s="168">
        <f t="shared" si="106"/>
        <v>40171.25</v>
      </c>
      <c r="E2520" s="17" t="s">
        <v>56</v>
      </c>
      <c r="F2520" s="17"/>
      <c r="G2520" s="17">
        <v>190</v>
      </c>
      <c r="H2520" s="17">
        <v>4.8600000000000003</v>
      </c>
      <c r="I2520" s="17">
        <v>4.6100000000000003</v>
      </c>
      <c r="J2520" s="17"/>
      <c r="K2520" s="17"/>
      <c r="L2520" s="17"/>
      <c r="M2520" s="17"/>
      <c r="N2520" s="17">
        <v>6</v>
      </c>
      <c r="O2520" s="17">
        <v>1.3</v>
      </c>
      <c r="P2520" s="17"/>
      <c r="Q2520" s="13"/>
      <c r="R2520" s="13"/>
      <c r="S2520" s="13"/>
      <c r="T2520" s="13"/>
      <c r="U2520" s="13"/>
      <c r="V2520" s="13"/>
      <c r="W2520" s="13"/>
      <c r="X2520" s="13"/>
      <c r="Y2520" s="13"/>
      <c r="Z2520" s="13"/>
      <c r="AA2520" s="13"/>
      <c r="AB2520" s="13"/>
      <c r="AC2520" s="13"/>
      <c r="AD2520" s="13"/>
      <c r="AE2520" s="13"/>
      <c r="AF2520" s="13"/>
      <c r="AG2520" s="13"/>
      <c r="AH2520" s="13"/>
      <c r="AI2520" s="13"/>
    </row>
    <row r="2521" spans="1:35">
      <c r="A2521" s="13"/>
      <c r="B2521" s="13"/>
      <c r="C2521" s="328">
        <v>0.34027777777777773</v>
      </c>
      <c r="D2521" s="164">
        <f t="shared" si="106"/>
        <v>40171.340277777781</v>
      </c>
      <c r="E2521" s="13" t="s">
        <v>56</v>
      </c>
      <c r="F2521" s="13"/>
      <c r="G2521" s="13">
        <v>190</v>
      </c>
      <c r="H2521" s="13">
        <v>4.88</v>
      </c>
      <c r="I2521" s="13">
        <v>4.37</v>
      </c>
      <c r="J2521" s="13"/>
      <c r="K2521" s="13"/>
      <c r="L2521" s="13"/>
      <c r="M2521" s="13"/>
      <c r="N2521" s="13">
        <v>6</v>
      </c>
      <c r="O2521" s="13">
        <v>1.3</v>
      </c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3"/>
      <c r="AA2521" s="13"/>
      <c r="AB2521" s="13"/>
      <c r="AC2521" s="13"/>
      <c r="AD2521" s="13"/>
      <c r="AE2521" s="13"/>
      <c r="AF2521" s="13"/>
      <c r="AG2521" s="13"/>
      <c r="AH2521" s="13"/>
      <c r="AI2521" s="13"/>
    </row>
    <row r="2522" spans="1:35">
      <c r="A2522" s="13"/>
      <c r="B2522" s="13"/>
      <c r="C2522" s="328">
        <v>0.42430555555555555</v>
      </c>
      <c r="D2522" s="164">
        <f t="shared" si="106"/>
        <v>40171.424305555556</v>
      </c>
      <c r="E2522" s="13" t="s">
        <v>56</v>
      </c>
      <c r="F2522" s="13"/>
      <c r="G2522" s="13">
        <v>190</v>
      </c>
      <c r="H2522" s="13">
        <v>4.3600000000000003</v>
      </c>
      <c r="I2522" s="13">
        <v>4.7699999999999996</v>
      </c>
      <c r="J2522" s="13"/>
      <c r="K2522" s="13"/>
      <c r="L2522" s="13"/>
      <c r="M2522" s="13"/>
      <c r="N2522" s="13">
        <v>6</v>
      </c>
      <c r="O2522" s="13">
        <v>1.3</v>
      </c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3"/>
      <c r="AA2522" s="13"/>
      <c r="AB2522" s="13"/>
      <c r="AC2522" s="13"/>
      <c r="AD2522" s="13"/>
      <c r="AE2522" s="13"/>
      <c r="AF2522" s="13"/>
      <c r="AG2522" s="13"/>
      <c r="AH2522" s="13"/>
      <c r="AI2522" s="13"/>
    </row>
    <row r="2523" spans="1:35">
      <c r="A2523" s="13"/>
      <c r="B2523" s="13"/>
      <c r="C2523" s="328">
        <v>0.50972222222222219</v>
      </c>
      <c r="D2523" s="164">
        <f t="shared" si="106"/>
        <v>40171.509722222225</v>
      </c>
      <c r="E2523" s="13" t="s">
        <v>56</v>
      </c>
      <c r="F2523" s="13"/>
      <c r="G2523" s="13">
        <v>190</v>
      </c>
      <c r="H2523" s="13">
        <v>4.18</v>
      </c>
      <c r="I2523" s="13">
        <v>4.87</v>
      </c>
      <c r="J2523" s="13"/>
      <c r="K2523" s="13"/>
      <c r="L2523" s="13"/>
      <c r="M2523" s="13"/>
      <c r="N2523" s="13">
        <v>6</v>
      </c>
      <c r="O2523" s="13">
        <v>1.3</v>
      </c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3"/>
      <c r="AA2523" s="13"/>
      <c r="AB2523" s="13"/>
      <c r="AC2523" s="13"/>
      <c r="AD2523" s="13"/>
      <c r="AE2523" s="13"/>
      <c r="AF2523" s="13"/>
      <c r="AG2523" s="13"/>
      <c r="AH2523" s="13"/>
      <c r="AI2523" s="13"/>
    </row>
    <row r="2524" spans="1:35">
      <c r="A2524" s="13"/>
      <c r="B2524" s="13"/>
      <c r="C2524" s="328">
        <v>0.61111111111111105</v>
      </c>
      <c r="D2524" s="164">
        <f t="shared" si="106"/>
        <v>40171.611111111109</v>
      </c>
      <c r="E2524" s="13" t="s">
        <v>56</v>
      </c>
      <c r="F2524" s="13"/>
      <c r="G2524" s="13">
        <v>190</v>
      </c>
      <c r="H2524" s="13">
        <v>4.91</v>
      </c>
      <c r="I2524" s="13">
        <v>4.42</v>
      </c>
      <c r="J2524" s="13"/>
      <c r="K2524" s="13"/>
      <c r="L2524" s="13"/>
      <c r="M2524" s="13"/>
      <c r="N2524" s="13">
        <v>6</v>
      </c>
      <c r="O2524" s="13">
        <v>1.3</v>
      </c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3"/>
      <c r="AA2524" s="13"/>
      <c r="AB2524" s="13"/>
      <c r="AC2524" s="13"/>
      <c r="AD2524" s="13"/>
      <c r="AE2524" s="13"/>
      <c r="AF2524" s="13"/>
      <c r="AG2524" s="13"/>
      <c r="AH2524" s="13"/>
      <c r="AI2524" s="13"/>
    </row>
    <row r="2525" spans="1:35">
      <c r="A2525" s="13"/>
      <c r="B2525" s="13"/>
      <c r="C2525" s="328">
        <v>0.71388888888888891</v>
      </c>
      <c r="D2525" s="164">
        <f t="shared" si="106"/>
        <v>40171.713888888888</v>
      </c>
      <c r="E2525" s="13" t="s">
        <v>56</v>
      </c>
      <c r="F2525" s="13"/>
      <c r="G2525" s="13">
        <v>190</v>
      </c>
      <c r="H2525" s="13">
        <v>4.7</v>
      </c>
      <c r="I2525" s="13">
        <v>4.6399999999999997</v>
      </c>
      <c r="J2525" s="13"/>
      <c r="K2525" s="13"/>
      <c r="L2525" s="13"/>
      <c r="M2525" s="13"/>
      <c r="N2525" s="13">
        <v>6</v>
      </c>
      <c r="O2525" s="13">
        <v>1.3</v>
      </c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3"/>
      <c r="AA2525" s="13"/>
      <c r="AB2525" s="13"/>
      <c r="AC2525" s="13"/>
      <c r="AD2525" s="13"/>
      <c r="AE2525" s="13"/>
      <c r="AF2525" s="13"/>
      <c r="AG2525" s="13"/>
      <c r="AH2525" s="13"/>
      <c r="AI2525" s="13"/>
    </row>
    <row r="2526" spans="1:35">
      <c r="A2526" s="13"/>
      <c r="B2526" s="13"/>
      <c r="C2526" s="328">
        <v>0.79861111111111116</v>
      </c>
      <c r="D2526" s="164">
        <f t="shared" si="106"/>
        <v>40171.798611111109</v>
      </c>
      <c r="E2526" s="13" t="s">
        <v>56</v>
      </c>
      <c r="F2526" s="13"/>
      <c r="G2526" s="13">
        <v>190</v>
      </c>
      <c r="H2526" s="13">
        <v>4.17</v>
      </c>
      <c r="I2526" s="13">
        <v>4.71</v>
      </c>
      <c r="J2526" s="13"/>
      <c r="K2526" s="13"/>
      <c r="L2526" s="13"/>
      <c r="M2526" s="13"/>
      <c r="N2526" s="13">
        <v>6</v>
      </c>
      <c r="O2526" s="13">
        <v>1.3</v>
      </c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3"/>
      <c r="AA2526" s="13"/>
      <c r="AB2526" s="13"/>
      <c r="AC2526" s="13"/>
      <c r="AD2526" s="13"/>
      <c r="AE2526" s="13"/>
      <c r="AF2526" s="13"/>
      <c r="AG2526" s="13"/>
      <c r="AH2526" s="13"/>
      <c r="AI2526" s="13"/>
    </row>
    <row r="2527" spans="1:35" ht="13.5" thickBot="1">
      <c r="A2527" s="27"/>
      <c r="B2527" s="27"/>
      <c r="C2527" s="329">
        <v>0.90277777777777779</v>
      </c>
      <c r="D2527" s="167">
        <f t="shared" si="106"/>
        <v>40171.902777777781</v>
      </c>
      <c r="E2527" s="27" t="s">
        <v>56</v>
      </c>
      <c r="F2527" s="27"/>
      <c r="G2527" s="27">
        <v>190</v>
      </c>
      <c r="H2527" s="27">
        <v>4.16</v>
      </c>
      <c r="I2527" s="27">
        <v>4.68</v>
      </c>
      <c r="J2527" s="27"/>
      <c r="K2527" s="27"/>
      <c r="L2527" s="27"/>
      <c r="M2527" s="27"/>
      <c r="N2527" s="27">
        <v>6</v>
      </c>
      <c r="O2527" s="27">
        <v>1.3</v>
      </c>
      <c r="P2527" s="27"/>
      <c r="Q2527" s="13"/>
      <c r="R2527" s="13"/>
      <c r="S2527" s="13"/>
      <c r="T2527" s="13"/>
      <c r="U2527" s="13"/>
      <c r="V2527" s="13"/>
      <c r="W2527" s="13"/>
      <c r="X2527" s="13"/>
      <c r="Y2527" s="13"/>
      <c r="Z2527" s="13"/>
      <c r="AA2527" s="13"/>
      <c r="AB2527" s="13"/>
      <c r="AC2527" s="13"/>
      <c r="AD2527" s="13"/>
      <c r="AE2527" s="13"/>
      <c r="AF2527" s="13"/>
      <c r="AG2527" s="13"/>
      <c r="AH2527" s="13"/>
      <c r="AI2527" s="13"/>
    </row>
    <row r="2528" spans="1:35">
      <c r="A2528" s="17">
        <v>25</v>
      </c>
      <c r="B2528" s="17" t="s">
        <v>115</v>
      </c>
      <c r="C2528" s="327">
        <v>0.25</v>
      </c>
      <c r="D2528" s="168">
        <f t="shared" si="106"/>
        <v>40172.25</v>
      </c>
      <c r="E2528" s="17" t="s">
        <v>56</v>
      </c>
      <c r="F2528" s="17"/>
      <c r="G2528" s="17">
        <v>190</v>
      </c>
      <c r="H2528" s="17">
        <v>4.9000000000000004</v>
      </c>
      <c r="I2528" s="17">
        <v>4.1900000000000004</v>
      </c>
      <c r="J2528" s="17"/>
      <c r="K2528" s="17"/>
      <c r="L2528" s="17"/>
      <c r="M2528" s="17"/>
      <c r="N2528" s="17">
        <v>6</v>
      </c>
      <c r="O2528" s="17">
        <v>1.3</v>
      </c>
      <c r="P2528" s="17"/>
      <c r="Q2528" s="13"/>
      <c r="R2528" s="13"/>
      <c r="S2528" s="13"/>
      <c r="T2528" s="13"/>
      <c r="U2528" s="13"/>
      <c r="V2528" s="13"/>
      <c r="W2528" s="13"/>
      <c r="X2528" s="13"/>
      <c r="Y2528" s="13"/>
      <c r="Z2528" s="13"/>
      <c r="AA2528" s="13"/>
      <c r="AB2528" s="13"/>
      <c r="AC2528" s="13"/>
      <c r="AD2528" s="13"/>
      <c r="AE2528" s="13"/>
      <c r="AF2528" s="13"/>
      <c r="AG2528" s="13"/>
      <c r="AH2528" s="13"/>
      <c r="AI2528" s="13"/>
    </row>
    <row r="2529" spans="1:35">
      <c r="A2529" s="13"/>
      <c r="B2529" s="13"/>
      <c r="C2529" s="328">
        <v>0.34722222222222227</v>
      </c>
      <c r="D2529" s="164">
        <f t="shared" si="106"/>
        <v>40172.347222222219</v>
      </c>
      <c r="E2529" s="13" t="s">
        <v>56</v>
      </c>
      <c r="F2529" s="13"/>
      <c r="G2529" s="13">
        <v>190</v>
      </c>
      <c r="H2529" s="13">
        <v>4.87</v>
      </c>
      <c r="I2529" s="13">
        <v>4.3499999999999996</v>
      </c>
      <c r="J2529" s="13"/>
      <c r="K2529" s="13"/>
      <c r="L2529" s="13"/>
      <c r="M2529" s="13"/>
      <c r="N2529" s="13">
        <v>6</v>
      </c>
      <c r="O2529" s="13">
        <v>1.3</v>
      </c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3"/>
      <c r="AA2529" s="13"/>
      <c r="AB2529" s="13"/>
      <c r="AC2529" s="13"/>
      <c r="AD2529" s="13"/>
      <c r="AE2529" s="13"/>
      <c r="AF2529" s="13"/>
      <c r="AG2529" s="13"/>
      <c r="AH2529" s="13"/>
      <c r="AI2529" s="13"/>
    </row>
    <row r="2530" spans="1:35">
      <c r="A2530" s="13"/>
      <c r="B2530" s="13"/>
      <c r="C2530" s="328">
        <v>0.44444444444444442</v>
      </c>
      <c r="D2530" s="164">
        <f t="shared" si="106"/>
        <v>40172.444444444445</v>
      </c>
      <c r="E2530" s="13" t="s">
        <v>56</v>
      </c>
      <c r="F2530" s="13"/>
      <c r="G2530" s="13">
        <v>190</v>
      </c>
      <c r="H2530" s="13">
        <v>4.71</v>
      </c>
      <c r="I2530" s="13">
        <v>4.33</v>
      </c>
      <c r="J2530" s="13"/>
      <c r="K2530" s="13"/>
      <c r="L2530" s="13"/>
      <c r="M2530" s="13"/>
      <c r="N2530" s="13">
        <v>6</v>
      </c>
      <c r="O2530" s="13">
        <v>1.3</v>
      </c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3"/>
      <c r="AA2530" s="13"/>
      <c r="AB2530" s="13"/>
      <c r="AC2530" s="13"/>
      <c r="AD2530" s="13"/>
      <c r="AE2530" s="13"/>
      <c r="AF2530" s="13"/>
      <c r="AG2530" s="13"/>
      <c r="AH2530" s="13"/>
      <c r="AI2530" s="13"/>
    </row>
    <row r="2531" spans="1:35">
      <c r="A2531" s="13"/>
      <c r="B2531" s="13"/>
      <c r="C2531" s="328">
        <v>0.5</v>
      </c>
      <c r="D2531" s="164">
        <f t="shared" si="106"/>
        <v>40172.5</v>
      </c>
      <c r="E2531" s="13" t="s">
        <v>56</v>
      </c>
      <c r="F2531" s="13"/>
      <c r="G2531" s="13">
        <v>190</v>
      </c>
      <c r="H2531" s="13">
        <v>4.66</v>
      </c>
      <c r="I2531" s="13">
        <v>4.7699999999999996</v>
      </c>
      <c r="J2531" s="13"/>
      <c r="K2531" s="13"/>
      <c r="L2531" s="13"/>
      <c r="M2531" s="13"/>
      <c r="N2531" s="13">
        <v>6</v>
      </c>
      <c r="O2531" s="13">
        <v>1.3</v>
      </c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3"/>
      <c r="AA2531" s="13"/>
      <c r="AB2531" s="13"/>
      <c r="AC2531" s="13"/>
      <c r="AD2531" s="13"/>
      <c r="AE2531" s="13"/>
      <c r="AF2531" s="13"/>
      <c r="AG2531" s="13"/>
      <c r="AH2531" s="13"/>
      <c r="AI2531" s="13"/>
    </row>
    <row r="2532" spans="1:35">
      <c r="A2532" s="13"/>
      <c r="B2532" s="13"/>
      <c r="C2532" s="328">
        <v>9.7916666666666666E-2</v>
      </c>
      <c r="D2532" s="164">
        <f t="shared" si="106"/>
        <v>40172.097916666666</v>
      </c>
      <c r="E2532" s="13" t="s">
        <v>56</v>
      </c>
      <c r="F2532" s="13"/>
      <c r="G2532" s="13">
        <v>190</v>
      </c>
      <c r="H2532" s="13">
        <v>4.54</v>
      </c>
      <c r="I2532" s="13">
        <v>4.47</v>
      </c>
      <c r="J2532" s="13"/>
      <c r="K2532" s="13"/>
      <c r="L2532" s="13"/>
      <c r="M2532" s="13"/>
      <c r="N2532" s="13">
        <v>6</v>
      </c>
      <c r="O2532" s="13">
        <v>1.3</v>
      </c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3"/>
      <c r="AA2532" s="13"/>
      <c r="AB2532" s="13"/>
      <c r="AC2532" s="13"/>
      <c r="AD2532" s="13"/>
      <c r="AE2532" s="13"/>
      <c r="AF2532" s="13"/>
      <c r="AG2532" s="13"/>
      <c r="AH2532" s="13"/>
      <c r="AI2532" s="13"/>
    </row>
    <row r="2533" spans="1:35">
      <c r="A2533" s="13"/>
      <c r="B2533" s="13"/>
      <c r="C2533" s="328">
        <v>0.22083333333333333</v>
      </c>
      <c r="D2533" s="164">
        <f t="shared" si="106"/>
        <v>40172.220833333333</v>
      </c>
      <c r="E2533" s="13" t="s">
        <v>56</v>
      </c>
      <c r="F2533" s="13"/>
      <c r="G2533" s="13">
        <v>190</v>
      </c>
      <c r="H2533" s="13">
        <v>4.0999999999999996</v>
      </c>
      <c r="I2533" s="13">
        <v>4.28</v>
      </c>
      <c r="J2533" s="13"/>
      <c r="K2533" s="13"/>
      <c r="L2533" s="13"/>
      <c r="M2533" s="13"/>
      <c r="N2533" s="13">
        <v>6</v>
      </c>
      <c r="O2533" s="13">
        <v>1.3</v>
      </c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3"/>
      <c r="AA2533" s="13"/>
      <c r="AB2533" s="13"/>
      <c r="AC2533" s="13"/>
      <c r="AD2533" s="13"/>
      <c r="AE2533" s="13"/>
      <c r="AF2533" s="13"/>
      <c r="AG2533" s="13"/>
      <c r="AH2533" s="13"/>
      <c r="AI2533" s="13"/>
    </row>
    <row r="2534" spans="1:35" ht="13.5" thickBot="1">
      <c r="A2534" s="27"/>
      <c r="B2534" s="27"/>
      <c r="C2534" s="329">
        <v>0.34166666666666662</v>
      </c>
      <c r="D2534" s="167">
        <f t="shared" si="106"/>
        <v>40172.341666666667</v>
      </c>
      <c r="E2534" s="27" t="s">
        <v>56</v>
      </c>
      <c r="F2534" s="27"/>
      <c r="G2534" s="27">
        <v>190</v>
      </c>
      <c r="H2534" s="27">
        <v>4.8</v>
      </c>
      <c r="I2534" s="27">
        <v>4.1100000000000003</v>
      </c>
      <c r="J2534" s="27"/>
      <c r="K2534" s="27"/>
      <c r="L2534" s="27"/>
      <c r="M2534" s="27"/>
      <c r="N2534" s="27">
        <v>6</v>
      </c>
      <c r="O2534" s="27">
        <v>1.3</v>
      </c>
      <c r="P2534" s="27"/>
      <c r="Q2534" s="13"/>
      <c r="R2534" s="13"/>
      <c r="S2534" s="13"/>
      <c r="T2534" s="13"/>
      <c r="U2534" s="13"/>
      <c r="V2534" s="13"/>
      <c r="W2534" s="13"/>
      <c r="X2534" s="13"/>
      <c r="Y2534" s="13"/>
      <c r="Z2534" s="13"/>
      <c r="AA2534" s="13"/>
      <c r="AB2534" s="13"/>
      <c r="AC2534" s="13"/>
      <c r="AD2534" s="13"/>
      <c r="AE2534" s="13"/>
      <c r="AF2534" s="13"/>
      <c r="AG2534" s="13"/>
      <c r="AH2534" s="13"/>
      <c r="AI2534" s="13"/>
    </row>
    <row r="2535" spans="1:35">
      <c r="A2535" s="17">
        <v>26</v>
      </c>
      <c r="B2535" s="17" t="s">
        <v>29</v>
      </c>
      <c r="C2535" s="327">
        <v>0.25</v>
      </c>
      <c r="D2535" s="168">
        <f t="shared" si="106"/>
        <v>40173.25</v>
      </c>
      <c r="E2535" s="17" t="s">
        <v>56</v>
      </c>
      <c r="F2535" s="17"/>
      <c r="G2535" s="17">
        <v>190</v>
      </c>
      <c r="H2535" s="17">
        <v>4.21</v>
      </c>
      <c r="I2535" s="17">
        <v>4.7699999999999996</v>
      </c>
      <c r="J2535" s="17"/>
      <c r="K2535" s="17"/>
      <c r="L2535" s="17"/>
      <c r="M2535" s="17"/>
      <c r="N2535" s="17">
        <v>6</v>
      </c>
      <c r="O2535" s="17">
        <v>1.3</v>
      </c>
      <c r="P2535" s="17"/>
      <c r="Q2535" s="13"/>
      <c r="R2535" s="13"/>
      <c r="S2535" s="13"/>
      <c r="T2535" s="13"/>
      <c r="U2535" s="13"/>
      <c r="V2535" s="13"/>
      <c r="W2535" s="13"/>
      <c r="X2535" s="13"/>
      <c r="Y2535" s="13"/>
      <c r="Z2535" s="13"/>
      <c r="AA2535" s="13"/>
      <c r="AB2535" s="13"/>
      <c r="AC2535" s="13"/>
      <c r="AD2535" s="13"/>
      <c r="AE2535" s="13"/>
      <c r="AF2535" s="13"/>
      <c r="AG2535" s="13"/>
      <c r="AH2535" s="13"/>
      <c r="AI2535" s="13"/>
    </row>
    <row r="2536" spans="1:35">
      <c r="A2536" s="13"/>
      <c r="B2536" s="13"/>
      <c r="C2536" s="328">
        <v>0.35</v>
      </c>
      <c r="D2536" s="164">
        <f t="shared" si="106"/>
        <v>40173.35</v>
      </c>
      <c r="E2536" s="13" t="s">
        <v>56</v>
      </c>
      <c r="F2536" s="13"/>
      <c r="G2536" s="13">
        <v>190</v>
      </c>
      <c r="H2536" s="13">
        <v>4.91</v>
      </c>
      <c r="I2536" s="13">
        <v>4.6399999999999997</v>
      </c>
      <c r="J2536" s="13"/>
      <c r="K2536" s="13"/>
      <c r="L2536" s="13"/>
      <c r="M2536" s="13"/>
      <c r="N2536" s="13">
        <v>6</v>
      </c>
      <c r="O2536" s="13">
        <v>1.3</v>
      </c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3"/>
      <c r="AA2536" s="13"/>
      <c r="AB2536" s="13"/>
      <c r="AC2536" s="13"/>
      <c r="AD2536" s="13"/>
      <c r="AE2536" s="13"/>
      <c r="AF2536" s="13"/>
      <c r="AG2536" s="13"/>
      <c r="AH2536" s="13"/>
      <c r="AI2536" s="13"/>
    </row>
    <row r="2537" spans="1:35">
      <c r="A2537" s="13"/>
      <c r="B2537" s="13"/>
      <c r="C2537" s="328">
        <v>0.42430555555555555</v>
      </c>
      <c r="D2537" s="164">
        <f t="shared" si="106"/>
        <v>40173.424305555556</v>
      </c>
      <c r="E2537" s="13" t="s">
        <v>56</v>
      </c>
      <c r="F2537" s="13"/>
      <c r="G2537" s="13">
        <v>190</v>
      </c>
      <c r="H2537" s="13">
        <v>4.3499999999999996</v>
      </c>
      <c r="I2537" s="13">
        <v>4.28</v>
      </c>
      <c r="J2537" s="13"/>
      <c r="K2537" s="13"/>
      <c r="L2537" s="13"/>
      <c r="M2537" s="13"/>
      <c r="N2537" s="13">
        <v>6</v>
      </c>
      <c r="O2537" s="13">
        <v>1.3</v>
      </c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3"/>
      <c r="AA2537" s="13"/>
      <c r="AB2537" s="13"/>
      <c r="AC2537" s="13"/>
      <c r="AD2537" s="13"/>
      <c r="AE2537" s="13"/>
      <c r="AF2537" s="13"/>
      <c r="AG2537" s="13"/>
      <c r="AH2537" s="13"/>
      <c r="AI2537" s="13"/>
    </row>
    <row r="2538" spans="1:35">
      <c r="A2538" s="13"/>
      <c r="B2538" s="13"/>
      <c r="C2538" s="328">
        <v>0.52083333333333337</v>
      </c>
      <c r="D2538" s="164">
        <f t="shared" si="106"/>
        <v>40173.520833333336</v>
      </c>
      <c r="E2538" s="13" t="s">
        <v>56</v>
      </c>
      <c r="F2538" s="13"/>
      <c r="G2538" s="13">
        <v>190</v>
      </c>
      <c r="H2538" s="13">
        <v>4.0999999999999996</v>
      </c>
      <c r="I2538" s="13">
        <v>4.2</v>
      </c>
      <c r="J2538" s="13"/>
      <c r="K2538" s="13"/>
      <c r="L2538" s="13"/>
      <c r="M2538" s="13"/>
      <c r="N2538" s="13">
        <v>6</v>
      </c>
      <c r="O2538" s="13">
        <v>1.3</v>
      </c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3"/>
      <c r="AA2538" s="13"/>
      <c r="AB2538" s="13"/>
      <c r="AC2538" s="13"/>
      <c r="AD2538" s="13"/>
      <c r="AE2538" s="13"/>
      <c r="AF2538" s="13"/>
      <c r="AG2538" s="13"/>
      <c r="AH2538" s="13"/>
      <c r="AI2538" s="13"/>
    </row>
    <row r="2539" spans="1:35">
      <c r="A2539" s="13"/>
      <c r="B2539" s="13"/>
      <c r="C2539" s="328">
        <v>0.13541666666666666</v>
      </c>
      <c r="D2539" s="164">
        <f t="shared" si="106"/>
        <v>40173.135416666664</v>
      </c>
      <c r="E2539" s="13" t="s">
        <v>56</v>
      </c>
      <c r="F2539" s="13"/>
      <c r="G2539" s="13">
        <v>190</v>
      </c>
      <c r="H2539" s="13">
        <v>4.18</v>
      </c>
      <c r="I2539" s="13">
        <v>4.33</v>
      </c>
      <c r="J2539" s="13"/>
      <c r="K2539" s="13"/>
      <c r="L2539" s="13"/>
      <c r="M2539" s="13"/>
      <c r="N2539" s="13">
        <v>6</v>
      </c>
      <c r="O2539" s="13">
        <v>1.3</v>
      </c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3"/>
      <c r="AA2539" s="13"/>
      <c r="AB2539" s="13"/>
      <c r="AC2539" s="13"/>
      <c r="AD2539" s="13"/>
      <c r="AE2539" s="13"/>
      <c r="AF2539" s="13"/>
      <c r="AG2539" s="13"/>
      <c r="AH2539" s="13"/>
      <c r="AI2539" s="13"/>
    </row>
    <row r="2540" spans="1:35" ht="13.5" thickBot="1">
      <c r="A2540" s="27"/>
      <c r="B2540" s="27"/>
      <c r="C2540" s="329">
        <v>0.26527777777777778</v>
      </c>
      <c r="D2540" s="167">
        <f t="shared" si="106"/>
        <v>40173.265277777777</v>
      </c>
      <c r="E2540" s="27" t="s">
        <v>56</v>
      </c>
      <c r="F2540" s="27"/>
      <c r="G2540" s="27">
        <v>190</v>
      </c>
      <c r="H2540" s="27">
        <v>4.7699999999999996</v>
      </c>
      <c r="I2540" s="27">
        <v>4.78</v>
      </c>
      <c r="J2540" s="27"/>
      <c r="K2540" s="27"/>
      <c r="L2540" s="27"/>
      <c r="M2540" s="27"/>
      <c r="N2540" s="27">
        <v>6</v>
      </c>
      <c r="O2540" s="27">
        <v>1.3</v>
      </c>
      <c r="P2540" s="27"/>
      <c r="Q2540" s="13"/>
      <c r="R2540" s="13"/>
      <c r="S2540" s="13"/>
      <c r="T2540" s="13"/>
      <c r="U2540" s="13"/>
      <c r="V2540" s="13"/>
      <c r="W2540" s="13"/>
      <c r="X2540" s="13"/>
      <c r="Y2540" s="13"/>
      <c r="Z2540" s="13"/>
      <c r="AA2540" s="13"/>
      <c r="AB2540" s="13"/>
      <c r="AC2540" s="13"/>
      <c r="AD2540" s="13"/>
      <c r="AE2540" s="13"/>
      <c r="AF2540" s="13"/>
      <c r="AG2540" s="13"/>
      <c r="AH2540" s="13"/>
      <c r="AI2540" s="13"/>
    </row>
    <row r="2541" spans="1:35">
      <c r="A2541" s="17">
        <v>27</v>
      </c>
      <c r="B2541" s="17" t="s">
        <v>129</v>
      </c>
      <c r="C2541" s="327">
        <v>0.25</v>
      </c>
      <c r="D2541" s="168">
        <f t="shared" si="106"/>
        <v>40174.25</v>
      </c>
      <c r="E2541" s="17" t="s">
        <v>56</v>
      </c>
      <c r="F2541" s="17"/>
      <c r="G2541" s="17">
        <v>190</v>
      </c>
      <c r="H2541" s="300">
        <v>4.49</v>
      </c>
      <c r="I2541" s="17">
        <v>4.53</v>
      </c>
      <c r="J2541" s="17"/>
      <c r="K2541" s="17"/>
      <c r="L2541" s="17"/>
      <c r="M2541" s="17"/>
      <c r="N2541" s="17">
        <v>6</v>
      </c>
      <c r="O2541" s="17">
        <v>1.3</v>
      </c>
      <c r="P2541" s="17"/>
      <c r="Q2541" s="13"/>
      <c r="R2541" s="13"/>
      <c r="S2541" s="13"/>
      <c r="T2541" s="13"/>
      <c r="U2541" s="13"/>
      <c r="V2541" s="13"/>
      <c r="W2541" s="13"/>
      <c r="X2541" s="13"/>
      <c r="Y2541" s="13"/>
      <c r="Z2541" s="13"/>
      <c r="AA2541" s="13"/>
      <c r="AB2541" s="13"/>
      <c r="AC2541" s="13"/>
      <c r="AD2541" s="13"/>
      <c r="AE2541" s="13"/>
      <c r="AF2541" s="13"/>
      <c r="AG2541" s="13"/>
      <c r="AH2541" s="13"/>
      <c r="AI2541" s="13"/>
    </row>
    <row r="2542" spans="1:35">
      <c r="A2542" s="13"/>
      <c r="B2542" s="13"/>
      <c r="C2542" s="328">
        <v>0.3611111111111111</v>
      </c>
      <c r="D2542" s="164">
        <f t="shared" si="106"/>
        <v>40174.361111111109</v>
      </c>
      <c r="E2542" s="13" t="s">
        <v>56</v>
      </c>
      <c r="F2542" s="13"/>
      <c r="G2542" s="13">
        <v>190</v>
      </c>
      <c r="H2542" s="13">
        <v>4.58</v>
      </c>
      <c r="I2542" s="13">
        <v>4.7699999999999996</v>
      </c>
      <c r="J2542" s="13"/>
      <c r="K2542" s="13"/>
      <c r="L2542" s="13"/>
      <c r="M2542" s="13"/>
      <c r="N2542" s="13">
        <v>6</v>
      </c>
      <c r="O2542" s="13">
        <v>1.3</v>
      </c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3"/>
      <c r="AA2542" s="13"/>
      <c r="AB2542" s="13"/>
      <c r="AC2542" s="13"/>
      <c r="AD2542" s="13"/>
      <c r="AE2542" s="13"/>
      <c r="AF2542" s="13"/>
      <c r="AG2542" s="13"/>
      <c r="AH2542" s="13"/>
      <c r="AI2542" s="13"/>
    </row>
    <row r="2543" spans="1:35">
      <c r="A2543" s="13"/>
      <c r="B2543" s="13"/>
      <c r="C2543" s="328">
        <v>0.41805555555555557</v>
      </c>
      <c r="D2543" s="164">
        <f t="shared" si="106"/>
        <v>40174.418055555558</v>
      </c>
      <c r="E2543" s="13" t="s">
        <v>56</v>
      </c>
      <c r="F2543" s="13"/>
      <c r="G2543" s="13">
        <v>190</v>
      </c>
      <c r="H2543" s="13">
        <v>4.7699999999999996</v>
      </c>
      <c r="I2543" s="13">
        <v>4.3899999999999997</v>
      </c>
      <c r="J2543" s="13"/>
      <c r="K2543" s="13"/>
      <c r="L2543" s="13"/>
      <c r="M2543" s="13"/>
      <c r="N2543" s="13">
        <v>6</v>
      </c>
      <c r="O2543" s="13">
        <v>1.3</v>
      </c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3"/>
      <c r="AA2543" s="13"/>
      <c r="AB2543" s="13"/>
      <c r="AC2543" s="13"/>
      <c r="AD2543" s="13"/>
      <c r="AE2543" s="13"/>
      <c r="AF2543" s="13"/>
      <c r="AG2543" s="13"/>
      <c r="AH2543" s="13"/>
      <c r="AI2543" s="13"/>
    </row>
    <row r="2544" spans="1:35">
      <c r="A2544" s="13"/>
      <c r="B2544" s="13"/>
      <c r="C2544" s="328">
        <v>6.9444444444444434E-2</v>
      </c>
      <c r="D2544" s="164">
        <f t="shared" si="106"/>
        <v>40174.069444444445</v>
      </c>
      <c r="E2544" s="13" t="s">
        <v>56</v>
      </c>
      <c r="F2544" s="13"/>
      <c r="G2544" s="13">
        <v>190</v>
      </c>
      <c r="H2544" s="13">
        <v>4.1100000000000003</v>
      </c>
      <c r="I2544" s="13">
        <v>4.18</v>
      </c>
      <c r="J2544" s="13"/>
      <c r="K2544" s="13"/>
      <c r="L2544" s="13"/>
      <c r="M2544" s="13"/>
      <c r="N2544" s="13">
        <v>6</v>
      </c>
      <c r="O2544" s="13">
        <v>1.3</v>
      </c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3"/>
      <c r="AA2544" s="13"/>
      <c r="AB2544" s="13"/>
      <c r="AC2544" s="13"/>
      <c r="AD2544" s="13"/>
      <c r="AE2544" s="13"/>
      <c r="AF2544" s="13"/>
      <c r="AG2544" s="13"/>
      <c r="AH2544" s="13"/>
      <c r="AI2544" s="13"/>
    </row>
    <row r="2545" spans="1:35">
      <c r="A2545" s="13"/>
      <c r="B2545" s="13"/>
      <c r="C2545" s="328">
        <v>0.18263888888888891</v>
      </c>
      <c r="D2545" s="164">
        <f t="shared" si="106"/>
        <v>40174.182638888888</v>
      </c>
      <c r="E2545" s="13" t="s">
        <v>56</v>
      </c>
      <c r="F2545" s="13"/>
      <c r="G2545" s="13">
        <v>190</v>
      </c>
      <c r="H2545" s="13">
        <v>4.88</v>
      </c>
      <c r="I2545" s="13">
        <v>4.07</v>
      </c>
      <c r="J2545" s="13"/>
      <c r="K2545" s="13"/>
      <c r="L2545" s="13"/>
      <c r="M2545" s="13"/>
      <c r="N2545" s="13">
        <v>6</v>
      </c>
      <c r="O2545" s="13">
        <v>1.3</v>
      </c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3"/>
      <c r="AA2545" s="13"/>
      <c r="AB2545" s="13"/>
      <c r="AC2545" s="13"/>
      <c r="AD2545" s="13"/>
      <c r="AE2545" s="13"/>
      <c r="AF2545" s="13"/>
      <c r="AG2545" s="13"/>
      <c r="AH2545" s="13"/>
      <c r="AI2545" s="13"/>
    </row>
    <row r="2546" spans="1:35">
      <c r="A2546" s="13"/>
      <c r="B2546" s="13"/>
      <c r="C2546" s="328">
        <v>0.31944444444444448</v>
      </c>
      <c r="D2546" s="164">
        <f t="shared" si="106"/>
        <v>40174.319444444445</v>
      </c>
      <c r="E2546" s="13" t="s">
        <v>56</v>
      </c>
      <c r="F2546" s="13"/>
      <c r="G2546" s="13">
        <v>190</v>
      </c>
      <c r="H2546" s="13">
        <v>4.3</v>
      </c>
      <c r="I2546" s="13">
        <v>4.3899999999999997</v>
      </c>
      <c r="J2546" s="13"/>
      <c r="K2546" s="13"/>
      <c r="L2546" s="13"/>
      <c r="M2546" s="13"/>
      <c r="N2546" s="13">
        <v>6</v>
      </c>
      <c r="O2546" s="13">
        <v>1.3</v>
      </c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3"/>
      <c r="AA2546" s="13"/>
      <c r="AB2546" s="13"/>
      <c r="AC2546" s="13"/>
      <c r="AD2546" s="13"/>
      <c r="AE2546" s="13"/>
      <c r="AF2546" s="13"/>
      <c r="AG2546" s="13"/>
      <c r="AH2546" s="13"/>
      <c r="AI2546" s="13"/>
    </row>
    <row r="2547" spans="1:35" ht="13.5" thickBot="1">
      <c r="A2547" s="27"/>
      <c r="B2547" s="27"/>
      <c r="C2547" s="329">
        <v>0.4513888888888889</v>
      </c>
      <c r="D2547" s="167">
        <f t="shared" si="106"/>
        <v>40174.451388888891</v>
      </c>
      <c r="E2547" s="27" t="s">
        <v>56</v>
      </c>
      <c r="F2547" s="27"/>
      <c r="G2547" s="27">
        <v>190</v>
      </c>
      <c r="H2547" s="27">
        <v>4.16</v>
      </c>
      <c r="I2547" s="27">
        <v>4.13</v>
      </c>
      <c r="J2547" s="27"/>
      <c r="K2547" s="27"/>
      <c r="L2547" s="27"/>
      <c r="M2547" s="27"/>
      <c r="N2547" s="27">
        <v>6</v>
      </c>
      <c r="O2547" s="27">
        <v>1.3</v>
      </c>
      <c r="P2547" s="27"/>
      <c r="Q2547" s="13"/>
      <c r="R2547" s="13"/>
      <c r="S2547" s="13"/>
      <c r="T2547" s="13"/>
      <c r="U2547" s="13"/>
      <c r="V2547" s="13"/>
      <c r="W2547" s="13"/>
      <c r="X2547" s="13"/>
      <c r="Y2547" s="13"/>
      <c r="Z2547" s="13"/>
      <c r="AA2547" s="13"/>
      <c r="AB2547" s="13"/>
      <c r="AC2547" s="13"/>
      <c r="AD2547" s="13"/>
      <c r="AE2547" s="13"/>
      <c r="AF2547" s="13"/>
      <c r="AG2547" s="13"/>
      <c r="AH2547" s="13"/>
      <c r="AI2547" s="13"/>
    </row>
    <row r="2548" spans="1:35">
      <c r="A2548" s="17">
        <v>28</v>
      </c>
      <c r="B2548" s="17" t="s">
        <v>111</v>
      </c>
      <c r="C2548" s="327">
        <v>0.25</v>
      </c>
      <c r="D2548" s="168">
        <f t="shared" si="106"/>
        <v>40175.25</v>
      </c>
      <c r="E2548" s="17" t="s">
        <v>56</v>
      </c>
      <c r="F2548" s="17"/>
      <c r="G2548" s="17">
        <v>190</v>
      </c>
      <c r="H2548" s="17">
        <v>4.8099999999999996</v>
      </c>
      <c r="I2548" s="17">
        <v>4.1100000000000003</v>
      </c>
      <c r="J2548" s="17"/>
      <c r="K2548" s="17"/>
      <c r="L2548" s="17"/>
      <c r="M2548" s="17"/>
      <c r="N2548" s="17">
        <v>6</v>
      </c>
      <c r="O2548" s="17">
        <v>1.3</v>
      </c>
      <c r="P2548" s="17"/>
      <c r="Q2548" s="13"/>
      <c r="R2548" s="13"/>
      <c r="S2548" s="13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/>
      <c r="AF2548" s="13"/>
      <c r="AG2548" s="13"/>
      <c r="AH2548" s="13"/>
      <c r="AI2548" s="13"/>
    </row>
    <row r="2549" spans="1:35">
      <c r="A2549" s="13"/>
      <c r="B2549" s="13"/>
      <c r="C2549" s="328">
        <v>0.3430555555555555</v>
      </c>
      <c r="D2549" s="164">
        <f t="shared" si="106"/>
        <v>40175.343055555553</v>
      </c>
      <c r="E2549" s="13" t="s">
        <v>56</v>
      </c>
      <c r="F2549" s="13"/>
      <c r="G2549" s="13">
        <v>190</v>
      </c>
      <c r="H2549" s="13">
        <v>4.7300000000000004</v>
      </c>
      <c r="I2549" s="13">
        <v>4.25</v>
      </c>
      <c r="J2549" s="13"/>
      <c r="K2549" s="13"/>
      <c r="L2549" s="13"/>
      <c r="M2549" s="13"/>
      <c r="N2549" s="13">
        <v>6</v>
      </c>
      <c r="O2549" s="13">
        <v>1.3</v>
      </c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3"/>
      <c r="AA2549" s="13"/>
      <c r="AB2549" s="13"/>
      <c r="AC2549" s="13"/>
      <c r="AD2549" s="13"/>
      <c r="AE2549" s="13"/>
      <c r="AF2549" s="13"/>
      <c r="AG2549" s="13"/>
      <c r="AH2549" s="13"/>
      <c r="AI2549" s="13"/>
    </row>
    <row r="2550" spans="1:35">
      <c r="A2550" s="13"/>
      <c r="B2550" s="13"/>
      <c r="C2550" s="328">
        <v>0.42569444444444443</v>
      </c>
      <c r="D2550" s="164">
        <f t="shared" si="106"/>
        <v>40175.425694444442</v>
      </c>
      <c r="E2550" s="13" t="s">
        <v>56</v>
      </c>
      <c r="F2550" s="13"/>
      <c r="G2550" s="13">
        <v>190</v>
      </c>
      <c r="H2550" s="13">
        <v>4.7699999999999996</v>
      </c>
      <c r="I2550" s="13">
        <v>4.18</v>
      </c>
      <c r="J2550" s="13"/>
      <c r="K2550" s="13"/>
      <c r="L2550" s="13"/>
      <c r="M2550" s="13"/>
      <c r="N2550" s="13">
        <v>6</v>
      </c>
      <c r="O2550" s="13">
        <v>1.3</v>
      </c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F2550" s="13"/>
      <c r="AG2550" s="13"/>
      <c r="AH2550" s="13"/>
      <c r="AI2550" s="13"/>
    </row>
    <row r="2551" spans="1:35">
      <c r="A2551" s="13"/>
      <c r="B2551" s="13"/>
      <c r="C2551" s="328">
        <v>0.50555555555555554</v>
      </c>
      <c r="D2551" s="164">
        <f t="shared" si="106"/>
        <v>40175.505555555559</v>
      </c>
      <c r="E2551" s="13" t="s">
        <v>56</v>
      </c>
      <c r="F2551" s="13"/>
      <c r="G2551" s="13">
        <v>190</v>
      </c>
      <c r="H2551" s="13">
        <v>4.0999999999999996</v>
      </c>
      <c r="I2551" s="13">
        <v>4.25</v>
      </c>
      <c r="J2551" s="13"/>
      <c r="K2551" s="13"/>
      <c r="L2551" s="13"/>
      <c r="M2551" s="13"/>
      <c r="N2551" s="13">
        <v>6</v>
      </c>
      <c r="O2551" s="13">
        <v>1.3</v>
      </c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/>
      <c r="AF2551" s="13"/>
      <c r="AG2551" s="13"/>
      <c r="AH2551" s="13"/>
      <c r="AI2551" s="13"/>
    </row>
    <row r="2552" spans="1:35">
      <c r="A2552" s="13"/>
      <c r="B2552" s="13"/>
      <c r="C2552" s="328">
        <v>0.60972222222222217</v>
      </c>
      <c r="D2552" s="164">
        <f t="shared" si="106"/>
        <v>40175.609722222223</v>
      </c>
      <c r="E2552" s="13" t="s">
        <v>56</v>
      </c>
      <c r="F2552" s="13"/>
      <c r="G2552" s="13">
        <v>190</v>
      </c>
      <c r="H2552" s="13">
        <v>4.3</v>
      </c>
      <c r="I2552" s="13">
        <v>4.1100000000000003</v>
      </c>
      <c r="J2552" s="13"/>
      <c r="K2552" s="13"/>
      <c r="L2552" s="13"/>
      <c r="M2552" s="13"/>
      <c r="N2552" s="13">
        <v>6</v>
      </c>
      <c r="O2552" s="13">
        <v>1.3</v>
      </c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3"/>
      <c r="AA2552" s="13"/>
      <c r="AB2552" s="13"/>
      <c r="AC2552" s="13"/>
      <c r="AD2552" s="13"/>
      <c r="AE2552" s="13"/>
      <c r="AF2552" s="13"/>
      <c r="AG2552" s="13"/>
      <c r="AH2552" s="13"/>
      <c r="AI2552" s="13"/>
    </row>
    <row r="2553" spans="1:35">
      <c r="A2553" s="13"/>
      <c r="B2553" s="13"/>
      <c r="C2553" s="328">
        <v>0.69444444444444453</v>
      </c>
      <c r="D2553" s="164">
        <f t="shared" si="106"/>
        <v>40175.694444444445</v>
      </c>
      <c r="E2553" s="13" t="s">
        <v>56</v>
      </c>
      <c r="F2553" s="13"/>
      <c r="G2553" s="13">
        <v>190</v>
      </c>
      <c r="H2553" s="13">
        <v>4.5999999999999996</v>
      </c>
      <c r="I2553" s="13">
        <v>4.71</v>
      </c>
      <c r="J2553" s="13"/>
      <c r="K2553" s="13"/>
      <c r="L2553" s="13"/>
      <c r="M2553" s="13"/>
      <c r="N2553" s="13">
        <v>6</v>
      </c>
      <c r="O2553" s="13">
        <v>1.3</v>
      </c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3"/>
      <c r="AA2553" s="13"/>
      <c r="AB2553" s="13"/>
      <c r="AC2553" s="13"/>
      <c r="AD2553" s="13"/>
      <c r="AE2553" s="13"/>
      <c r="AF2553" s="13"/>
      <c r="AG2553" s="13"/>
      <c r="AH2553" s="13"/>
      <c r="AI2553" s="13"/>
    </row>
    <row r="2554" spans="1:35">
      <c r="A2554" s="13"/>
      <c r="B2554" s="13"/>
      <c r="C2554" s="328">
        <v>0.7944444444444444</v>
      </c>
      <c r="D2554" s="164">
        <f t="shared" si="106"/>
        <v>40175.794444444444</v>
      </c>
      <c r="E2554" s="13" t="s">
        <v>56</v>
      </c>
      <c r="F2554" s="13"/>
      <c r="G2554" s="13">
        <v>190</v>
      </c>
      <c r="H2554" s="13">
        <v>4.17</v>
      </c>
      <c r="I2554" s="13">
        <v>4.4800000000000004</v>
      </c>
      <c r="J2554" s="13"/>
      <c r="K2554" s="13"/>
      <c r="L2554" s="13"/>
      <c r="M2554" s="13"/>
      <c r="N2554" s="13">
        <v>6</v>
      </c>
      <c r="O2554" s="13">
        <v>1.3</v>
      </c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3"/>
      <c r="AA2554" s="13"/>
      <c r="AB2554" s="13"/>
      <c r="AC2554" s="13"/>
      <c r="AD2554" s="13"/>
      <c r="AE2554" s="13"/>
      <c r="AF2554" s="13"/>
      <c r="AG2554" s="13"/>
      <c r="AH2554" s="13"/>
      <c r="AI2554" s="13"/>
    </row>
    <row r="2555" spans="1:35" ht="13.5" thickBot="1">
      <c r="A2555" s="27"/>
      <c r="B2555" s="27"/>
      <c r="C2555" s="329">
        <v>0.89930555555555547</v>
      </c>
      <c r="D2555" s="167">
        <f t="shared" si="106"/>
        <v>40175.899305555555</v>
      </c>
      <c r="E2555" s="27" t="s">
        <v>56</v>
      </c>
      <c r="F2555" s="27"/>
      <c r="G2555" s="27">
        <v>190</v>
      </c>
      <c r="H2555" s="27">
        <v>4.72</v>
      </c>
      <c r="I2555" s="27">
        <v>4.83</v>
      </c>
      <c r="J2555" s="27"/>
      <c r="K2555" s="27"/>
      <c r="L2555" s="27"/>
      <c r="M2555" s="27"/>
      <c r="N2555" s="27">
        <v>6</v>
      </c>
      <c r="O2555" s="27">
        <v>1.3</v>
      </c>
      <c r="P2555" s="27"/>
      <c r="Q2555" s="13"/>
      <c r="R2555" s="13"/>
      <c r="S2555" s="13"/>
      <c r="T2555" s="13"/>
      <c r="U2555" s="13"/>
      <c r="V2555" s="13"/>
      <c r="W2555" s="13"/>
      <c r="X2555" s="13"/>
      <c r="Y2555" s="13"/>
      <c r="Z2555" s="13"/>
      <c r="AA2555" s="13"/>
      <c r="AB2555" s="13"/>
      <c r="AC2555" s="13"/>
      <c r="AD2555" s="13"/>
      <c r="AE2555" s="13"/>
      <c r="AF2555" s="13"/>
      <c r="AG2555" s="13"/>
      <c r="AH2555" s="13"/>
      <c r="AI2555" s="13"/>
    </row>
    <row r="2556" spans="1:35">
      <c r="A2556" s="17">
        <v>29</v>
      </c>
      <c r="B2556" s="17" t="s">
        <v>112</v>
      </c>
      <c r="C2556" s="327">
        <v>0.25347222222222221</v>
      </c>
      <c r="D2556" s="168">
        <f t="shared" si="106"/>
        <v>40176.253472222219</v>
      </c>
      <c r="E2556" s="17" t="s">
        <v>56</v>
      </c>
      <c r="F2556" s="17"/>
      <c r="G2556" s="17">
        <v>190</v>
      </c>
      <c r="H2556" s="17">
        <v>4.0999999999999996</v>
      </c>
      <c r="I2556" s="17">
        <v>4.18</v>
      </c>
      <c r="J2556" s="17"/>
      <c r="K2556" s="17"/>
      <c r="L2556" s="17"/>
      <c r="M2556" s="17"/>
      <c r="N2556" s="17">
        <v>6</v>
      </c>
      <c r="O2556" s="17">
        <v>1.3</v>
      </c>
      <c r="P2556" s="17"/>
      <c r="Q2556" s="13"/>
      <c r="R2556" s="13"/>
      <c r="S2556" s="13"/>
      <c r="T2556" s="13"/>
      <c r="U2556" s="13"/>
      <c r="V2556" s="13"/>
      <c r="W2556" s="13"/>
      <c r="X2556" s="13"/>
      <c r="Y2556" s="13"/>
      <c r="Z2556" s="13"/>
      <c r="AA2556" s="13"/>
      <c r="AB2556" s="13"/>
      <c r="AC2556" s="13"/>
      <c r="AD2556" s="13"/>
      <c r="AE2556" s="13"/>
      <c r="AF2556" s="13"/>
      <c r="AG2556" s="13"/>
      <c r="AH2556" s="13"/>
      <c r="AI2556" s="13"/>
    </row>
    <row r="2557" spans="1:35">
      <c r="A2557" s="13"/>
      <c r="B2557" s="13"/>
      <c r="C2557" s="328">
        <v>0.33333333333333331</v>
      </c>
      <c r="D2557" s="164">
        <f t="shared" si="106"/>
        <v>40176.333333333336</v>
      </c>
      <c r="E2557" s="13" t="s">
        <v>56</v>
      </c>
      <c r="F2557" s="13"/>
      <c r="G2557" s="13">
        <v>190</v>
      </c>
      <c r="H2557" s="13">
        <v>4.66</v>
      </c>
      <c r="I2557" s="13">
        <v>4.49</v>
      </c>
      <c r="J2557" s="13"/>
      <c r="K2557" s="13"/>
      <c r="L2557" s="13"/>
      <c r="M2557" s="13"/>
      <c r="N2557" s="13">
        <v>6</v>
      </c>
      <c r="O2557" s="13">
        <v>1.3</v>
      </c>
      <c r="P2557" s="13"/>
      <c r="Q2557" s="13"/>
      <c r="R2557" s="13"/>
      <c r="S2557" s="13"/>
      <c r="T2557" s="13"/>
      <c r="U2557" s="13"/>
      <c r="V2557" s="13"/>
      <c r="W2557" s="13"/>
      <c r="X2557" s="13"/>
      <c r="Y2557" s="13"/>
      <c r="Z2557" s="13"/>
      <c r="AA2557" s="13"/>
      <c r="AB2557" s="13"/>
      <c r="AC2557" s="13"/>
      <c r="AD2557" s="13"/>
      <c r="AE2557" s="13"/>
      <c r="AF2557" s="13"/>
      <c r="AG2557" s="13"/>
      <c r="AH2557" s="13"/>
      <c r="AI2557" s="13"/>
    </row>
    <row r="2558" spans="1:35">
      <c r="A2558" s="13"/>
      <c r="B2558" s="13"/>
      <c r="C2558" s="328">
        <v>0.42499999999999999</v>
      </c>
      <c r="D2558" s="164">
        <f t="shared" si="106"/>
        <v>40176.425000000003</v>
      </c>
      <c r="E2558" s="13" t="s">
        <v>56</v>
      </c>
      <c r="F2558" s="13"/>
      <c r="G2558" s="13">
        <v>190</v>
      </c>
      <c r="H2558" s="13">
        <v>4.72</v>
      </c>
      <c r="I2558" s="13">
        <v>4.71</v>
      </c>
      <c r="J2558" s="13"/>
      <c r="K2558" s="13"/>
      <c r="L2558" s="13"/>
      <c r="M2558" s="13"/>
      <c r="N2558" s="13">
        <v>6</v>
      </c>
      <c r="O2558" s="13">
        <v>1.3</v>
      </c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3"/>
      <c r="AA2558" s="13"/>
      <c r="AB2558" s="13"/>
      <c r="AC2558" s="13"/>
      <c r="AD2558" s="13"/>
      <c r="AE2558" s="13"/>
      <c r="AF2558" s="13"/>
      <c r="AG2558" s="13"/>
      <c r="AH2558" s="13"/>
      <c r="AI2558" s="13"/>
    </row>
    <row r="2559" spans="1:35">
      <c r="A2559" s="13"/>
      <c r="B2559" s="13"/>
      <c r="C2559" s="328">
        <v>0.50694444444444442</v>
      </c>
      <c r="D2559" s="164">
        <f t="shared" si="106"/>
        <v>40176.506944444445</v>
      </c>
      <c r="E2559" s="13" t="s">
        <v>56</v>
      </c>
      <c r="F2559" s="13"/>
      <c r="G2559" s="13">
        <v>190</v>
      </c>
      <c r="H2559" s="13">
        <v>4.08</v>
      </c>
      <c r="I2559" s="13">
        <v>4.1100000000000003</v>
      </c>
      <c r="J2559" s="13"/>
      <c r="K2559" s="13"/>
      <c r="L2559" s="13"/>
      <c r="M2559" s="13"/>
      <c r="N2559" s="13">
        <v>6</v>
      </c>
      <c r="O2559" s="13">
        <v>1.3</v>
      </c>
      <c r="P2559" s="13"/>
      <c r="Q2559" s="13"/>
      <c r="R2559" s="13"/>
      <c r="S2559" s="13"/>
      <c r="T2559" s="13"/>
      <c r="U2559" s="13"/>
      <c r="V2559" s="13"/>
      <c r="W2559" s="13"/>
      <c r="X2559" s="13"/>
      <c r="Y2559" s="13"/>
      <c r="Z2559" s="13"/>
      <c r="AA2559" s="13"/>
      <c r="AB2559" s="13"/>
      <c r="AC2559" s="13"/>
      <c r="AD2559" s="13"/>
      <c r="AE2559" s="13"/>
      <c r="AF2559" s="13"/>
      <c r="AG2559" s="13"/>
      <c r="AH2559" s="13"/>
      <c r="AI2559" s="13"/>
    </row>
    <row r="2560" spans="1:35">
      <c r="A2560" s="13"/>
      <c r="B2560" s="13"/>
      <c r="C2560" s="328">
        <v>0.59375</v>
      </c>
      <c r="D2560" s="164">
        <f t="shared" si="106"/>
        <v>40176.59375</v>
      </c>
      <c r="E2560" s="13" t="s">
        <v>56</v>
      </c>
      <c r="F2560" s="13"/>
      <c r="G2560" s="13">
        <v>190</v>
      </c>
      <c r="H2560" s="13">
        <v>4.38</v>
      </c>
      <c r="I2560" s="13">
        <v>4.37</v>
      </c>
      <c r="J2560" s="13"/>
      <c r="K2560" s="13"/>
      <c r="L2560" s="13"/>
      <c r="M2560" s="13"/>
      <c r="N2560" s="13">
        <v>6</v>
      </c>
      <c r="O2560" s="13">
        <v>1.3</v>
      </c>
      <c r="P2560" s="13"/>
      <c r="Q2560" s="13"/>
      <c r="R2560" s="13"/>
      <c r="S2560" s="13"/>
      <c r="T2560" s="13"/>
      <c r="U2560" s="13"/>
      <c r="V2560" s="13"/>
      <c r="W2560" s="13"/>
      <c r="X2560" s="13"/>
      <c r="Y2560" s="13"/>
      <c r="Z2560" s="13"/>
      <c r="AA2560" s="13"/>
      <c r="AB2560" s="13"/>
      <c r="AC2560" s="13"/>
      <c r="AD2560" s="13"/>
      <c r="AE2560" s="13"/>
      <c r="AF2560" s="13"/>
      <c r="AG2560" s="13"/>
      <c r="AH2560" s="13"/>
      <c r="AI2560" s="13"/>
    </row>
    <row r="2561" spans="1:35">
      <c r="A2561" s="13"/>
      <c r="B2561" s="13"/>
      <c r="C2561" s="328">
        <v>0.73888888888888893</v>
      </c>
      <c r="D2561" s="164">
        <f t="shared" si="106"/>
        <v>40176.738888888889</v>
      </c>
      <c r="E2561" s="13" t="s">
        <v>56</v>
      </c>
      <c r="F2561" s="13"/>
      <c r="G2561" s="13">
        <v>190</v>
      </c>
      <c r="H2561" s="13">
        <v>4.1100000000000003</v>
      </c>
      <c r="I2561" s="13">
        <v>4.5</v>
      </c>
      <c r="J2561" s="13"/>
      <c r="K2561" s="13"/>
      <c r="L2561" s="13"/>
      <c r="M2561" s="13"/>
      <c r="N2561" s="13">
        <v>6</v>
      </c>
      <c r="O2561" s="13">
        <v>1.3</v>
      </c>
      <c r="P2561" s="13"/>
      <c r="Q2561" s="13"/>
      <c r="R2561" s="13"/>
      <c r="S2561" s="13"/>
      <c r="T2561" s="13"/>
      <c r="U2561" s="13"/>
      <c r="V2561" s="13"/>
      <c r="W2561" s="13"/>
      <c r="X2561" s="13"/>
      <c r="Y2561" s="13"/>
      <c r="Z2561" s="13"/>
      <c r="AA2561" s="13"/>
      <c r="AB2561" s="13"/>
      <c r="AC2561" s="13"/>
      <c r="AD2561" s="13"/>
      <c r="AE2561" s="13"/>
      <c r="AF2561" s="13"/>
      <c r="AG2561" s="13"/>
      <c r="AH2561" s="13"/>
      <c r="AI2561" s="13"/>
    </row>
    <row r="2562" spans="1:35" ht="13.5" thickBot="1">
      <c r="A2562" s="27"/>
      <c r="B2562" s="27"/>
      <c r="C2562" s="329">
        <v>0.90972222222222221</v>
      </c>
      <c r="D2562" s="167">
        <f t="shared" si="106"/>
        <v>40176.909722222219</v>
      </c>
      <c r="E2562" s="27" t="s">
        <v>56</v>
      </c>
      <c r="F2562" s="27"/>
      <c r="G2562" s="27">
        <v>190</v>
      </c>
      <c r="H2562" s="27">
        <v>4.72</v>
      </c>
      <c r="I2562" s="27">
        <v>4.8499999999999996</v>
      </c>
      <c r="J2562" s="27"/>
      <c r="K2562" s="27"/>
      <c r="L2562" s="27"/>
      <c r="M2562" s="27"/>
      <c r="N2562" s="27">
        <v>6</v>
      </c>
      <c r="O2562" s="27">
        <v>1.3</v>
      </c>
      <c r="P2562" s="27"/>
      <c r="Q2562" s="13"/>
      <c r="R2562" s="13"/>
      <c r="S2562" s="13"/>
      <c r="T2562" s="13"/>
      <c r="U2562" s="13"/>
      <c r="V2562" s="13"/>
      <c r="W2562" s="13"/>
      <c r="X2562" s="13"/>
      <c r="Y2562" s="13"/>
      <c r="Z2562" s="13"/>
      <c r="AA2562" s="13"/>
      <c r="AB2562" s="13"/>
      <c r="AC2562" s="13"/>
      <c r="AD2562" s="13"/>
      <c r="AE2562" s="13"/>
      <c r="AF2562" s="13"/>
      <c r="AG2562" s="13"/>
      <c r="AH2562" s="13"/>
      <c r="AI2562" s="13"/>
    </row>
    <row r="2563" spans="1:35">
      <c r="A2563" s="17">
        <v>30</v>
      </c>
      <c r="B2563" s="17" t="s">
        <v>113</v>
      </c>
      <c r="C2563" s="327">
        <v>0.25</v>
      </c>
      <c r="D2563" s="168">
        <f t="shared" si="106"/>
        <v>40177.25</v>
      </c>
      <c r="E2563" s="17" t="s">
        <v>56</v>
      </c>
      <c r="F2563" s="17"/>
      <c r="G2563" s="17">
        <v>190</v>
      </c>
      <c r="H2563" s="17">
        <v>3.08</v>
      </c>
      <c r="I2563" s="17">
        <v>2.61</v>
      </c>
      <c r="J2563" s="17"/>
      <c r="K2563" s="17"/>
      <c r="L2563" s="17"/>
      <c r="M2563" s="17"/>
      <c r="N2563" s="17">
        <v>6</v>
      </c>
      <c r="O2563" s="17">
        <v>1.3</v>
      </c>
      <c r="P2563" s="17"/>
      <c r="Q2563" s="13"/>
      <c r="R2563" s="13"/>
      <c r="S2563" s="13"/>
      <c r="T2563" s="13"/>
      <c r="U2563" s="13"/>
      <c r="V2563" s="13"/>
      <c r="W2563" s="13"/>
      <c r="X2563" s="13"/>
      <c r="Y2563" s="13"/>
      <c r="Z2563" s="13"/>
      <c r="AA2563" s="13"/>
      <c r="AB2563" s="13"/>
      <c r="AC2563" s="13"/>
      <c r="AD2563" s="13"/>
      <c r="AE2563" s="13"/>
      <c r="AF2563" s="13"/>
      <c r="AG2563" s="13"/>
      <c r="AH2563" s="13"/>
      <c r="AI2563" s="13"/>
    </row>
    <row r="2564" spans="1:35">
      <c r="A2564" s="13"/>
      <c r="B2564" s="13"/>
      <c r="C2564" s="328">
        <v>0.34166666666666662</v>
      </c>
      <c r="D2564" s="164">
        <f t="shared" si="106"/>
        <v>40177.341666666667</v>
      </c>
      <c r="E2564" s="13" t="s">
        <v>56</v>
      </c>
      <c r="F2564" s="13"/>
      <c r="G2564" s="13">
        <v>190</v>
      </c>
      <c r="H2564" s="13">
        <v>3.05</v>
      </c>
      <c r="I2564" s="13">
        <v>2.64</v>
      </c>
      <c r="J2564" s="13"/>
      <c r="K2564" s="13"/>
      <c r="L2564" s="13"/>
      <c r="M2564" s="13"/>
      <c r="N2564" s="13">
        <v>6</v>
      </c>
      <c r="O2564" s="13">
        <v>1.3</v>
      </c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3"/>
      <c r="AA2564" s="13"/>
      <c r="AB2564" s="13"/>
      <c r="AC2564" s="13"/>
      <c r="AD2564" s="13"/>
      <c r="AE2564" s="13"/>
      <c r="AF2564" s="13"/>
      <c r="AG2564" s="13"/>
      <c r="AH2564" s="13"/>
      <c r="AI2564" s="13"/>
    </row>
    <row r="2565" spans="1:35">
      <c r="A2565" s="13"/>
      <c r="B2565" s="13"/>
      <c r="C2565" s="328">
        <v>0.43402777777777773</v>
      </c>
      <c r="D2565" s="164">
        <f t="shared" si="106"/>
        <v>40177.434027777781</v>
      </c>
      <c r="E2565" s="13" t="s">
        <v>56</v>
      </c>
      <c r="F2565" s="13"/>
      <c r="G2565" s="13">
        <v>190</v>
      </c>
      <c r="H2565" s="13">
        <v>3.18</v>
      </c>
      <c r="I2565" s="13">
        <v>2.23</v>
      </c>
      <c r="J2565" s="13"/>
      <c r="K2565" s="13"/>
      <c r="L2565" s="13"/>
      <c r="M2565" s="13"/>
      <c r="N2565" s="13">
        <v>6</v>
      </c>
      <c r="O2565" s="13">
        <v>1.3</v>
      </c>
      <c r="P2565" s="13"/>
      <c r="Q2565" s="13"/>
      <c r="R2565" s="13"/>
      <c r="S2565" s="13"/>
      <c r="T2565" s="13"/>
      <c r="U2565" s="13"/>
      <c r="V2565" s="13"/>
      <c r="W2565" s="13"/>
      <c r="X2565" s="13"/>
      <c r="Y2565" s="13"/>
      <c r="Z2565" s="13"/>
      <c r="AA2565" s="13"/>
      <c r="AB2565" s="13"/>
      <c r="AC2565" s="13"/>
      <c r="AD2565" s="13"/>
      <c r="AE2565" s="13"/>
      <c r="AF2565" s="13"/>
      <c r="AG2565" s="13"/>
      <c r="AH2565" s="13"/>
      <c r="AI2565" s="13"/>
    </row>
    <row r="2566" spans="1:35">
      <c r="A2566" s="13"/>
      <c r="B2566" s="13"/>
      <c r="C2566" s="328">
        <v>0.51597222222222217</v>
      </c>
      <c r="D2566" s="164">
        <f t="shared" si="106"/>
        <v>40177.515972222223</v>
      </c>
      <c r="E2566" s="13" t="s">
        <v>56</v>
      </c>
      <c r="F2566" s="13"/>
      <c r="G2566" s="13">
        <v>190</v>
      </c>
      <c r="H2566" s="13">
        <v>3.28</v>
      </c>
      <c r="I2566" s="13">
        <v>2.17</v>
      </c>
      <c r="J2566" s="13"/>
      <c r="K2566" s="13"/>
      <c r="L2566" s="13"/>
      <c r="M2566" s="13"/>
      <c r="N2566" s="13">
        <v>6</v>
      </c>
      <c r="O2566" s="13">
        <v>1.3</v>
      </c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3"/>
      <c r="AA2566" s="13"/>
      <c r="AB2566" s="13"/>
      <c r="AC2566" s="13"/>
      <c r="AD2566" s="13"/>
      <c r="AE2566" s="13"/>
      <c r="AF2566" s="13"/>
      <c r="AG2566" s="13"/>
      <c r="AH2566" s="13"/>
      <c r="AI2566" s="13"/>
    </row>
    <row r="2567" spans="1:35">
      <c r="A2567" s="13"/>
      <c r="B2567" s="13"/>
      <c r="C2567" s="328">
        <v>0.61944444444444446</v>
      </c>
      <c r="D2567" s="164">
        <f t="shared" si="106"/>
        <v>40177.619444444441</v>
      </c>
      <c r="E2567" s="13" t="s">
        <v>56</v>
      </c>
      <c r="F2567" s="13"/>
      <c r="G2567" s="13">
        <v>190</v>
      </c>
      <c r="H2567" s="13">
        <v>3.8</v>
      </c>
      <c r="I2567" s="13">
        <v>2.71</v>
      </c>
      <c r="J2567" s="13"/>
      <c r="K2567" s="13"/>
      <c r="L2567" s="13"/>
      <c r="M2567" s="13"/>
      <c r="N2567" s="13">
        <v>6</v>
      </c>
      <c r="O2567" s="13">
        <v>1.3</v>
      </c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3"/>
      <c r="AA2567" s="13"/>
      <c r="AB2567" s="13"/>
      <c r="AC2567" s="13"/>
      <c r="AD2567" s="13"/>
      <c r="AE2567" s="13"/>
      <c r="AF2567" s="13"/>
      <c r="AG2567" s="13"/>
      <c r="AH2567" s="13"/>
      <c r="AI2567" s="13"/>
    </row>
    <row r="2568" spans="1:35">
      <c r="A2568" s="13"/>
      <c r="B2568" s="13"/>
      <c r="C2568" s="328">
        <v>0.71597222222222223</v>
      </c>
      <c r="D2568" s="164">
        <f t="shared" si="106"/>
        <v>40177.71597222222</v>
      </c>
      <c r="E2568" s="13" t="s">
        <v>56</v>
      </c>
      <c r="F2568" s="13"/>
      <c r="G2568" s="13">
        <v>190</v>
      </c>
      <c r="H2568" s="13">
        <v>3.1</v>
      </c>
      <c r="I2568" s="13">
        <v>3.42</v>
      </c>
      <c r="J2568" s="13"/>
      <c r="K2568" s="13"/>
      <c r="L2568" s="13"/>
      <c r="M2568" s="13"/>
      <c r="N2568" s="13">
        <v>6</v>
      </c>
      <c r="O2568" s="13">
        <v>1.3</v>
      </c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3"/>
      <c r="AA2568" s="13"/>
      <c r="AB2568" s="13"/>
      <c r="AC2568" s="13"/>
      <c r="AD2568" s="13"/>
      <c r="AE2568" s="13"/>
      <c r="AF2568" s="13"/>
      <c r="AG2568" s="13"/>
      <c r="AH2568" s="13"/>
      <c r="AI2568" s="13"/>
    </row>
    <row r="2569" spans="1:35" ht="13.5" thickBot="1">
      <c r="A2569" s="27"/>
      <c r="B2569" s="27"/>
      <c r="C2569" s="329">
        <v>0.87847222222222221</v>
      </c>
      <c r="D2569" s="167">
        <f t="shared" si="106"/>
        <v>40177.878472222219</v>
      </c>
      <c r="E2569" s="27" t="s">
        <v>56</v>
      </c>
      <c r="F2569" s="27"/>
      <c r="G2569" s="27">
        <v>190</v>
      </c>
      <c r="H2569" s="27">
        <v>3.48</v>
      </c>
      <c r="I2569" s="27">
        <v>3.11</v>
      </c>
      <c r="J2569" s="27"/>
      <c r="K2569" s="27"/>
      <c r="L2569" s="27"/>
      <c r="M2569" s="27"/>
      <c r="N2569" s="27">
        <v>6</v>
      </c>
      <c r="O2569" s="27">
        <v>1.3</v>
      </c>
      <c r="P2569" s="27"/>
      <c r="Q2569" s="13"/>
      <c r="R2569" s="13"/>
      <c r="S2569" s="13"/>
      <c r="T2569" s="13"/>
      <c r="U2569" s="13"/>
      <c r="V2569" s="13"/>
      <c r="W2569" s="13"/>
      <c r="X2569" s="13"/>
      <c r="Y2569" s="13"/>
      <c r="Z2569" s="13"/>
      <c r="AA2569" s="13"/>
      <c r="AB2569" s="13"/>
      <c r="AC2569" s="13"/>
      <c r="AD2569" s="13"/>
      <c r="AE2569" s="13"/>
      <c r="AF2569" s="13"/>
      <c r="AG2569" s="13"/>
      <c r="AH2569" s="13"/>
      <c r="AI2569" s="13"/>
    </row>
    <row r="2570" spans="1:35">
      <c r="A2570" s="17"/>
      <c r="B2570" s="17"/>
      <c r="C2570" s="74"/>
      <c r="D2570" s="17"/>
      <c r="E2570" s="17"/>
      <c r="F2570" s="17"/>
      <c r="G2570" s="17"/>
      <c r="H2570" s="17"/>
      <c r="I2570" s="17"/>
      <c r="J2570" s="17"/>
      <c r="K2570" s="17"/>
      <c r="L2570" s="17"/>
      <c r="M2570" s="17"/>
      <c r="N2570" s="17"/>
      <c r="O2570" s="17"/>
      <c r="P2570" s="17"/>
      <c r="Q2570" s="13"/>
      <c r="R2570" s="13"/>
      <c r="S2570" s="13"/>
      <c r="T2570" s="13"/>
      <c r="U2570" s="13"/>
      <c r="V2570" s="13"/>
      <c r="W2570" s="13"/>
      <c r="X2570" s="13"/>
      <c r="Y2570" s="13"/>
      <c r="Z2570" s="13"/>
      <c r="AA2570" s="13"/>
      <c r="AB2570" s="13"/>
      <c r="AC2570" s="13"/>
      <c r="AD2570" s="13"/>
      <c r="AE2570" s="13"/>
      <c r="AF2570" s="13"/>
      <c r="AG2570" s="13"/>
      <c r="AH2570" s="13"/>
      <c r="AI2570" s="13"/>
    </row>
    <row r="2571" spans="1:35">
      <c r="A2571" s="13"/>
      <c r="B2571" s="13"/>
      <c r="C2571" s="16"/>
      <c r="D2571" s="13"/>
      <c r="E2571" s="13"/>
      <c r="F2571" s="13"/>
      <c r="G2571" s="13"/>
      <c r="H2571" s="13"/>
      <c r="I2571" s="13"/>
      <c r="J2571" s="13"/>
      <c r="K2571" s="13"/>
      <c r="L2571" s="13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3"/>
      <c r="AA2571" s="13"/>
      <c r="AB2571" s="13"/>
      <c r="AC2571" s="13"/>
      <c r="AD2571" s="13"/>
      <c r="AE2571" s="13"/>
      <c r="AF2571" s="13"/>
      <c r="AG2571" s="13"/>
      <c r="AH2571" s="13"/>
      <c r="AI2571" s="13"/>
    </row>
    <row r="2572" spans="1:35">
      <c r="A2572" s="13"/>
      <c r="B2572" s="13"/>
      <c r="C2572" s="16"/>
      <c r="D2572" s="13"/>
      <c r="E2572" s="13"/>
      <c r="F2572" s="13"/>
      <c r="G2572" s="13"/>
      <c r="H2572" s="13"/>
      <c r="I2572" s="13"/>
      <c r="J2572" s="13"/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3"/>
      <c r="AA2572" s="13"/>
      <c r="AB2572" s="13"/>
      <c r="AC2572" s="13"/>
      <c r="AD2572" s="13"/>
      <c r="AE2572" s="13"/>
      <c r="AF2572" s="13"/>
      <c r="AG2572" s="13"/>
      <c r="AH2572" s="13"/>
      <c r="AI2572" s="13"/>
    </row>
    <row r="2573" spans="1:35">
      <c r="A2573" s="13"/>
      <c r="B2573" s="13"/>
      <c r="C2573" s="16"/>
      <c r="D2573" s="13"/>
      <c r="E2573" s="13"/>
      <c r="F2573" s="13"/>
      <c r="G2573" s="13"/>
      <c r="H2573" s="13"/>
      <c r="I2573" s="13"/>
      <c r="J2573" s="13"/>
      <c r="K2573" s="13"/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3"/>
      <c r="AA2573" s="13"/>
      <c r="AB2573" s="13"/>
      <c r="AC2573" s="13"/>
      <c r="AD2573" s="13"/>
      <c r="AE2573" s="13"/>
      <c r="AF2573" s="13"/>
      <c r="AG2573" s="13"/>
      <c r="AH2573" s="13"/>
      <c r="AI2573" s="13"/>
    </row>
    <row r="2574" spans="1:35">
      <c r="A2574" s="13"/>
      <c r="B2574" s="13"/>
      <c r="C2574" s="16"/>
      <c r="D2574" s="13"/>
      <c r="E2574" s="13"/>
      <c r="F2574" s="13"/>
      <c r="G2574" s="13"/>
      <c r="H2574" s="13"/>
      <c r="I2574" s="13"/>
      <c r="J2574" s="13"/>
      <c r="K2574" s="13"/>
      <c r="L2574" s="13"/>
      <c r="M2574" s="13"/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3"/>
      <c r="AA2574" s="13"/>
      <c r="AB2574" s="13"/>
      <c r="AC2574" s="13"/>
      <c r="AD2574" s="13"/>
      <c r="AE2574" s="13"/>
      <c r="AF2574" s="13"/>
      <c r="AG2574" s="13"/>
      <c r="AH2574" s="13"/>
      <c r="AI2574" s="13"/>
    </row>
    <row r="2575" spans="1:35">
      <c r="A2575" s="13"/>
      <c r="B2575" s="13"/>
      <c r="C2575" s="16"/>
      <c r="D2575" s="13"/>
      <c r="E2575" s="13"/>
      <c r="F2575" s="13"/>
      <c r="G2575" s="13"/>
      <c r="H2575" s="13"/>
      <c r="I2575" s="13"/>
      <c r="J2575" s="13"/>
      <c r="K2575" s="13"/>
      <c r="L2575" s="13"/>
      <c r="M2575" s="13"/>
      <c r="N2575" s="13"/>
      <c r="O2575" s="13"/>
      <c r="P2575" s="13"/>
      <c r="Q2575" s="13"/>
      <c r="R2575" s="13"/>
      <c r="S2575" s="13"/>
      <c r="T2575" s="13"/>
      <c r="U2575" s="13"/>
      <c r="V2575" s="13"/>
      <c r="W2575" s="13"/>
      <c r="X2575" s="13"/>
      <c r="Y2575" s="13"/>
      <c r="Z2575" s="13"/>
      <c r="AA2575" s="13"/>
      <c r="AB2575" s="13"/>
      <c r="AC2575" s="13"/>
      <c r="AD2575" s="13"/>
      <c r="AE2575" s="13"/>
      <c r="AF2575" s="13"/>
      <c r="AG2575" s="13"/>
      <c r="AH2575" s="13"/>
      <c r="AI2575" s="13"/>
    </row>
    <row r="2576" spans="1:35">
      <c r="A2576" s="13"/>
      <c r="B2576" s="13"/>
      <c r="C2576" s="16"/>
      <c r="D2576" s="13"/>
      <c r="E2576" s="13"/>
      <c r="F2576" s="13"/>
      <c r="G2576" s="13"/>
      <c r="H2576" s="13"/>
      <c r="I2576" s="13"/>
      <c r="J2576" s="13"/>
      <c r="K2576" s="13"/>
      <c r="L2576" s="13"/>
      <c r="M2576" s="13"/>
      <c r="N2576" s="13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3"/>
      <c r="AA2576" s="13"/>
      <c r="AB2576" s="13"/>
      <c r="AC2576" s="13"/>
      <c r="AD2576" s="13"/>
      <c r="AE2576" s="13"/>
      <c r="AF2576" s="13"/>
      <c r="AG2576" s="13"/>
      <c r="AH2576" s="13"/>
      <c r="AI2576" s="13"/>
    </row>
    <row r="2577" spans="1:35">
      <c r="A2577" s="13"/>
      <c r="B2577" s="13"/>
      <c r="C2577" s="16"/>
      <c r="D2577" s="13"/>
      <c r="E2577" s="13"/>
      <c r="F2577" s="13"/>
      <c r="G2577" s="13"/>
      <c r="H2577" s="13"/>
      <c r="I2577" s="13"/>
      <c r="J2577" s="13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3"/>
      <c r="AA2577" s="13"/>
      <c r="AB2577" s="13"/>
      <c r="AC2577" s="13"/>
      <c r="AD2577" s="13"/>
      <c r="AE2577" s="13"/>
      <c r="AF2577" s="13"/>
      <c r="AG2577" s="13"/>
      <c r="AH2577" s="13"/>
      <c r="AI2577" s="13"/>
    </row>
    <row r="2578" spans="1:35">
      <c r="A2578" s="13"/>
      <c r="B2578" s="13"/>
      <c r="C2578" s="16"/>
      <c r="D2578" s="13"/>
      <c r="E2578" s="13"/>
      <c r="F2578" s="13"/>
      <c r="G2578" s="13"/>
      <c r="H2578" s="13"/>
      <c r="I2578" s="13"/>
      <c r="J2578" s="13"/>
      <c r="K2578" s="13"/>
      <c r="L2578" s="13"/>
      <c r="M2578" s="13"/>
      <c r="N2578" s="13"/>
      <c r="O2578" s="13"/>
      <c r="P2578" s="13"/>
      <c r="Q2578" s="13"/>
      <c r="R2578" s="13"/>
      <c r="S2578" s="13"/>
      <c r="T2578" s="13"/>
      <c r="U2578" s="13"/>
      <c r="V2578" s="13"/>
      <c r="W2578" s="13"/>
      <c r="X2578" s="13"/>
      <c r="Y2578" s="13"/>
      <c r="Z2578" s="13"/>
      <c r="AA2578" s="13"/>
      <c r="AB2578" s="13"/>
      <c r="AC2578" s="13"/>
      <c r="AD2578" s="13"/>
      <c r="AE2578" s="13"/>
      <c r="AF2578" s="13"/>
      <c r="AG2578" s="13"/>
      <c r="AH2578" s="13"/>
      <c r="AI2578" s="13"/>
    </row>
    <row r="2579" spans="1:35">
      <c r="A2579" s="13"/>
      <c r="B2579" s="13"/>
      <c r="C2579" s="16"/>
      <c r="D2579" s="13"/>
      <c r="E2579" s="13"/>
      <c r="F2579" s="13"/>
      <c r="G2579" s="13"/>
      <c r="H2579" s="13"/>
      <c r="I2579" s="13"/>
      <c r="J2579" s="13"/>
      <c r="K2579" s="13"/>
      <c r="L2579" s="13"/>
      <c r="M2579" s="13"/>
      <c r="N2579" s="13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3"/>
      <c r="AA2579" s="13"/>
      <c r="AB2579" s="13"/>
      <c r="AC2579" s="13"/>
      <c r="AD2579" s="13"/>
      <c r="AE2579" s="13"/>
      <c r="AF2579" s="13"/>
      <c r="AG2579" s="13"/>
      <c r="AH2579" s="13"/>
      <c r="AI2579" s="13"/>
    </row>
    <row r="2580" spans="1:35">
      <c r="A2580" s="13"/>
      <c r="B2580" s="13"/>
      <c r="C2580" s="16"/>
      <c r="D2580" s="13"/>
      <c r="E2580" s="13"/>
      <c r="F2580" s="13"/>
      <c r="G2580" s="13"/>
      <c r="H2580" s="13"/>
      <c r="I2580" s="13"/>
      <c r="J2580" s="13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3"/>
      <c r="AA2580" s="13"/>
      <c r="AB2580" s="13"/>
      <c r="AC2580" s="13"/>
      <c r="AD2580" s="13"/>
      <c r="AE2580" s="13"/>
      <c r="AF2580" s="13"/>
      <c r="AG2580" s="13"/>
      <c r="AH2580" s="13"/>
      <c r="AI2580" s="13"/>
    </row>
    <row r="2581" spans="1:35">
      <c r="A2581" s="13"/>
      <c r="B2581" s="13"/>
      <c r="C2581" s="16"/>
      <c r="D2581" s="13"/>
      <c r="E2581" s="13"/>
      <c r="F2581" s="13"/>
      <c r="G2581" s="13"/>
      <c r="H2581" s="13"/>
      <c r="I2581" s="13"/>
      <c r="J2581" s="13"/>
      <c r="K2581" s="13"/>
      <c r="L2581" s="13"/>
      <c r="M2581" s="13"/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3"/>
      <c r="AA2581" s="13"/>
      <c r="AB2581" s="13"/>
      <c r="AC2581" s="13"/>
      <c r="AD2581" s="13"/>
      <c r="AE2581" s="13"/>
      <c r="AF2581" s="13"/>
      <c r="AG2581" s="13"/>
      <c r="AH2581" s="13"/>
      <c r="AI2581" s="13"/>
    </row>
    <row r="2582" spans="1:35">
      <c r="A2582" s="13"/>
      <c r="B2582" s="13"/>
      <c r="C2582" s="16"/>
      <c r="D2582" s="13"/>
      <c r="E2582" s="13"/>
      <c r="F2582" s="13"/>
      <c r="G2582" s="13"/>
      <c r="H2582" s="13"/>
      <c r="I2582" s="13"/>
      <c r="J2582" s="13"/>
      <c r="K2582" s="13"/>
      <c r="L2582" s="13"/>
      <c r="M2582" s="13"/>
      <c r="N2582" s="13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3"/>
      <c r="AA2582" s="13"/>
      <c r="AB2582" s="13"/>
      <c r="AC2582" s="13"/>
      <c r="AD2582" s="13"/>
      <c r="AE2582" s="13"/>
      <c r="AF2582" s="13"/>
      <c r="AG2582" s="13"/>
      <c r="AH2582" s="13"/>
      <c r="AI2582" s="13"/>
    </row>
    <row r="2583" spans="1:35">
      <c r="A2583" s="13"/>
      <c r="B2583" s="13"/>
      <c r="C2583" s="16"/>
      <c r="D2583" s="13"/>
      <c r="E2583" s="13"/>
      <c r="F2583" s="13"/>
      <c r="G2583" s="13"/>
      <c r="H2583" s="13"/>
      <c r="I2583" s="13"/>
      <c r="J2583" s="13"/>
      <c r="K2583" s="13"/>
      <c r="L2583" s="13"/>
      <c r="M2583" s="13"/>
      <c r="N2583" s="13"/>
      <c r="O2583" s="13"/>
      <c r="P2583" s="13"/>
      <c r="Q2583" s="13"/>
      <c r="R2583" s="13"/>
      <c r="S2583" s="13"/>
      <c r="T2583" s="13"/>
      <c r="U2583" s="13"/>
      <c r="V2583" s="13"/>
      <c r="W2583" s="13"/>
      <c r="X2583" s="13"/>
      <c r="Y2583" s="13"/>
      <c r="Z2583" s="13"/>
      <c r="AA2583" s="13"/>
      <c r="AB2583" s="13"/>
      <c r="AC2583" s="13"/>
      <c r="AD2583" s="13"/>
      <c r="AE2583" s="13"/>
      <c r="AF2583" s="13"/>
      <c r="AG2583" s="13"/>
      <c r="AH2583" s="13"/>
      <c r="AI2583" s="13"/>
    </row>
    <row r="2584" spans="1:35">
      <c r="A2584" s="13"/>
      <c r="B2584" s="13"/>
      <c r="C2584" s="16"/>
      <c r="D2584" s="13"/>
      <c r="E2584" s="13"/>
      <c r="F2584" s="13"/>
      <c r="G2584" s="13"/>
      <c r="H2584" s="13"/>
      <c r="I2584" s="13"/>
      <c r="J2584" s="13"/>
      <c r="K2584" s="13"/>
      <c r="L2584" s="13"/>
      <c r="M2584" s="13"/>
      <c r="N2584" s="13"/>
      <c r="O2584" s="13"/>
      <c r="P2584" s="13"/>
      <c r="Q2584" s="13"/>
      <c r="R2584" s="13"/>
      <c r="S2584" s="13"/>
      <c r="T2584" s="13"/>
      <c r="U2584" s="13"/>
      <c r="V2584" s="13"/>
      <c r="W2584" s="13"/>
      <c r="X2584" s="13"/>
      <c r="Y2584" s="13"/>
      <c r="Z2584" s="13"/>
      <c r="AA2584" s="13"/>
      <c r="AB2584" s="13"/>
      <c r="AC2584" s="13"/>
      <c r="AD2584" s="13"/>
      <c r="AE2584" s="13"/>
      <c r="AF2584" s="13"/>
      <c r="AG2584" s="13"/>
      <c r="AH2584" s="13"/>
      <c r="AI2584" s="13"/>
    </row>
    <row r="2585" spans="1:35">
      <c r="A2585" s="13"/>
      <c r="B2585" s="13"/>
      <c r="C2585" s="16"/>
      <c r="D2585" s="13"/>
      <c r="E2585" s="13"/>
      <c r="F2585" s="13"/>
      <c r="G2585" s="13"/>
      <c r="H2585" s="13"/>
      <c r="I2585" s="13"/>
      <c r="J2585" s="13"/>
      <c r="K2585" s="13"/>
      <c r="L2585" s="13"/>
      <c r="M2585" s="13"/>
      <c r="N2585" s="13"/>
      <c r="O2585" s="13"/>
      <c r="P2585" s="13"/>
      <c r="Q2585" s="13"/>
      <c r="R2585" s="13"/>
      <c r="S2585" s="13"/>
      <c r="T2585" s="13"/>
      <c r="U2585" s="13"/>
      <c r="V2585" s="13"/>
      <c r="W2585" s="13"/>
      <c r="X2585" s="13"/>
      <c r="Y2585" s="13"/>
      <c r="Z2585" s="13"/>
      <c r="AA2585" s="13"/>
      <c r="AB2585" s="13"/>
      <c r="AC2585" s="13"/>
      <c r="AD2585" s="13"/>
      <c r="AE2585" s="13"/>
      <c r="AF2585" s="13"/>
      <c r="AG2585" s="13"/>
      <c r="AH2585" s="13"/>
      <c r="AI2585" s="13"/>
    </row>
    <row r="2586" spans="1:35">
      <c r="A2586" s="13"/>
      <c r="B2586" s="13"/>
      <c r="C2586" s="16"/>
      <c r="D2586" s="13"/>
      <c r="E2586" s="13"/>
      <c r="F2586" s="13"/>
      <c r="G2586" s="13"/>
      <c r="H2586" s="13"/>
      <c r="I2586" s="13"/>
      <c r="J2586" s="13"/>
      <c r="K2586" s="13"/>
      <c r="L2586" s="13"/>
      <c r="M2586" s="13"/>
      <c r="N2586" s="13"/>
      <c r="O2586" s="13"/>
      <c r="P2586" s="13"/>
      <c r="Q2586" s="13"/>
      <c r="R2586" s="13"/>
      <c r="S2586" s="13"/>
      <c r="T2586" s="13"/>
      <c r="U2586" s="13"/>
      <c r="V2586" s="13"/>
      <c r="W2586" s="13"/>
      <c r="X2586" s="13"/>
      <c r="Y2586" s="13"/>
      <c r="Z2586" s="13"/>
      <c r="AA2586" s="13"/>
      <c r="AB2586" s="13"/>
      <c r="AC2586" s="13"/>
      <c r="AD2586" s="13"/>
      <c r="AE2586" s="13"/>
      <c r="AF2586" s="13"/>
      <c r="AG2586" s="13"/>
      <c r="AH2586" s="13"/>
      <c r="AI2586" s="13"/>
    </row>
    <row r="2587" spans="1:35">
      <c r="A2587" s="13"/>
      <c r="B2587" s="13"/>
      <c r="C2587" s="16"/>
      <c r="D2587" s="13"/>
      <c r="E2587" s="13"/>
      <c r="F2587" s="13"/>
      <c r="G2587" s="13"/>
      <c r="H2587" s="13"/>
      <c r="I2587" s="13"/>
      <c r="J2587" s="13"/>
      <c r="K2587" s="13"/>
      <c r="L2587" s="13"/>
      <c r="M2587" s="13"/>
      <c r="N2587" s="13"/>
      <c r="O2587" s="13"/>
      <c r="P2587" s="13"/>
      <c r="Q2587" s="13"/>
      <c r="R2587" s="13"/>
      <c r="S2587" s="13"/>
      <c r="T2587" s="13"/>
      <c r="U2587" s="13"/>
      <c r="V2587" s="13"/>
      <c r="W2587" s="13"/>
      <c r="X2587" s="13"/>
      <c r="Y2587" s="13"/>
      <c r="Z2587" s="13"/>
      <c r="AA2587" s="13"/>
      <c r="AB2587" s="13"/>
      <c r="AC2587" s="13"/>
      <c r="AD2587" s="13"/>
      <c r="AE2587" s="13"/>
      <c r="AF2587" s="13"/>
      <c r="AG2587" s="13"/>
      <c r="AH2587" s="13"/>
      <c r="AI2587" s="13"/>
    </row>
    <row r="2588" spans="1:35">
      <c r="A2588" s="13"/>
      <c r="B2588" s="13"/>
      <c r="C2588" s="16"/>
      <c r="D2588" s="13"/>
      <c r="E2588" s="13"/>
      <c r="F2588" s="13"/>
      <c r="G2588" s="13"/>
      <c r="H2588" s="13"/>
      <c r="I2588" s="13"/>
      <c r="J2588" s="13"/>
      <c r="K2588" s="13"/>
      <c r="L2588" s="13"/>
      <c r="M2588" s="13"/>
      <c r="N2588" s="13"/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  <c r="Y2588" s="13"/>
      <c r="Z2588" s="13"/>
      <c r="AA2588" s="13"/>
      <c r="AB2588" s="13"/>
      <c r="AC2588" s="13"/>
      <c r="AD2588" s="13"/>
      <c r="AE2588" s="13"/>
      <c r="AF2588" s="13"/>
      <c r="AG2588" s="13"/>
      <c r="AH2588" s="13"/>
      <c r="AI2588" s="13"/>
    </row>
    <row r="2589" spans="1:35">
      <c r="A2589" s="13"/>
      <c r="B2589" s="13"/>
      <c r="C2589" s="16"/>
      <c r="D2589" s="13"/>
      <c r="E2589" s="13"/>
      <c r="F2589" s="13"/>
      <c r="G2589" s="13"/>
      <c r="H2589" s="13"/>
      <c r="I2589" s="13"/>
      <c r="J2589" s="13"/>
      <c r="K2589" s="13"/>
      <c r="L2589" s="13"/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3"/>
      <c r="AA2589" s="13"/>
      <c r="AB2589" s="13"/>
      <c r="AC2589" s="13"/>
      <c r="AD2589" s="13"/>
      <c r="AE2589" s="13"/>
      <c r="AF2589" s="13"/>
      <c r="AG2589" s="13"/>
      <c r="AH2589" s="13"/>
      <c r="AI2589" s="13"/>
    </row>
    <row r="2590" spans="1:35">
      <c r="A2590" s="13"/>
      <c r="B2590" s="13"/>
      <c r="C2590" s="16"/>
      <c r="D2590" s="13"/>
      <c r="E2590" s="13"/>
      <c r="F2590" s="13"/>
      <c r="G2590" s="13"/>
      <c r="H2590" s="13"/>
      <c r="I2590" s="13"/>
      <c r="J2590" s="13"/>
      <c r="K2590" s="13"/>
      <c r="L2590" s="13"/>
      <c r="M2590" s="13"/>
      <c r="N2590" s="13"/>
      <c r="O2590" s="13"/>
      <c r="P2590" s="13"/>
      <c r="Q2590" s="13"/>
      <c r="R2590" s="13"/>
      <c r="S2590" s="13"/>
      <c r="T2590" s="13"/>
      <c r="U2590" s="13"/>
      <c r="V2590" s="13"/>
      <c r="W2590" s="13"/>
      <c r="X2590" s="13"/>
      <c r="Y2590" s="13"/>
      <c r="Z2590" s="13"/>
      <c r="AA2590" s="13"/>
      <c r="AB2590" s="13"/>
      <c r="AC2590" s="13"/>
      <c r="AD2590" s="13"/>
      <c r="AE2590" s="13"/>
      <c r="AF2590" s="13"/>
      <c r="AG2590" s="13"/>
      <c r="AH2590" s="13"/>
      <c r="AI2590" s="13"/>
    </row>
    <row r="2591" spans="1:35">
      <c r="A2591" s="13"/>
      <c r="B2591" s="13"/>
      <c r="C2591" s="16"/>
      <c r="D2591" s="13"/>
      <c r="E2591" s="13"/>
      <c r="F2591" s="13"/>
      <c r="G2591" s="13"/>
      <c r="H2591" s="13"/>
      <c r="I2591" s="13"/>
      <c r="J2591" s="13"/>
      <c r="K2591" s="13"/>
      <c r="L2591" s="13"/>
      <c r="M2591" s="13"/>
      <c r="N2591" s="13"/>
      <c r="O2591" s="13"/>
      <c r="P2591" s="13"/>
      <c r="Q2591" s="13"/>
      <c r="R2591" s="13"/>
      <c r="S2591" s="13"/>
      <c r="T2591" s="13"/>
      <c r="U2591" s="13"/>
      <c r="V2591" s="13"/>
      <c r="W2591" s="13"/>
      <c r="X2591" s="13"/>
      <c r="Y2591" s="13"/>
      <c r="Z2591" s="13"/>
      <c r="AA2591" s="13"/>
      <c r="AB2591" s="13"/>
      <c r="AC2591" s="13"/>
      <c r="AD2591" s="13"/>
      <c r="AE2591" s="13"/>
      <c r="AF2591" s="13"/>
      <c r="AG2591" s="13"/>
      <c r="AH2591" s="13"/>
      <c r="AI2591" s="13"/>
    </row>
    <row r="2592" spans="1:35">
      <c r="A2592" s="13"/>
      <c r="B2592" s="13"/>
      <c r="C2592" s="16"/>
      <c r="D2592" s="13"/>
      <c r="E2592" s="13"/>
      <c r="F2592" s="13"/>
      <c r="G2592" s="13"/>
      <c r="H2592" s="13"/>
      <c r="I2592" s="13"/>
      <c r="J2592" s="13"/>
      <c r="K2592" s="13"/>
      <c r="L2592" s="13"/>
      <c r="M2592" s="13"/>
      <c r="N2592" s="13"/>
      <c r="O2592" s="13"/>
      <c r="P2592" s="13"/>
      <c r="Q2592" s="13"/>
      <c r="R2592" s="13"/>
      <c r="S2592" s="13"/>
      <c r="T2592" s="13"/>
      <c r="U2592" s="13"/>
      <c r="V2592" s="13"/>
      <c r="W2592" s="13"/>
      <c r="X2592" s="13"/>
      <c r="Y2592" s="13"/>
      <c r="Z2592" s="13"/>
      <c r="AA2592" s="13"/>
      <c r="AB2592" s="13"/>
      <c r="AC2592" s="13"/>
      <c r="AD2592" s="13"/>
      <c r="AE2592" s="13"/>
      <c r="AF2592" s="13"/>
      <c r="AG2592" s="13"/>
      <c r="AH2592" s="13"/>
      <c r="AI2592" s="13"/>
    </row>
    <row r="2593" spans="1:35">
      <c r="A2593" s="13"/>
      <c r="B2593" s="13"/>
      <c r="C2593" s="16"/>
      <c r="D2593" s="13"/>
      <c r="E2593" s="13"/>
      <c r="F2593" s="13"/>
      <c r="G2593" s="13"/>
      <c r="H2593" s="13"/>
      <c r="I2593" s="13"/>
      <c r="J2593" s="13"/>
      <c r="K2593" s="13"/>
      <c r="L2593" s="13"/>
      <c r="M2593" s="13"/>
      <c r="N2593" s="13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3"/>
      <c r="Z2593" s="13"/>
      <c r="AA2593" s="13"/>
      <c r="AB2593" s="13"/>
      <c r="AC2593" s="13"/>
      <c r="AD2593" s="13"/>
      <c r="AE2593" s="13"/>
      <c r="AF2593" s="13"/>
      <c r="AG2593" s="13"/>
      <c r="AH2593" s="13"/>
      <c r="AI2593" s="13"/>
    </row>
    <row r="2594" spans="1:35">
      <c r="A2594" s="13"/>
      <c r="B2594" s="13"/>
      <c r="C2594" s="16"/>
      <c r="D2594" s="13"/>
      <c r="E2594" s="13"/>
      <c r="F2594" s="13"/>
      <c r="G2594" s="13"/>
      <c r="H2594" s="13"/>
      <c r="I2594" s="13"/>
      <c r="J2594" s="13"/>
      <c r="K2594" s="13"/>
      <c r="L2594" s="13"/>
      <c r="M2594" s="13"/>
      <c r="N2594" s="13"/>
      <c r="O2594" s="13"/>
      <c r="P2594" s="13"/>
      <c r="Q2594" s="13"/>
      <c r="R2594" s="13"/>
      <c r="S2594" s="13"/>
      <c r="T2594" s="13"/>
      <c r="U2594" s="13"/>
      <c r="V2594" s="13"/>
      <c r="W2594" s="13"/>
      <c r="X2594" s="13"/>
      <c r="Y2594" s="13"/>
      <c r="Z2594" s="13"/>
      <c r="AA2594" s="13"/>
      <c r="AB2594" s="13"/>
      <c r="AC2594" s="13"/>
      <c r="AD2594" s="13"/>
      <c r="AE2594" s="13"/>
      <c r="AF2594" s="13"/>
      <c r="AG2594" s="13"/>
      <c r="AH2594" s="13"/>
      <c r="AI2594" s="13"/>
    </row>
    <row r="2595" spans="1:35">
      <c r="A2595" s="13"/>
      <c r="B2595" s="13"/>
      <c r="C2595" s="16"/>
      <c r="D2595" s="13"/>
      <c r="E2595" s="13"/>
      <c r="F2595" s="13"/>
      <c r="G2595" s="13"/>
      <c r="H2595" s="13"/>
      <c r="I2595" s="13"/>
      <c r="J2595" s="13"/>
      <c r="K2595" s="13"/>
      <c r="L2595" s="13"/>
      <c r="M2595" s="13"/>
      <c r="N2595" s="13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3"/>
      <c r="AA2595" s="13"/>
      <c r="AB2595" s="13"/>
      <c r="AC2595" s="13"/>
      <c r="AD2595" s="13"/>
      <c r="AE2595" s="13"/>
      <c r="AF2595" s="13"/>
      <c r="AG2595" s="13"/>
      <c r="AH2595" s="13"/>
      <c r="AI2595" s="13"/>
    </row>
    <row r="2596" spans="1:35">
      <c r="A2596" s="13"/>
      <c r="B2596" s="13"/>
      <c r="C2596" s="16"/>
      <c r="D2596" s="13"/>
      <c r="E2596" s="13"/>
      <c r="F2596" s="13"/>
      <c r="G2596" s="13"/>
      <c r="H2596" s="13"/>
      <c r="I2596" s="13"/>
      <c r="J2596" s="13"/>
      <c r="K2596" s="13"/>
      <c r="L2596" s="13"/>
      <c r="M2596" s="13"/>
      <c r="N2596" s="13"/>
      <c r="O2596" s="13"/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3"/>
      <c r="AA2596" s="13"/>
      <c r="AB2596" s="13"/>
      <c r="AC2596" s="13"/>
      <c r="AD2596" s="13"/>
      <c r="AE2596" s="13"/>
      <c r="AF2596" s="13"/>
      <c r="AG2596" s="13"/>
      <c r="AH2596" s="13"/>
      <c r="AI2596" s="13"/>
    </row>
    <row r="2597" spans="1:35">
      <c r="A2597" s="13"/>
      <c r="B2597" s="13"/>
      <c r="C2597" s="16"/>
      <c r="D2597" s="13"/>
      <c r="E2597" s="13"/>
      <c r="F2597" s="13"/>
      <c r="G2597" s="13"/>
      <c r="H2597" s="13"/>
      <c r="I2597" s="13"/>
      <c r="J2597" s="13"/>
      <c r="K2597" s="13"/>
      <c r="L2597" s="13"/>
      <c r="M2597" s="13"/>
      <c r="N2597" s="13"/>
      <c r="O2597" s="13"/>
      <c r="P2597" s="13"/>
      <c r="Q2597" s="13"/>
      <c r="R2597" s="13"/>
      <c r="S2597" s="13"/>
      <c r="T2597" s="13"/>
      <c r="U2597" s="13"/>
      <c r="V2597" s="13"/>
      <c r="W2597" s="13"/>
      <c r="X2597" s="13"/>
      <c r="Y2597" s="13"/>
      <c r="Z2597" s="13"/>
      <c r="AA2597" s="13"/>
      <c r="AB2597" s="13"/>
      <c r="AC2597" s="13"/>
      <c r="AD2597" s="13"/>
      <c r="AE2597" s="13"/>
      <c r="AF2597" s="13"/>
      <c r="AG2597" s="13"/>
      <c r="AH2597" s="13"/>
      <c r="AI2597" s="13"/>
    </row>
    <row r="2598" spans="1:35">
      <c r="A2598" s="13"/>
      <c r="B2598" s="13"/>
      <c r="C2598" s="16"/>
      <c r="D2598" s="13"/>
      <c r="E2598" s="13"/>
      <c r="F2598" s="13"/>
      <c r="G2598" s="13"/>
      <c r="H2598" s="13"/>
      <c r="I2598" s="13"/>
      <c r="J2598" s="13"/>
      <c r="K2598" s="13"/>
      <c r="L2598" s="13"/>
      <c r="M2598" s="13"/>
      <c r="N2598" s="13"/>
      <c r="O2598" s="13"/>
      <c r="P2598" s="13"/>
      <c r="Q2598" s="13"/>
      <c r="R2598" s="13"/>
      <c r="S2598" s="13"/>
      <c r="T2598" s="13"/>
      <c r="U2598" s="13"/>
      <c r="V2598" s="13"/>
      <c r="W2598" s="13"/>
      <c r="X2598" s="13"/>
      <c r="Y2598" s="13"/>
      <c r="Z2598" s="13"/>
      <c r="AA2598" s="13"/>
      <c r="AB2598" s="13"/>
      <c r="AC2598" s="13"/>
      <c r="AD2598" s="13"/>
      <c r="AE2598" s="13"/>
      <c r="AF2598" s="13"/>
      <c r="AG2598" s="13"/>
      <c r="AH2598" s="13"/>
      <c r="AI2598" s="13"/>
    </row>
    <row r="2599" spans="1:35">
      <c r="A2599" s="13"/>
      <c r="B2599" s="13"/>
      <c r="C2599" s="16"/>
      <c r="D2599" s="13"/>
      <c r="E2599" s="13"/>
      <c r="F2599" s="13"/>
      <c r="G2599" s="13"/>
      <c r="H2599" s="13"/>
      <c r="I2599" s="13"/>
      <c r="J2599" s="13"/>
      <c r="K2599" s="13"/>
      <c r="L2599" s="13"/>
      <c r="M2599" s="13"/>
      <c r="N2599" s="13"/>
      <c r="O2599" s="13"/>
      <c r="P2599" s="13"/>
      <c r="Q2599" s="13"/>
      <c r="R2599" s="13"/>
      <c r="S2599" s="13"/>
      <c r="T2599" s="13"/>
      <c r="U2599" s="13"/>
      <c r="V2599" s="13"/>
      <c r="W2599" s="13"/>
      <c r="X2599" s="13"/>
      <c r="Y2599" s="13"/>
      <c r="Z2599" s="13"/>
      <c r="AA2599" s="13"/>
      <c r="AB2599" s="13"/>
      <c r="AC2599" s="13"/>
      <c r="AD2599" s="13"/>
      <c r="AE2599" s="13"/>
      <c r="AF2599" s="13"/>
      <c r="AG2599" s="13"/>
      <c r="AH2599" s="13"/>
      <c r="AI2599" s="13"/>
    </row>
    <row r="2600" spans="1:35">
      <c r="A2600" s="13"/>
      <c r="B2600" s="13"/>
      <c r="C2600" s="16"/>
      <c r="D2600" s="13"/>
      <c r="E2600" s="13"/>
      <c r="F2600" s="13"/>
      <c r="G2600" s="13"/>
      <c r="H2600" s="13"/>
      <c r="I2600" s="13"/>
      <c r="J2600" s="13"/>
      <c r="K2600" s="13"/>
      <c r="L2600" s="13"/>
      <c r="M2600" s="13"/>
      <c r="N2600" s="13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3"/>
      <c r="Z2600" s="13"/>
      <c r="AA2600" s="13"/>
      <c r="AB2600" s="13"/>
      <c r="AC2600" s="13"/>
      <c r="AD2600" s="13"/>
      <c r="AE2600" s="13"/>
      <c r="AF2600" s="13"/>
      <c r="AG2600" s="13"/>
      <c r="AH2600" s="13"/>
      <c r="AI2600" s="13"/>
    </row>
    <row r="2601" spans="1:35">
      <c r="A2601" s="13"/>
      <c r="B2601" s="13"/>
      <c r="C2601" s="16"/>
      <c r="D2601" s="13"/>
      <c r="E2601" s="13"/>
      <c r="F2601" s="13"/>
      <c r="G2601" s="13"/>
      <c r="H2601" s="13"/>
      <c r="I2601" s="13"/>
      <c r="J2601" s="13"/>
      <c r="K2601" s="13"/>
      <c r="L2601" s="13"/>
      <c r="M2601" s="13"/>
      <c r="N2601" s="13"/>
      <c r="O2601" s="13"/>
      <c r="P2601" s="13"/>
      <c r="Q2601" s="13"/>
      <c r="R2601" s="13"/>
      <c r="S2601" s="13"/>
      <c r="T2601" s="13"/>
      <c r="U2601" s="13"/>
      <c r="V2601" s="13"/>
      <c r="W2601" s="13"/>
      <c r="X2601" s="13"/>
      <c r="Y2601" s="13"/>
      <c r="Z2601" s="13"/>
      <c r="AA2601" s="13"/>
      <c r="AB2601" s="13"/>
      <c r="AC2601" s="13"/>
      <c r="AD2601" s="13"/>
      <c r="AE2601" s="13"/>
      <c r="AF2601" s="13"/>
      <c r="AG2601" s="13"/>
      <c r="AH2601" s="13"/>
      <c r="AI2601" s="13"/>
    </row>
    <row r="2602" spans="1:35">
      <c r="A2602" s="13"/>
      <c r="B2602" s="13"/>
      <c r="C2602" s="16"/>
      <c r="D2602" s="13"/>
      <c r="E2602" s="13"/>
      <c r="F2602" s="13"/>
      <c r="G2602" s="13"/>
      <c r="H2602" s="13"/>
      <c r="I2602" s="13"/>
      <c r="J2602" s="13"/>
      <c r="K2602" s="13"/>
      <c r="L2602" s="13"/>
      <c r="M2602" s="13"/>
      <c r="N2602" s="13"/>
      <c r="O2602" s="13"/>
      <c r="P2602" s="13"/>
      <c r="Q2602" s="13"/>
      <c r="R2602" s="13"/>
      <c r="S2602" s="13"/>
      <c r="T2602" s="13"/>
      <c r="U2602" s="13"/>
      <c r="V2602" s="13"/>
      <c r="W2602" s="13"/>
      <c r="X2602" s="13"/>
      <c r="Y2602" s="13"/>
      <c r="Z2602" s="13"/>
      <c r="AA2602" s="13"/>
      <c r="AB2602" s="13"/>
      <c r="AC2602" s="13"/>
      <c r="AD2602" s="13"/>
      <c r="AE2602" s="13"/>
      <c r="AF2602" s="13"/>
      <c r="AG2602" s="13"/>
      <c r="AH2602" s="13"/>
      <c r="AI2602" s="13"/>
    </row>
    <row r="2603" spans="1:35">
      <c r="A2603" s="13"/>
      <c r="B2603" s="13"/>
      <c r="C2603" s="16"/>
      <c r="D2603" s="13"/>
      <c r="E2603" s="13"/>
      <c r="F2603" s="13"/>
      <c r="G2603" s="13"/>
      <c r="H2603" s="13"/>
      <c r="I2603" s="13"/>
      <c r="J2603" s="13"/>
      <c r="K2603" s="13"/>
      <c r="L2603" s="13"/>
      <c r="M2603" s="13"/>
      <c r="N2603" s="13"/>
      <c r="O2603" s="13"/>
      <c r="P2603" s="13"/>
      <c r="Q2603" s="13"/>
      <c r="R2603" s="13"/>
      <c r="S2603" s="13"/>
      <c r="T2603" s="13"/>
      <c r="U2603" s="13"/>
      <c r="V2603" s="13"/>
      <c r="W2603" s="13"/>
      <c r="X2603" s="13"/>
      <c r="Y2603" s="13"/>
      <c r="Z2603" s="13"/>
      <c r="AA2603" s="13"/>
      <c r="AB2603" s="13"/>
      <c r="AC2603" s="13"/>
      <c r="AD2603" s="13"/>
      <c r="AE2603" s="13"/>
      <c r="AF2603" s="13"/>
      <c r="AG2603" s="13"/>
      <c r="AH2603" s="13"/>
      <c r="AI2603" s="13"/>
    </row>
    <row r="2604" spans="1:35">
      <c r="A2604" s="13"/>
      <c r="B2604" s="13"/>
      <c r="C2604" s="16"/>
      <c r="D2604" s="13"/>
      <c r="E2604" s="13"/>
      <c r="F2604" s="13"/>
      <c r="G2604" s="13"/>
      <c r="H2604" s="13"/>
      <c r="I2604" s="13"/>
      <c r="J2604" s="13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/>
      <c r="X2604" s="13"/>
      <c r="Y2604" s="13"/>
      <c r="Z2604" s="13"/>
      <c r="AA2604" s="13"/>
      <c r="AB2604" s="13"/>
      <c r="AC2604" s="13"/>
      <c r="AD2604" s="13"/>
      <c r="AE2604" s="13"/>
      <c r="AF2604" s="13"/>
      <c r="AG2604" s="13"/>
      <c r="AH2604" s="13"/>
      <c r="AI2604" s="13"/>
    </row>
    <row r="2605" spans="1:35">
      <c r="A2605" s="13"/>
      <c r="B2605" s="13"/>
      <c r="C2605" s="16"/>
      <c r="D2605" s="13"/>
      <c r="E2605" s="13"/>
      <c r="F2605" s="13"/>
      <c r="G2605" s="13"/>
      <c r="H2605" s="13"/>
      <c r="I2605" s="13"/>
      <c r="J2605" s="13"/>
      <c r="K2605" s="13"/>
      <c r="L2605" s="13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3"/>
      <c r="AA2605" s="13"/>
      <c r="AB2605" s="13"/>
      <c r="AC2605" s="13"/>
      <c r="AD2605" s="13"/>
      <c r="AE2605" s="13"/>
      <c r="AF2605" s="13"/>
      <c r="AG2605" s="13"/>
      <c r="AH2605" s="13"/>
      <c r="AI2605" s="13"/>
    </row>
    <row r="2606" spans="1:35">
      <c r="A2606" s="13"/>
      <c r="B2606" s="13"/>
      <c r="C2606" s="16"/>
      <c r="D2606" s="13"/>
      <c r="E2606" s="13"/>
      <c r="F2606" s="13"/>
      <c r="G2606" s="13"/>
      <c r="H2606" s="13"/>
      <c r="I2606" s="13"/>
      <c r="J2606" s="13"/>
      <c r="K2606" s="13"/>
      <c r="L2606" s="13"/>
      <c r="M2606" s="13"/>
      <c r="N2606" s="13"/>
      <c r="O2606" s="13"/>
      <c r="P2606" s="13"/>
      <c r="Q2606" s="13"/>
      <c r="R2606" s="13"/>
      <c r="S2606" s="13"/>
      <c r="T2606" s="13"/>
      <c r="U2606" s="13"/>
      <c r="V2606" s="13"/>
      <c r="W2606" s="13"/>
      <c r="X2606" s="13"/>
      <c r="Y2606" s="13"/>
      <c r="Z2606" s="13"/>
      <c r="AA2606" s="13"/>
      <c r="AB2606" s="13"/>
      <c r="AC2606" s="13"/>
      <c r="AD2606" s="13"/>
      <c r="AE2606" s="13"/>
      <c r="AF2606" s="13"/>
      <c r="AG2606" s="13"/>
      <c r="AH2606" s="13"/>
      <c r="AI2606" s="13"/>
    </row>
    <row r="2607" spans="1:35">
      <c r="A2607" s="13"/>
      <c r="B2607" s="13"/>
      <c r="C2607" s="16"/>
      <c r="D2607" s="13"/>
      <c r="E2607" s="13"/>
      <c r="F2607" s="13"/>
      <c r="G2607" s="13"/>
      <c r="H2607" s="13"/>
      <c r="I2607" s="13"/>
      <c r="J2607" s="13"/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3"/>
      <c r="AA2607" s="13"/>
      <c r="AB2607" s="13"/>
      <c r="AC2607" s="13"/>
      <c r="AD2607" s="13"/>
      <c r="AE2607" s="13"/>
      <c r="AF2607" s="13"/>
      <c r="AG2607" s="13"/>
      <c r="AH2607" s="13"/>
      <c r="AI2607" s="13"/>
    </row>
    <row r="2608" spans="1:35">
      <c r="A2608" s="13"/>
      <c r="B2608" s="13"/>
      <c r="C2608" s="16"/>
      <c r="D2608" s="13"/>
      <c r="E2608" s="13"/>
      <c r="F2608" s="13"/>
      <c r="G2608" s="13"/>
      <c r="H2608" s="13"/>
      <c r="I2608" s="13"/>
      <c r="J2608" s="13"/>
      <c r="K2608" s="13"/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3"/>
      <c r="AA2608" s="13"/>
      <c r="AB2608" s="13"/>
      <c r="AC2608" s="13"/>
      <c r="AD2608" s="13"/>
      <c r="AE2608" s="13"/>
      <c r="AF2608" s="13"/>
      <c r="AG2608" s="13"/>
      <c r="AH2608" s="13"/>
      <c r="AI2608" s="13"/>
    </row>
    <row r="2609" spans="1:35">
      <c r="A2609" s="13"/>
      <c r="B2609" s="13"/>
      <c r="C2609" s="16"/>
      <c r="D2609" s="13"/>
      <c r="E2609" s="13"/>
      <c r="F2609" s="13"/>
      <c r="G2609" s="13"/>
      <c r="H2609" s="13"/>
      <c r="I2609" s="13"/>
      <c r="J2609" s="13"/>
      <c r="K2609" s="13"/>
      <c r="L2609" s="13"/>
      <c r="M2609" s="13"/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3"/>
      <c r="AA2609" s="13"/>
      <c r="AB2609" s="13"/>
      <c r="AC2609" s="13"/>
      <c r="AD2609" s="13"/>
      <c r="AE2609" s="13"/>
      <c r="AF2609" s="13"/>
      <c r="AG2609" s="13"/>
      <c r="AH2609" s="13"/>
      <c r="AI2609" s="13"/>
    </row>
    <row r="2610" spans="1:35">
      <c r="A2610" s="13"/>
      <c r="B2610" s="13"/>
      <c r="C2610" s="16"/>
      <c r="D2610" s="13"/>
      <c r="E2610" s="13"/>
      <c r="F2610" s="13"/>
      <c r="G2610" s="13"/>
      <c r="H2610" s="13"/>
      <c r="I2610" s="13"/>
      <c r="J2610" s="13"/>
      <c r="K2610" s="13"/>
      <c r="L2610" s="13"/>
      <c r="M2610" s="13"/>
      <c r="N2610" s="13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3"/>
      <c r="AA2610" s="13"/>
      <c r="AB2610" s="13"/>
      <c r="AC2610" s="13"/>
      <c r="AD2610" s="13"/>
      <c r="AE2610" s="13"/>
      <c r="AF2610" s="13"/>
      <c r="AG2610" s="13"/>
      <c r="AH2610" s="13"/>
      <c r="AI2610" s="13"/>
    </row>
    <row r="2611" spans="1:35">
      <c r="A2611" s="13"/>
      <c r="B2611" s="13"/>
      <c r="C2611" s="16"/>
      <c r="D2611" s="13"/>
      <c r="E2611" s="13"/>
      <c r="F2611" s="13"/>
      <c r="G2611" s="13"/>
      <c r="H2611" s="13"/>
      <c r="I2611" s="13"/>
      <c r="J2611" s="13"/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3"/>
      <c r="AA2611" s="13"/>
      <c r="AB2611" s="13"/>
      <c r="AC2611" s="13"/>
      <c r="AD2611" s="13"/>
      <c r="AE2611" s="13"/>
      <c r="AF2611" s="13"/>
      <c r="AG2611" s="13"/>
      <c r="AH2611" s="13"/>
      <c r="AI2611" s="13"/>
    </row>
    <row r="2612" spans="1:35">
      <c r="A2612" s="13"/>
      <c r="B2612" s="13"/>
      <c r="C2612" s="16"/>
      <c r="D2612" s="13"/>
      <c r="E2612" s="13"/>
      <c r="F2612" s="13"/>
      <c r="G2612" s="13"/>
      <c r="H2612" s="13"/>
      <c r="I2612" s="13"/>
      <c r="J2612" s="13"/>
      <c r="K2612" s="13"/>
      <c r="L2612" s="13"/>
      <c r="M2612" s="13"/>
      <c r="N2612" s="13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3"/>
      <c r="Z2612" s="13"/>
      <c r="AA2612" s="13"/>
      <c r="AB2612" s="13"/>
      <c r="AC2612" s="13"/>
      <c r="AD2612" s="13"/>
      <c r="AE2612" s="13"/>
      <c r="AF2612" s="13"/>
      <c r="AG2612" s="13"/>
      <c r="AH2612" s="13"/>
      <c r="AI2612" s="13"/>
    </row>
    <row r="2613" spans="1:35">
      <c r="A2613" s="13"/>
      <c r="B2613" s="13"/>
      <c r="C2613" s="16"/>
      <c r="D2613" s="13"/>
      <c r="E2613" s="13"/>
      <c r="F2613" s="13"/>
      <c r="G2613" s="13"/>
      <c r="H2613" s="13"/>
      <c r="I2613" s="13"/>
      <c r="J2613" s="13"/>
      <c r="K2613" s="13"/>
      <c r="L2613" s="13"/>
      <c r="M2613" s="13"/>
      <c r="N2613" s="13"/>
      <c r="O2613" s="13"/>
      <c r="P2613" s="13"/>
      <c r="Q2613" s="13"/>
      <c r="R2613" s="13"/>
      <c r="S2613" s="13"/>
      <c r="T2613" s="13"/>
      <c r="U2613" s="13"/>
      <c r="V2613" s="13"/>
      <c r="W2613" s="13"/>
      <c r="X2613" s="13"/>
      <c r="Y2613" s="13"/>
      <c r="Z2613" s="13"/>
      <c r="AA2613" s="13"/>
      <c r="AB2613" s="13"/>
      <c r="AC2613" s="13"/>
      <c r="AD2613" s="13"/>
      <c r="AE2613" s="13"/>
      <c r="AF2613" s="13"/>
      <c r="AG2613" s="13"/>
      <c r="AH2613" s="13"/>
      <c r="AI2613" s="13"/>
    </row>
    <row r="2614" spans="1:35">
      <c r="A2614" s="13"/>
      <c r="B2614" s="13"/>
      <c r="C2614" s="16"/>
      <c r="D2614" s="13"/>
      <c r="E2614" s="13"/>
      <c r="F2614" s="13"/>
      <c r="G2614" s="13"/>
      <c r="H2614" s="13"/>
      <c r="I2614" s="13"/>
      <c r="J2614" s="13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3"/>
      <c r="AA2614" s="13"/>
      <c r="AB2614" s="13"/>
      <c r="AC2614" s="13"/>
      <c r="AD2614" s="13"/>
      <c r="AE2614" s="13"/>
      <c r="AF2614" s="13"/>
      <c r="AG2614" s="13"/>
      <c r="AH2614" s="13"/>
      <c r="AI2614" s="13"/>
    </row>
    <row r="2615" spans="1:35">
      <c r="A2615" s="13"/>
      <c r="B2615" s="13"/>
      <c r="C2615" s="16"/>
      <c r="D2615" s="13"/>
      <c r="E2615" s="13"/>
      <c r="F2615" s="13"/>
      <c r="G2615" s="13"/>
      <c r="H2615" s="13"/>
      <c r="I2615" s="13"/>
      <c r="J2615" s="13"/>
      <c r="K2615" s="13"/>
      <c r="L2615" s="13"/>
      <c r="M2615" s="13"/>
      <c r="N2615" s="13"/>
      <c r="O2615" s="13"/>
      <c r="P2615" s="13"/>
      <c r="Q2615" s="13"/>
      <c r="R2615" s="13"/>
      <c r="S2615" s="13"/>
      <c r="T2615" s="13"/>
      <c r="U2615" s="13"/>
      <c r="V2615" s="13"/>
      <c r="W2615" s="13"/>
      <c r="X2615" s="13"/>
      <c r="Y2615" s="13"/>
      <c r="Z2615" s="13"/>
      <c r="AA2615" s="13"/>
      <c r="AB2615" s="13"/>
      <c r="AC2615" s="13"/>
      <c r="AD2615" s="13"/>
      <c r="AE2615" s="13"/>
      <c r="AF2615" s="13"/>
      <c r="AG2615" s="13"/>
      <c r="AH2615" s="13"/>
      <c r="AI2615" s="13"/>
    </row>
    <row r="2616" spans="1:35">
      <c r="A2616" s="13"/>
      <c r="B2616" s="13"/>
      <c r="C2616" s="16"/>
      <c r="D2616" s="13"/>
      <c r="E2616" s="13"/>
      <c r="F2616" s="13"/>
      <c r="G2616" s="13"/>
      <c r="H2616" s="13"/>
      <c r="I2616" s="13"/>
      <c r="J2616" s="13"/>
      <c r="K2616" s="13"/>
      <c r="L2616" s="13"/>
      <c r="M2616" s="13"/>
      <c r="N2616" s="13"/>
      <c r="O2616" s="13"/>
      <c r="P2616" s="13"/>
      <c r="Q2616" s="13"/>
      <c r="R2616" s="13"/>
      <c r="S2616" s="13"/>
      <c r="T2616" s="13"/>
      <c r="U2616" s="13"/>
      <c r="V2616" s="13"/>
      <c r="W2616" s="13"/>
      <c r="X2616" s="13"/>
      <c r="Y2616" s="13"/>
      <c r="Z2616" s="13"/>
      <c r="AA2616" s="13"/>
      <c r="AB2616" s="13"/>
      <c r="AC2616" s="13"/>
      <c r="AD2616" s="13"/>
      <c r="AE2616" s="13"/>
      <c r="AF2616" s="13"/>
      <c r="AG2616" s="13"/>
      <c r="AH2616" s="13"/>
      <c r="AI2616" s="13"/>
    </row>
    <row r="2617" spans="1:35">
      <c r="A2617" s="13"/>
      <c r="B2617" s="13"/>
      <c r="C2617" s="16"/>
      <c r="D2617" s="13"/>
      <c r="E2617" s="13"/>
      <c r="F2617" s="13"/>
      <c r="G2617" s="13"/>
      <c r="H2617" s="13"/>
      <c r="I2617" s="13"/>
      <c r="J2617" s="13"/>
      <c r="K2617" s="13"/>
      <c r="L2617" s="13"/>
      <c r="M2617" s="13"/>
      <c r="N2617" s="13"/>
      <c r="O2617" s="13"/>
      <c r="P2617" s="13"/>
      <c r="Q2617" s="13"/>
      <c r="R2617" s="13"/>
      <c r="S2617" s="13"/>
      <c r="T2617" s="13"/>
      <c r="U2617" s="13"/>
      <c r="V2617" s="13"/>
      <c r="W2617" s="13"/>
      <c r="X2617" s="13"/>
      <c r="Y2617" s="13"/>
      <c r="Z2617" s="13"/>
      <c r="AA2617" s="13"/>
      <c r="AB2617" s="13"/>
      <c r="AC2617" s="13"/>
      <c r="AD2617" s="13"/>
      <c r="AE2617" s="13"/>
      <c r="AF2617" s="13"/>
      <c r="AG2617" s="13"/>
      <c r="AH2617" s="13"/>
      <c r="AI2617" s="13"/>
    </row>
    <row r="2618" spans="1:35">
      <c r="A2618" s="13"/>
      <c r="B2618" s="13"/>
      <c r="C2618" s="16"/>
      <c r="D2618" s="13"/>
      <c r="E2618" s="13"/>
      <c r="F2618" s="13"/>
      <c r="G2618" s="13"/>
      <c r="H2618" s="13"/>
      <c r="I2618" s="13"/>
      <c r="J2618" s="13"/>
      <c r="K2618" s="13"/>
      <c r="L2618" s="13"/>
      <c r="M2618" s="13"/>
      <c r="N2618" s="13"/>
      <c r="O2618" s="13"/>
      <c r="P2618" s="13"/>
      <c r="Q2618" s="13"/>
      <c r="R2618" s="13"/>
      <c r="S2618" s="13"/>
      <c r="T2618" s="13"/>
      <c r="U2618" s="13"/>
      <c r="V2618" s="13"/>
      <c r="W2618" s="13"/>
      <c r="X2618" s="13"/>
      <c r="Y2618" s="13"/>
      <c r="Z2618" s="13"/>
      <c r="AA2618" s="13"/>
      <c r="AB2618" s="13"/>
      <c r="AC2618" s="13"/>
      <c r="AD2618" s="13"/>
      <c r="AE2618" s="13"/>
      <c r="AF2618" s="13"/>
      <c r="AG2618" s="13"/>
      <c r="AH2618" s="13"/>
      <c r="AI2618" s="13"/>
    </row>
    <row r="2619" spans="1:35">
      <c r="A2619" s="13"/>
      <c r="B2619" s="13"/>
      <c r="C2619" s="16"/>
      <c r="D2619" s="13"/>
      <c r="E2619" s="13"/>
      <c r="F2619" s="13"/>
      <c r="G2619" s="13"/>
      <c r="H2619" s="13"/>
      <c r="I2619" s="13"/>
      <c r="J2619" s="13"/>
      <c r="K2619" s="13"/>
      <c r="L2619" s="13"/>
      <c r="M2619" s="13"/>
      <c r="N2619" s="13"/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/>
      <c r="AH2619" s="13"/>
      <c r="AI2619" s="13"/>
    </row>
    <row r="2620" spans="1:35">
      <c r="A2620" s="13"/>
      <c r="B2620" s="13"/>
      <c r="C2620" s="16"/>
      <c r="D2620" s="13"/>
      <c r="E2620" s="13"/>
      <c r="F2620" s="13"/>
      <c r="G2620" s="13"/>
      <c r="H2620" s="13"/>
      <c r="I2620" s="13"/>
      <c r="J2620" s="13"/>
      <c r="K2620" s="13"/>
      <c r="L2620" s="13"/>
      <c r="M2620" s="13"/>
      <c r="N2620" s="13"/>
      <c r="O2620" s="13"/>
      <c r="P2620" s="13"/>
      <c r="Q2620" s="13"/>
      <c r="R2620" s="13"/>
      <c r="S2620" s="13"/>
      <c r="T2620" s="13"/>
      <c r="U2620" s="13"/>
      <c r="V2620" s="13"/>
      <c r="W2620" s="13"/>
      <c r="X2620" s="13"/>
      <c r="Y2620" s="13"/>
      <c r="Z2620" s="13"/>
      <c r="AA2620" s="13"/>
      <c r="AB2620" s="13"/>
      <c r="AC2620" s="13"/>
      <c r="AD2620" s="13"/>
      <c r="AE2620" s="13"/>
      <c r="AF2620" s="13"/>
      <c r="AG2620" s="13"/>
      <c r="AH2620" s="13"/>
      <c r="AI2620" s="13"/>
    </row>
    <row r="2621" spans="1:35">
      <c r="A2621" s="13"/>
      <c r="B2621" s="13"/>
      <c r="C2621" s="16"/>
      <c r="D2621" s="13"/>
      <c r="E2621" s="13"/>
      <c r="F2621" s="13"/>
      <c r="G2621" s="13"/>
      <c r="H2621" s="13"/>
      <c r="I2621" s="13"/>
      <c r="J2621" s="13"/>
      <c r="K2621" s="13"/>
      <c r="L2621" s="13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3"/>
      <c r="AA2621" s="13"/>
      <c r="AB2621" s="13"/>
      <c r="AC2621" s="13"/>
      <c r="AD2621" s="13"/>
      <c r="AE2621" s="13"/>
      <c r="AF2621" s="13"/>
      <c r="AG2621" s="13"/>
      <c r="AH2621" s="13"/>
      <c r="AI2621" s="13"/>
    </row>
    <row r="2622" spans="1:35">
      <c r="A2622" s="13"/>
      <c r="B2622" s="13"/>
      <c r="C2622" s="16"/>
      <c r="D2622" s="13"/>
      <c r="E2622" s="13"/>
      <c r="F2622" s="13"/>
      <c r="G2622" s="13"/>
      <c r="H2622" s="13"/>
      <c r="I2622" s="13"/>
      <c r="J2622" s="13"/>
      <c r="K2622" s="13"/>
      <c r="L2622" s="13"/>
      <c r="M2622" s="13"/>
      <c r="N2622" s="13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3"/>
      <c r="Z2622" s="13"/>
      <c r="AA2622" s="13"/>
      <c r="AB2622" s="13"/>
      <c r="AC2622" s="13"/>
      <c r="AD2622" s="13"/>
      <c r="AE2622" s="13"/>
      <c r="AF2622" s="13"/>
      <c r="AG2622" s="13"/>
      <c r="AH2622" s="13"/>
      <c r="AI2622" s="13"/>
    </row>
    <row r="2623" spans="1:35">
      <c r="A2623" s="13"/>
      <c r="B2623" s="13"/>
      <c r="C2623" s="16"/>
      <c r="D2623" s="13"/>
      <c r="E2623" s="13"/>
      <c r="F2623" s="13"/>
      <c r="G2623" s="13"/>
      <c r="H2623" s="13"/>
      <c r="I2623" s="13"/>
      <c r="J2623" s="13"/>
      <c r="K2623" s="13"/>
      <c r="L2623" s="13"/>
      <c r="M2623" s="13"/>
      <c r="N2623" s="13"/>
      <c r="O2623" s="13"/>
      <c r="P2623" s="13"/>
      <c r="Q2623" s="13"/>
      <c r="R2623" s="13"/>
      <c r="S2623" s="13"/>
      <c r="T2623" s="13"/>
      <c r="U2623" s="13"/>
      <c r="V2623" s="13"/>
      <c r="W2623" s="13"/>
      <c r="X2623" s="13"/>
      <c r="Y2623" s="13"/>
      <c r="Z2623" s="13"/>
      <c r="AA2623" s="13"/>
      <c r="AB2623" s="13"/>
      <c r="AC2623" s="13"/>
      <c r="AD2623" s="13"/>
      <c r="AE2623" s="13"/>
      <c r="AF2623" s="13"/>
      <c r="AG2623" s="13"/>
      <c r="AH2623" s="13"/>
      <c r="AI2623" s="13"/>
    </row>
    <row r="2624" spans="1:35">
      <c r="A2624" s="13"/>
      <c r="B2624" s="13"/>
      <c r="C2624" s="16"/>
      <c r="D2624" s="13"/>
      <c r="E2624" s="13"/>
      <c r="F2624" s="13"/>
      <c r="G2624" s="13"/>
      <c r="H2624" s="13"/>
      <c r="I2624" s="13"/>
      <c r="J2624" s="13"/>
      <c r="K2624" s="13"/>
      <c r="L2624" s="13"/>
      <c r="M2624" s="13"/>
      <c r="N2624" s="13"/>
      <c r="O2624" s="13"/>
      <c r="P2624" s="13"/>
      <c r="Q2624" s="13"/>
      <c r="R2624" s="13"/>
      <c r="S2624" s="13"/>
      <c r="T2624" s="13"/>
      <c r="U2624" s="13"/>
      <c r="V2624" s="13"/>
      <c r="W2624" s="13"/>
      <c r="X2624" s="13"/>
      <c r="Y2624" s="13"/>
      <c r="Z2624" s="13"/>
      <c r="AA2624" s="13"/>
      <c r="AB2624" s="13"/>
      <c r="AC2624" s="13"/>
      <c r="AD2624" s="13"/>
      <c r="AE2624" s="13"/>
      <c r="AF2624" s="13"/>
      <c r="AG2624" s="13"/>
      <c r="AH2624" s="13"/>
      <c r="AI2624" s="13"/>
    </row>
    <row r="2625" spans="1:35">
      <c r="A2625" s="13"/>
      <c r="B2625" s="13"/>
      <c r="C2625" s="16"/>
      <c r="D2625" s="13"/>
      <c r="E2625" s="13"/>
      <c r="F2625" s="13"/>
      <c r="G2625" s="13"/>
      <c r="H2625" s="13"/>
      <c r="I2625" s="13"/>
      <c r="J2625" s="13"/>
      <c r="K2625" s="13"/>
      <c r="L2625" s="13"/>
      <c r="M2625" s="13"/>
      <c r="N2625" s="13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3"/>
      <c r="Z2625" s="13"/>
      <c r="AA2625" s="13"/>
      <c r="AB2625" s="13"/>
      <c r="AC2625" s="13"/>
      <c r="AD2625" s="13"/>
      <c r="AE2625" s="13"/>
      <c r="AF2625" s="13"/>
      <c r="AG2625" s="13"/>
      <c r="AH2625" s="13"/>
      <c r="AI2625" s="13"/>
    </row>
    <row r="2626" spans="1:35">
      <c r="A2626" s="13"/>
      <c r="B2626" s="13"/>
      <c r="C2626" s="16"/>
      <c r="D2626" s="13"/>
      <c r="E2626" s="13"/>
      <c r="F2626" s="13"/>
      <c r="G2626" s="13"/>
      <c r="H2626" s="13"/>
      <c r="I2626" s="13"/>
      <c r="J2626" s="13"/>
      <c r="K2626" s="13"/>
      <c r="L2626" s="13"/>
      <c r="M2626" s="13"/>
      <c r="N2626" s="13"/>
      <c r="O2626" s="13"/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3"/>
      <c r="AA2626" s="13"/>
      <c r="AB2626" s="13"/>
      <c r="AC2626" s="13"/>
      <c r="AD2626" s="13"/>
      <c r="AE2626" s="13"/>
      <c r="AF2626" s="13"/>
      <c r="AG2626" s="13"/>
      <c r="AH2626" s="13"/>
      <c r="AI2626" s="13"/>
    </row>
    <row r="2627" spans="1:35">
      <c r="A2627" s="13"/>
      <c r="B2627" s="13"/>
      <c r="C2627" s="16"/>
      <c r="D2627" s="13"/>
      <c r="E2627" s="13"/>
      <c r="F2627" s="13"/>
      <c r="G2627" s="13"/>
      <c r="H2627" s="13"/>
      <c r="I2627" s="13"/>
      <c r="J2627" s="13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3"/>
      <c r="AA2627" s="13"/>
      <c r="AB2627" s="13"/>
      <c r="AC2627" s="13"/>
      <c r="AD2627" s="13"/>
      <c r="AE2627" s="13"/>
      <c r="AF2627" s="13"/>
      <c r="AG2627" s="13"/>
      <c r="AH2627" s="13"/>
      <c r="AI2627" s="13"/>
    </row>
    <row r="2628" spans="1:35">
      <c r="A2628" s="13"/>
      <c r="B2628" s="13"/>
      <c r="C2628" s="16"/>
      <c r="D2628" s="13"/>
      <c r="E2628" s="13"/>
      <c r="F2628" s="13"/>
      <c r="G2628" s="13"/>
      <c r="H2628" s="13"/>
      <c r="I2628" s="13"/>
      <c r="J2628" s="13"/>
      <c r="K2628" s="13"/>
      <c r="L2628" s="13"/>
      <c r="M2628" s="13"/>
      <c r="N2628" s="13"/>
      <c r="O2628" s="13"/>
      <c r="P2628" s="13"/>
      <c r="Q2628" s="13"/>
      <c r="R2628" s="13"/>
      <c r="S2628" s="13"/>
      <c r="T2628" s="13"/>
      <c r="U2628" s="13"/>
      <c r="V2628" s="13"/>
      <c r="W2628" s="13"/>
      <c r="X2628" s="13"/>
      <c r="Y2628" s="13"/>
      <c r="Z2628" s="13"/>
      <c r="AA2628" s="13"/>
      <c r="AB2628" s="13"/>
      <c r="AC2628" s="13"/>
      <c r="AD2628" s="13"/>
      <c r="AE2628" s="13"/>
      <c r="AF2628" s="13"/>
      <c r="AG2628" s="13"/>
      <c r="AH2628" s="13"/>
      <c r="AI2628" s="13"/>
    </row>
    <row r="2629" spans="1:35">
      <c r="A2629" s="13"/>
      <c r="B2629" s="13"/>
      <c r="C2629" s="16"/>
      <c r="D2629" s="13"/>
      <c r="E2629" s="13"/>
      <c r="F2629" s="13"/>
      <c r="G2629" s="13"/>
      <c r="H2629" s="13"/>
      <c r="I2629" s="13"/>
      <c r="J2629" s="13"/>
      <c r="K2629" s="13"/>
      <c r="L2629" s="13"/>
      <c r="M2629" s="13"/>
      <c r="N2629" s="13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3"/>
      <c r="AA2629" s="13"/>
      <c r="AB2629" s="13"/>
      <c r="AC2629" s="13"/>
      <c r="AD2629" s="13"/>
      <c r="AE2629" s="13"/>
      <c r="AF2629" s="13"/>
      <c r="AG2629" s="13"/>
      <c r="AH2629" s="13"/>
      <c r="AI2629" s="13"/>
    </row>
    <row r="2630" spans="1:35">
      <c r="A2630" s="13"/>
      <c r="B2630" s="13"/>
      <c r="C2630" s="16"/>
      <c r="D2630" s="13"/>
      <c r="E2630" s="13"/>
      <c r="F2630" s="13"/>
      <c r="G2630" s="13"/>
      <c r="H2630" s="13"/>
      <c r="I2630" s="13"/>
      <c r="J2630" s="13"/>
      <c r="K2630" s="13"/>
      <c r="L2630" s="13"/>
      <c r="M2630" s="13"/>
      <c r="N2630" s="13"/>
      <c r="O2630" s="13"/>
      <c r="P2630" s="13"/>
      <c r="Q2630" s="13"/>
      <c r="R2630" s="13"/>
      <c r="S2630" s="13"/>
      <c r="T2630" s="13"/>
      <c r="U2630" s="13"/>
      <c r="V2630" s="13"/>
      <c r="W2630" s="13"/>
      <c r="X2630" s="13"/>
      <c r="Y2630" s="13"/>
      <c r="Z2630" s="13"/>
      <c r="AA2630" s="13"/>
      <c r="AB2630" s="13"/>
      <c r="AC2630" s="13"/>
      <c r="AD2630" s="13"/>
      <c r="AE2630" s="13"/>
      <c r="AF2630" s="13"/>
      <c r="AG2630" s="13"/>
      <c r="AH2630" s="13"/>
      <c r="AI2630" s="13"/>
    </row>
    <row r="2631" spans="1:35">
      <c r="A2631" s="13"/>
      <c r="B2631" s="13"/>
      <c r="C2631" s="16"/>
      <c r="D2631" s="13"/>
      <c r="E2631" s="13"/>
      <c r="F2631" s="13"/>
      <c r="G2631" s="13"/>
      <c r="H2631" s="13"/>
      <c r="I2631" s="13"/>
      <c r="J2631" s="13"/>
      <c r="K2631" s="13"/>
      <c r="L2631" s="13"/>
      <c r="M2631" s="13"/>
      <c r="N2631" s="13"/>
      <c r="O2631" s="13"/>
      <c r="P2631" s="13"/>
      <c r="Q2631" s="13"/>
      <c r="R2631" s="13"/>
      <c r="S2631" s="13"/>
      <c r="T2631" s="13"/>
      <c r="U2631" s="13"/>
      <c r="V2631" s="13"/>
      <c r="W2631" s="13"/>
      <c r="X2631" s="13"/>
      <c r="Y2631" s="13"/>
      <c r="Z2631" s="13"/>
      <c r="AA2631" s="13"/>
      <c r="AB2631" s="13"/>
      <c r="AC2631" s="13"/>
      <c r="AD2631" s="13"/>
      <c r="AE2631" s="13"/>
      <c r="AF2631" s="13"/>
      <c r="AG2631" s="13"/>
      <c r="AH2631" s="13"/>
      <c r="AI2631" s="13"/>
    </row>
    <row r="2632" spans="1:35">
      <c r="A2632" s="13"/>
      <c r="B2632" s="13"/>
      <c r="C2632" s="16"/>
      <c r="D2632" s="13"/>
      <c r="E2632" s="13"/>
      <c r="F2632" s="13"/>
      <c r="G2632" s="13"/>
      <c r="H2632" s="13"/>
      <c r="I2632" s="13"/>
      <c r="J2632" s="13"/>
      <c r="K2632" s="13"/>
      <c r="L2632" s="13"/>
      <c r="M2632" s="13"/>
      <c r="N2632" s="13"/>
      <c r="O2632" s="13"/>
      <c r="P2632" s="13"/>
      <c r="Q2632" s="13"/>
      <c r="R2632" s="13"/>
      <c r="S2632" s="13"/>
      <c r="T2632" s="13"/>
      <c r="U2632" s="13"/>
      <c r="V2632" s="13"/>
      <c r="W2632" s="13"/>
      <c r="X2632" s="13"/>
      <c r="Y2632" s="13"/>
      <c r="Z2632" s="13"/>
      <c r="AA2632" s="13"/>
      <c r="AB2632" s="13"/>
      <c r="AC2632" s="13"/>
      <c r="AD2632" s="13"/>
      <c r="AE2632" s="13"/>
      <c r="AF2632" s="13"/>
      <c r="AG2632" s="13"/>
      <c r="AH2632" s="13"/>
      <c r="AI2632" s="13"/>
    </row>
    <row r="2633" spans="1:35">
      <c r="A2633" s="13"/>
      <c r="B2633" s="13"/>
      <c r="C2633" s="16"/>
      <c r="D2633" s="13"/>
      <c r="E2633" s="13"/>
      <c r="F2633" s="13"/>
      <c r="G2633" s="13"/>
      <c r="H2633" s="13"/>
      <c r="I2633" s="13"/>
      <c r="J2633" s="13"/>
      <c r="K2633" s="13"/>
      <c r="L2633" s="13"/>
      <c r="M2633" s="13"/>
      <c r="N2633" s="13"/>
      <c r="O2633" s="13"/>
      <c r="P2633" s="13"/>
      <c r="Q2633" s="13"/>
      <c r="R2633" s="13"/>
      <c r="S2633" s="13"/>
      <c r="T2633" s="13"/>
      <c r="U2633" s="13"/>
      <c r="V2633" s="13"/>
      <c r="W2633" s="13"/>
      <c r="X2633" s="13"/>
      <c r="Y2633" s="13"/>
      <c r="Z2633" s="13"/>
      <c r="AA2633" s="13"/>
      <c r="AB2633" s="13"/>
      <c r="AC2633" s="13"/>
      <c r="AD2633" s="13"/>
      <c r="AE2633" s="13"/>
      <c r="AF2633" s="13"/>
      <c r="AG2633" s="13"/>
      <c r="AH2633" s="13"/>
      <c r="AI2633" s="13"/>
    </row>
    <row r="2634" spans="1:35">
      <c r="A2634" s="13"/>
      <c r="B2634" s="13"/>
      <c r="C2634" s="16"/>
      <c r="D2634" s="13"/>
      <c r="E2634" s="13"/>
      <c r="F2634" s="13"/>
      <c r="G2634" s="13"/>
      <c r="H2634" s="13"/>
      <c r="I2634" s="13"/>
      <c r="J2634" s="13"/>
      <c r="K2634" s="13"/>
      <c r="L2634" s="13"/>
      <c r="M2634" s="13"/>
      <c r="N2634" s="13"/>
      <c r="O2634" s="13"/>
      <c r="P2634" s="13"/>
      <c r="Q2634" s="13"/>
      <c r="R2634" s="13"/>
      <c r="S2634" s="13"/>
      <c r="T2634" s="13"/>
      <c r="U2634" s="13"/>
      <c r="V2634" s="13"/>
      <c r="W2634" s="13"/>
      <c r="X2634" s="13"/>
      <c r="Y2634" s="13"/>
      <c r="Z2634" s="13"/>
      <c r="AA2634" s="13"/>
      <c r="AB2634" s="13"/>
      <c r="AC2634" s="13"/>
      <c r="AD2634" s="13"/>
      <c r="AE2634" s="13"/>
      <c r="AF2634" s="13"/>
      <c r="AG2634" s="13"/>
      <c r="AH2634" s="13"/>
      <c r="AI2634" s="13"/>
    </row>
    <row r="2635" spans="1:35">
      <c r="A2635" s="13"/>
      <c r="B2635" s="13"/>
      <c r="C2635" s="16"/>
      <c r="D2635" s="13"/>
      <c r="E2635" s="13"/>
      <c r="F2635" s="13"/>
      <c r="G2635" s="13"/>
      <c r="H2635" s="13"/>
      <c r="I2635" s="13"/>
      <c r="J2635" s="13"/>
      <c r="K2635" s="13"/>
      <c r="L2635" s="13"/>
      <c r="M2635" s="13"/>
      <c r="N2635" s="13"/>
      <c r="O2635" s="13"/>
      <c r="P2635" s="13"/>
      <c r="Q2635" s="13"/>
      <c r="R2635" s="13"/>
      <c r="S2635" s="13"/>
      <c r="T2635" s="13"/>
      <c r="U2635" s="13"/>
      <c r="V2635" s="13"/>
      <c r="W2635" s="13"/>
      <c r="X2635" s="13"/>
      <c r="Y2635" s="13"/>
      <c r="Z2635" s="13"/>
      <c r="AA2635" s="13"/>
      <c r="AB2635" s="13"/>
      <c r="AC2635" s="13"/>
      <c r="AD2635" s="13"/>
      <c r="AE2635" s="13"/>
      <c r="AF2635" s="13"/>
      <c r="AG2635" s="13"/>
      <c r="AH2635" s="13"/>
      <c r="AI2635" s="13"/>
    </row>
    <row r="2636" spans="1:35">
      <c r="A2636" s="13"/>
      <c r="B2636" s="13"/>
      <c r="C2636" s="16"/>
      <c r="D2636" s="13"/>
      <c r="E2636" s="13"/>
      <c r="F2636" s="13"/>
      <c r="G2636" s="13"/>
      <c r="H2636" s="13"/>
      <c r="I2636" s="13"/>
      <c r="J2636" s="13"/>
      <c r="K2636" s="13"/>
      <c r="L2636" s="13"/>
      <c r="M2636" s="13"/>
      <c r="N2636" s="13"/>
      <c r="O2636" s="13"/>
      <c r="P2636" s="13"/>
      <c r="Q2636" s="13"/>
      <c r="R2636" s="13"/>
      <c r="S2636" s="13"/>
      <c r="T2636" s="13"/>
      <c r="U2636" s="13"/>
      <c r="V2636" s="13"/>
      <c r="W2636" s="13"/>
      <c r="X2636" s="13"/>
      <c r="Y2636" s="13"/>
      <c r="Z2636" s="13"/>
      <c r="AA2636" s="13"/>
      <c r="AB2636" s="13"/>
      <c r="AC2636" s="13"/>
      <c r="AD2636" s="13"/>
      <c r="AE2636" s="13"/>
      <c r="AF2636" s="13"/>
      <c r="AG2636" s="13"/>
      <c r="AH2636" s="13"/>
      <c r="AI2636" s="13"/>
    </row>
    <row r="2637" spans="1:35">
      <c r="A2637" s="13"/>
      <c r="B2637" s="13"/>
      <c r="C2637" s="16"/>
      <c r="D2637" s="13"/>
      <c r="E2637" s="13"/>
      <c r="F2637" s="13"/>
      <c r="G2637" s="13"/>
      <c r="H2637" s="13"/>
      <c r="I2637" s="13"/>
      <c r="J2637" s="13"/>
      <c r="K2637" s="13"/>
      <c r="L2637" s="13"/>
      <c r="M2637" s="13"/>
      <c r="N2637" s="13"/>
      <c r="O2637" s="13"/>
      <c r="P2637" s="13"/>
      <c r="Q2637" s="13"/>
      <c r="R2637" s="13"/>
      <c r="S2637" s="13"/>
      <c r="T2637" s="13"/>
      <c r="U2637" s="13"/>
      <c r="V2637" s="13"/>
      <c r="W2637" s="13"/>
      <c r="X2637" s="13"/>
      <c r="Y2637" s="13"/>
      <c r="Z2637" s="13"/>
      <c r="AA2637" s="13"/>
      <c r="AB2637" s="13"/>
      <c r="AC2637" s="13"/>
      <c r="AD2637" s="13"/>
      <c r="AE2637" s="13"/>
      <c r="AF2637" s="13"/>
      <c r="AG2637" s="13"/>
      <c r="AH2637" s="13"/>
      <c r="AI2637" s="13"/>
    </row>
    <row r="2638" spans="1:35">
      <c r="A2638" s="13"/>
      <c r="B2638" s="13"/>
      <c r="C2638" s="16"/>
      <c r="D2638" s="13"/>
      <c r="E2638" s="13"/>
      <c r="F2638" s="13"/>
      <c r="G2638" s="13"/>
      <c r="H2638" s="13"/>
      <c r="I2638" s="13"/>
      <c r="J2638" s="13"/>
      <c r="K2638" s="13"/>
      <c r="L2638" s="13"/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3"/>
      <c r="AA2638" s="13"/>
      <c r="AB2638" s="13"/>
      <c r="AC2638" s="13"/>
      <c r="AD2638" s="13"/>
      <c r="AE2638" s="13"/>
      <c r="AF2638" s="13"/>
      <c r="AG2638" s="13"/>
      <c r="AH2638" s="13"/>
      <c r="AI2638" s="13"/>
    </row>
    <row r="2639" spans="1:35">
      <c r="A2639" s="13"/>
      <c r="B2639" s="13"/>
      <c r="C2639" s="16"/>
      <c r="D2639" s="13"/>
      <c r="E2639" s="13"/>
      <c r="F2639" s="13"/>
      <c r="G2639" s="13"/>
      <c r="H2639" s="13"/>
      <c r="I2639" s="13"/>
      <c r="J2639" s="13"/>
      <c r="K2639" s="13"/>
      <c r="L2639" s="13"/>
      <c r="M2639" s="13"/>
      <c r="N2639" s="13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3"/>
      <c r="AA2639" s="13"/>
      <c r="AB2639" s="13"/>
      <c r="AC2639" s="13"/>
      <c r="AD2639" s="13"/>
      <c r="AE2639" s="13"/>
      <c r="AF2639" s="13"/>
      <c r="AG2639" s="13"/>
      <c r="AH2639" s="13"/>
      <c r="AI2639" s="13"/>
    </row>
    <row r="2640" spans="1:35">
      <c r="A2640" s="13"/>
      <c r="B2640" s="13"/>
      <c r="C2640" s="16"/>
      <c r="D2640" s="13"/>
      <c r="E2640" s="13"/>
      <c r="F2640" s="13"/>
      <c r="G2640" s="13"/>
      <c r="H2640" s="13"/>
      <c r="I2640" s="13"/>
      <c r="J2640" s="13"/>
      <c r="K2640" s="13"/>
      <c r="L2640" s="13"/>
      <c r="M2640" s="13"/>
      <c r="N2640" s="13"/>
      <c r="O2640" s="13"/>
      <c r="P2640" s="13"/>
      <c r="Q2640" s="13"/>
      <c r="R2640" s="13"/>
      <c r="S2640" s="13"/>
      <c r="T2640" s="13"/>
      <c r="U2640" s="13"/>
      <c r="V2640" s="13"/>
      <c r="W2640" s="13"/>
      <c r="X2640" s="13"/>
      <c r="Y2640" s="13"/>
      <c r="Z2640" s="13"/>
      <c r="AA2640" s="13"/>
      <c r="AB2640" s="13"/>
      <c r="AC2640" s="13"/>
      <c r="AD2640" s="13"/>
      <c r="AE2640" s="13"/>
      <c r="AF2640" s="13"/>
      <c r="AG2640" s="13"/>
      <c r="AH2640" s="13"/>
      <c r="AI2640" s="13"/>
    </row>
    <row r="2641" spans="1:35">
      <c r="A2641" s="13"/>
      <c r="B2641" s="13"/>
      <c r="C2641" s="16"/>
      <c r="D2641" s="13"/>
      <c r="E2641" s="13"/>
      <c r="F2641" s="13"/>
      <c r="G2641" s="13"/>
      <c r="H2641" s="13"/>
      <c r="I2641" s="13"/>
      <c r="J2641" s="13"/>
      <c r="K2641" s="13"/>
      <c r="L2641" s="13"/>
      <c r="M2641" s="13"/>
      <c r="N2641" s="13"/>
      <c r="O2641" s="13"/>
      <c r="P2641" s="13"/>
      <c r="Q2641" s="13"/>
      <c r="R2641" s="13"/>
      <c r="S2641" s="13"/>
      <c r="T2641" s="13"/>
      <c r="U2641" s="13"/>
      <c r="V2641" s="13"/>
      <c r="W2641" s="13"/>
      <c r="X2641" s="13"/>
      <c r="Y2641" s="13"/>
      <c r="Z2641" s="13"/>
      <c r="AA2641" s="13"/>
      <c r="AB2641" s="13"/>
      <c r="AC2641" s="13"/>
      <c r="AD2641" s="13"/>
      <c r="AE2641" s="13"/>
      <c r="AF2641" s="13"/>
      <c r="AG2641" s="13"/>
      <c r="AH2641" s="13"/>
      <c r="AI2641" s="13"/>
    </row>
    <row r="2642" spans="1:35">
      <c r="A2642" s="13"/>
      <c r="B2642" s="13"/>
      <c r="C2642" s="16"/>
      <c r="D2642" s="13"/>
      <c r="E2642" s="13"/>
      <c r="F2642" s="13"/>
      <c r="G2642" s="13"/>
      <c r="H2642" s="13"/>
      <c r="I2642" s="13"/>
      <c r="J2642" s="13"/>
      <c r="K2642" s="13"/>
      <c r="L2642" s="13"/>
      <c r="M2642" s="13"/>
      <c r="N2642" s="13"/>
      <c r="O2642" s="13"/>
      <c r="P2642" s="13"/>
      <c r="Q2642" s="13"/>
      <c r="R2642" s="13"/>
      <c r="S2642" s="13"/>
      <c r="T2642" s="13"/>
      <c r="U2642" s="13"/>
      <c r="V2642" s="13"/>
      <c r="W2642" s="13"/>
      <c r="X2642" s="13"/>
      <c r="Y2642" s="13"/>
      <c r="Z2642" s="13"/>
      <c r="AA2642" s="13"/>
      <c r="AB2642" s="13"/>
      <c r="AC2642" s="13"/>
      <c r="AD2642" s="13"/>
      <c r="AE2642" s="13"/>
      <c r="AF2642" s="13"/>
      <c r="AG2642" s="13"/>
      <c r="AH2642" s="13"/>
      <c r="AI2642" s="13"/>
    </row>
    <row r="2643" spans="1:35">
      <c r="A2643" s="13"/>
      <c r="B2643" s="13"/>
      <c r="C2643" s="16"/>
      <c r="D2643" s="13"/>
      <c r="E2643" s="13"/>
      <c r="F2643" s="13"/>
      <c r="G2643" s="13"/>
      <c r="H2643" s="13"/>
      <c r="I2643" s="13"/>
      <c r="J2643" s="13"/>
      <c r="K2643" s="13"/>
      <c r="L2643" s="13"/>
      <c r="M2643" s="13"/>
      <c r="N2643" s="13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3"/>
      <c r="AA2643" s="13"/>
      <c r="AB2643" s="13"/>
      <c r="AC2643" s="13"/>
      <c r="AD2643" s="13"/>
      <c r="AE2643" s="13"/>
      <c r="AF2643" s="13"/>
      <c r="AG2643" s="13"/>
      <c r="AH2643" s="13"/>
      <c r="AI2643" s="13"/>
    </row>
    <row r="2644" spans="1:35">
      <c r="A2644" s="13"/>
      <c r="B2644" s="13"/>
      <c r="C2644" s="16"/>
      <c r="D2644" s="13"/>
      <c r="E2644" s="13"/>
      <c r="F2644" s="13"/>
      <c r="G2644" s="13"/>
      <c r="H2644" s="13"/>
      <c r="I2644" s="13"/>
      <c r="J2644" s="13"/>
      <c r="K2644" s="13"/>
      <c r="L2644" s="13"/>
      <c r="M2644" s="13"/>
      <c r="N2644" s="13"/>
      <c r="O2644" s="13"/>
      <c r="P2644" s="13"/>
      <c r="Q2644" s="13"/>
      <c r="R2644" s="13"/>
      <c r="S2644" s="13"/>
      <c r="T2644" s="13"/>
      <c r="U2644" s="13"/>
      <c r="V2644" s="13"/>
      <c r="W2644" s="13"/>
      <c r="X2644" s="13"/>
      <c r="Y2644" s="13"/>
      <c r="Z2644" s="13"/>
      <c r="AA2644" s="13"/>
      <c r="AB2644" s="13"/>
      <c r="AC2644" s="13"/>
      <c r="AD2644" s="13"/>
      <c r="AE2644" s="13"/>
      <c r="AF2644" s="13"/>
      <c r="AG2644" s="13"/>
      <c r="AH2644" s="13"/>
      <c r="AI2644" s="13"/>
    </row>
    <row r="2645" spans="1:35">
      <c r="A2645" s="13"/>
      <c r="B2645" s="13"/>
      <c r="C2645" s="16"/>
      <c r="D2645" s="13"/>
      <c r="E2645" s="13"/>
      <c r="F2645" s="13"/>
      <c r="G2645" s="13"/>
      <c r="H2645" s="13"/>
      <c r="I2645" s="13"/>
      <c r="J2645" s="13"/>
      <c r="K2645" s="13"/>
      <c r="L2645" s="13"/>
      <c r="M2645" s="13"/>
      <c r="N2645" s="13"/>
      <c r="O2645" s="13"/>
      <c r="P2645" s="13"/>
      <c r="Q2645" s="13"/>
      <c r="R2645" s="13"/>
      <c r="S2645" s="13"/>
      <c r="T2645" s="13"/>
      <c r="U2645" s="13"/>
      <c r="V2645" s="13"/>
      <c r="W2645" s="13"/>
      <c r="X2645" s="13"/>
      <c r="Y2645" s="13"/>
      <c r="Z2645" s="13"/>
      <c r="AA2645" s="13"/>
      <c r="AB2645" s="13"/>
      <c r="AC2645" s="13"/>
      <c r="AD2645" s="13"/>
      <c r="AE2645" s="13"/>
      <c r="AF2645" s="13"/>
      <c r="AG2645" s="13"/>
      <c r="AH2645" s="13"/>
      <c r="AI2645" s="13"/>
    </row>
    <row r="2646" spans="1:35">
      <c r="A2646" s="13"/>
      <c r="B2646" s="13"/>
      <c r="C2646" s="16"/>
      <c r="D2646" s="13"/>
      <c r="E2646" s="13"/>
      <c r="F2646" s="13"/>
      <c r="G2646" s="13"/>
      <c r="H2646" s="13"/>
      <c r="I2646" s="13"/>
      <c r="J2646" s="13"/>
      <c r="K2646" s="13"/>
      <c r="L2646" s="13"/>
      <c r="M2646" s="13"/>
      <c r="N2646" s="13"/>
      <c r="O2646" s="13"/>
      <c r="P2646" s="13"/>
      <c r="Q2646" s="13"/>
      <c r="R2646" s="13"/>
      <c r="S2646" s="13"/>
      <c r="T2646" s="13"/>
      <c r="U2646" s="13"/>
      <c r="V2646" s="13"/>
      <c r="W2646" s="13"/>
      <c r="X2646" s="13"/>
      <c r="Y2646" s="13"/>
      <c r="Z2646" s="13"/>
      <c r="AA2646" s="13"/>
      <c r="AB2646" s="13"/>
      <c r="AC2646" s="13"/>
      <c r="AD2646" s="13"/>
      <c r="AE2646" s="13"/>
      <c r="AF2646" s="13"/>
      <c r="AG2646" s="13"/>
      <c r="AH2646" s="13"/>
      <c r="AI2646" s="13"/>
    </row>
    <row r="2647" spans="1:35">
      <c r="A2647" s="13"/>
      <c r="B2647" s="13"/>
      <c r="C2647" s="16"/>
      <c r="D2647" s="13"/>
      <c r="E2647" s="13"/>
      <c r="F2647" s="13"/>
      <c r="G2647" s="13"/>
      <c r="H2647" s="13"/>
      <c r="I2647" s="13"/>
      <c r="J2647" s="13"/>
      <c r="K2647" s="13"/>
      <c r="L2647" s="13"/>
      <c r="M2647" s="13"/>
      <c r="N2647" s="13"/>
      <c r="O2647" s="13"/>
      <c r="P2647" s="13"/>
      <c r="Q2647" s="13"/>
      <c r="R2647" s="13"/>
      <c r="S2647" s="13"/>
      <c r="T2647" s="13"/>
      <c r="U2647" s="13"/>
      <c r="V2647" s="13"/>
      <c r="W2647" s="13"/>
      <c r="X2647" s="13"/>
      <c r="Y2647" s="13"/>
      <c r="Z2647" s="13"/>
      <c r="AA2647" s="13"/>
      <c r="AB2647" s="13"/>
      <c r="AC2647" s="13"/>
      <c r="AD2647" s="13"/>
      <c r="AE2647" s="13"/>
      <c r="AF2647" s="13"/>
      <c r="AG2647" s="13"/>
      <c r="AH2647" s="13"/>
      <c r="AI2647" s="13"/>
    </row>
    <row r="2648" spans="1:35">
      <c r="A2648" s="13"/>
      <c r="B2648" s="13"/>
      <c r="C2648" s="16"/>
      <c r="D2648" s="13"/>
      <c r="E2648" s="13"/>
      <c r="F2648" s="13"/>
      <c r="G2648" s="13"/>
      <c r="H2648" s="13"/>
      <c r="I2648" s="13"/>
      <c r="J2648" s="13"/>
      <c r="K2648" s="13"/>
      <c r="L2648" s="13"/>
      <c r="M2648" s="13"/>
      <c r="N2648" s="13"/>
      <c r="O2648" s="13"/>
      <c r="P2648" s="13"/>
      <c r="Q2648" s="13"/>
      <c r="R2648" s="13"/>
      <c r="S2648" s="13"/>
      <c r="T2648" s="13"/>
      <c r="U2648" s="13"/>
      <c r="V2648" s="13"/>
      <c r="W2648" s="13"/>
      <c r="X2648" s="13"/>
      <c r="Y2648" s="13"/>
      <c r="Z2648" s="13"/>
      <c r="AA2648" s="13"/>
      <c r="AB2648" s="13"/>
      <c r="AC2648" s="13"/>
      <c r="AD2648" s="13"/>
      <c r="AE2648" s="13"/>
      <c r="AF2648" s="13"/>
      <c r="AG2648" s="13"/>
      <c r="AH2648" s="13"/>
      <c r="AI2648" s="13"/>
    </row>
    <row r="2649" spans="1:35">
      <c r="A2649" s="13"/>
      <c r="B2649" s="13"/>
      <c r="C2649" s="16"/>
      <c r="D2649" s="13"/>
      <c r="E2649" s="13"/>
      <c r="F2649" s="13"/>
      <c r="G2649" s="13"/>
      <c r="H2649" s="13"/>
      <c r="I2649" s="13"/>
      <c r="J2649" s="13"/>
      <c r="K2649" s="13"/>
      <c r="L2649" s="13"/>
      <c r="M2649" s="13"/>
      <c r="N2649" s="13"/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3"/>
      <c r="AA2649" s="13"/>
      <c r="AB2649" s="13"/>
      <c r="AC2649" s="13"/>
      <c r="AD2649" s="13"/>
      <c r="AE2649" s="13"/>
      <c r="AF2649" s="13"/>
      <c r="AG2649" s="13"/>
      <c r="AH2649" s="13"/>
      <c r="AI2649" s="13"/>
    </row>
    <row r="2650" spans="1:35">
      <c r="A2650" s="13"/>
      <c r="B2650" s="13"/>
      <c r="C2650" s="16"/>
      <c r="D2650" s="13"/>
      <c r="E2650" s="13"/>
      <c r="F2650" s="13"/>
      <c r="G2650" s="13"/>
      <c r="H2650" s="13"/>
      <c r="I2650" s="13"/>
      <c r="J2650" s="13"/>
      <c r="K2650" s="13"/>
      <c r="L2650" s="13"/>
      <c r="M2650" s="13"/>
      <c r="N2650" s="13"/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3"/>
      <c r="AA2650" s="13"/>
      <c r="AB2650" s="13"/>
      <c r="AC2650" s="13"/>
      <c r="AD2650" s="13"/>
      <c r="AE2650" s="13"/>
      <c r="AF2650" s="13"/>
      <c r="AG2650" s="13"/>
      <c r="AH2650" s="13"/>
      <c r="AI2650" s="13"/>
    </row>
    <row r="2651" spans="1:35">
      <c r="A2651" s="13"/>
      <c r="B2651" s="13"/>
      <c r="C2651" s="16"/>
      <c r="D2651" s="13"/>
      <c r="E2651" s="13"/>
      <c r="F2651" s="13"/>
      <c r="G2651" s="13"/>
      <c r="H2651" s="13"/>
      <c r="I2651" s="13"/>
      <c r="J2651" s="13"/>
      <c r="K2651" s="13"/>
      <c r="L2651" s="13"/>
      <c r="M2651" s="13"/>
      <c r="N2651" s="13"/>
      <c r="O2651" s="13"/>
      <c r="P2651" s="13"/>
      <c r="Q2651" s="13"/>
      <c r="R2651" s="13"/>
      <c r="S2651" s="13"/>
      <c r="T2651" s="13"/>
      <c r="U2651" s="13"/>
      <c r="V2651" s="13"/>
      <c r="W2651" s="13"/>
      <c r="X2651" s="13"/>
      <c r="Y2651" s="13"/>
      <c r="Z2651" s="13"/>
      <c r="AA2651" s="13"/>
      <c r="AB2651" s="13"/>
      <c r="AC2651" s="13"/>
      <c r="AD2651" s="13"/>
      <c r="AE2651" s="13"/>
      <c r="AF2651" s="13"/>
      <c r="AG2651" s="13"/>
      <c r="AH2651" s="13"/>
      <c r="AI2651" s="13"/>
    </row>
    <row r="2652" spans="1:35">
      <c r="A2652" s="13"/>
      <c r="B2652" s="13"/>
      <c r="C2652" s="16"/>
      <c r="D2652" s="13"/>
      <c r="E2652" s="13"/>
      <c r="F2652" s="13"/>
      <c r="G2652" s="13"/>
      <c r="H2652" s="13"/>
      <c r="I2652" s="13"/>
      <c r="J2652" s="13"/>
      <c r="K2652" s="13"/>
      <c r="L2652" s="13"/>
      <c r="M2652" s="13"/>
      <c r="N2652" s="13"/>
      <c r="O2652" s="13"/>
      <c r="P2652" s="13"/>
      <c r="Q2652" s="13"/>
      <c r="R2652" s="13"/>
      <c r="S2652" s="13"/>
      <c r="T2652" s="13"/>
      <c r="U2652" s="13"/>
      <c r="V2652" s="13"/>
      <c r="W2652" s="13"/>
      <c r="X2652" s="13"/>
      <c r="Y2652" s="13"/>
      <c r="Z2652" s="13"/>
      <c r="AA2652" s="13"/>
      <c r="AB2652" s="13"/>
      <c r="AC2652" s="13"/>
      <c r="AD2652" s="13"/>
      <c r="AE2652" s="13"/>
      <c r="AF2652" s="13"/>
      <c r="AG2652" s="13"/>
      <c r="AH2652" s="13"/>
      <c r="AI2652" s="13"/>
    </row>
    <row r="2653" spans="1:35">
      <c r="A2653" s="13"/>
      <c r="B2653" s="13"/>
      <c r="C2653" s="16"/>
      <c r="D2653" s="13"/>
      <c r="E2653" s="13"/>
      <c r="F2653" s="13"/>
      <c r="G2653" s="13"/>
      <c r="H2653" s="13"/>
      <c r="I2653" s="13"/>
      <c r="J2653" s="13"/>
      <c r="K2653" s="13"/>
      <c r="L2653" s="13"/>
      <c r="M2653" s="13"/>
      <c r="N2653" s="13"/>
      <c r="O2653" s="13"/>
      <c r="P2653" s="13"/>
      <c r="Q2653" s="13"/>
      <c r="R2653" s="13"/>
      <c r="S2653" s="13"/>
      <c r="T2653" s="13"/>
      <c r="U2653" s="13"/>
      <c r="V2653" s="13"/>
      <c r="W2653" s="13"/>
      <c r="X2653" s="13"/>
      <c r="Y2653" s="13"/>
      <c r="Z2653" s="13"/>
      <c r="AA2653" s="13"/>
      <c r="AB2653" s="13"/>
      <c r="AC2653" s="13"/>
      <c r="AD2653" s="13"/>
      <c r="AE2653" s="13"/>
      <c r="AF2653" s="13"/>
      <c r="AG2653" s="13"/>
      <c r="AH2653" s="13"/>
      <c r="AI2653" s="13"/>
    </row>
    <row r="2654" spans="1:35">
      <c r="A2654" s="13"/>
      <c r="B2654" s="13"/>
      <c r="C2654" s="16"/>
      <c r="D2654" s="13"/>
      <c r="E2654" s="13"/>
      <c r="F2654" s="13"/>
      <c r="G2654" s="13"/>
      <c r="H2654" s="13"/>
      <c r="I2654" s="13"/>
      <c r="J2654" s="13"/>
      <c r="K2654" s="13"/>
      <c r="L2654" s="13"/>
      <c r="M2654" s="13"/>
      <c r="N2654" s="13"/>
      <c r="O2654" s="13"/>
      <c r="P2654" s="13"/>
      <c r="Q2654" s="13"/>
      <c r="R2654" s="13"/>
      <c r="S2654" s="13"/>
      <c r="T2654" s="13"/>
      <c r="U2654" s="13"/>
      <c r="V2654" s="13"/>
      <c r="W2654" s="13"/>
      <c r="X2654" s="13"/>
      <c r="Y2654" s="13"/>
      <c r="Z2654" s="13"/>
      <c r="AA2654" s="13"/>
      <c r="AB2654" s="13"/>
      <c r="AC2654" s="13"/>
      <c r="AD2654" s="13"/>
      <c r="AE2654" s="13"/>
      <c r="AF2654" s="13"/>
      <c r="AG2654" s="13"/>
      <c r="AH2654" s="13"/>
      <c r="AI2654" s="13"/>
    </row>
    <row r="2655" spans="1:35">
      <c r="A2655" s="13"/>
      <c r="B2655" s="13"/>
      <c r="C2655" s="16"/>
      <c r="D2655" s="13"/>
      <c r="E2655" s="13"/>
      <c r="F2655" s="13"/>
      <c r="G2655" s="13"/>
      <c r="H2655" s="13"/>
      <c r="I2655" s="13"/>
      <c r="J2655" s="13"/>
      <c r="K2655" s="13"/>
      <c r="L2655" s="13"/>
      <c r="M2655" s="13"/>
      <c r="N2655" s="13"/>
      <c r="O2655" s="13"/>
      <c r="P2655" s="13"/>
      <c r="Q2655" s="13"/>
      <c r="R2655" s="13"/>
      <c r="S2655" s="13"/>
      <c r="T2655" s="13"/>
      <c r="U2655" s="13"/>
      <c r="V2655" s="13"/>
      <c r="W2655" s="13"/>
      <c r="X2655" s="13"/>
      <c r="Y2655" s="13"/>
      <c r="Z2655" s="13"/>
      <c r="AA2655" s="13"/>
      <c r="AB2655" s="13"/>
      <c r="AC2655" s="13"/>
      <c r="AD2655" s="13"/>
      <c r="AE2655" s="13"/>
      <c r="AF2655" s="13"/>
      <c r="AG2655" s="13"/>
      <c r="AH2655" s="13"/>
      <c r="AI2655" s="13"/>
    </row>
    <row r="2656" spans="1:35">
      <c r="A2656" s="13"/>
      <c r="B2656" s="13"/>
      <c r="C2656" s="16"/>
      <c r="D2656" s="13"/>
      <c r="E2656" s="13"/>
      <c r="F2656" s="13"/>
      <c r="G2656" s="13"/>
      <c r="H2656" s="13"/>
      <c r="I2656" s="13"/>
      <c r="J2656" s="13"/>
      <c r="K2656" s="13"/>
      <c r="L2656" s="13"/>
      <c r="M2656" s="13"/>
      <c r="N2656" s="13"/>
      <c r="O2656" s="13"/>
      <c r="P2656" s="13"/>
      <c r="Q2656" s="13"/>
      <c r="R2656" s="13"/>
      <c r="S2656" s="13"/>
      <c r="T2656" s="13"/>
      <c r="U2656" s="13"/>
      <c r="V2656" s="13"/>
      <c r="W2656" s="13"/>
      <c r="X2656" s="13"/>
      <c r="Y2656" s="13"/>
      <c r="Z2656" s="13"/>
      <c r="AA2656" s="13"/>
      <c r="AB2656" s="13"/>
      <c r="AC2656" s="13"/>
      <c r="AD2656" s="13"/>
      <c r="AE2656" s="13"/>
      <c r="AF2656" s="13"/>
      <c r="AG2656" s="13"/>
      <c r="AH2656" s="13"/>
      <c r="AI2656" s="13"/>
    </row>
    <row r="2657" spans="1:35">
      <c r="A2657" s="13"/>
      <c r="B2657" s="13"/>
      <c r="C2657" s="16"/>
      <c r="D2657" s="13"/>
      <c r="E2657" s="13"/>
      <c r="F2657" s="13"/>
      <c r="G2657" s="13"/>
      <c r="H2657" s="13"/>
      <c r="I2657" s="13"/>
      <c r="J2657" s="13"/>
      <c r="K2657" s="13"/>
      <c r="L2657" s="13"/>
      <c r="M2657" s="13"/>
      <c r="N2657" s="13"/>
      <c r="O2657" s="13"/>
      <c r="P2657" s="13"/>
      <c r="Q2657" s="13"/>
      <c r="R2657" s="13"/>
      <c r="S2657" s="13"/>
      <c r="T2657" s="13"/>
      <c r="U2657" s="13"/>
      <c r="V2657" s="13"/>
      <c r="W2657" s="13"/>
      <c r="X2657" s="13"/>
      <c r="Y2657" s="13"/>
      <c r="Z2657" s="13"/>
      <c r="AA2657" s="13"/>
      <c r="AB2657" s="13"/>
      <c r="AC2657" s="13"/>
      <c r="AD2657" s="13"/>
      <c r="AE2657" s="13"/>
      <c r="AF2657" s="13"/>
      <c r="AG2657" s="13"/>
      <c r="AH2657" s="13"/>
      <c r="AI2657" s="13"/>
    </row>
    <row r="2658" spans="1:35">
      <c r="A2658" s="13"/>
      <c r="B2658" s="13"/>
      <c r="C2658" s="16"/>
      <c r="D2658" s="13"/>
      <c r="E2658" s="13"/>
      <c r="F2658" s="13"/>
      <c r="G2658" s="13"/>
      <c r="H2658" s="13"/>
      <c r="I2658" s="13"/>
      <c r="J2658" s="13"/>
      <c r="K2658" s="13"/>
      <c r="L2658" s="13"/>
      <c r="M2658" s="13"/>
      <c r="N2658" s="13"/>
      <c r="O2658" s="13"/>
      <c r="P2658" s="13"/>
      <c r="Q2658" s="13"/>
      <c r="R2658" s="13"/>
      <c r="S2658" s="13"/>
      <c r="T2658" s="13"/>
      <c r="U2658" s="13"/>
      <c r="V2658" s="13"/>
      <c r="W2658" s="13"/>
      <c r="X2658" s="13"/>
      <c r="Y2658" s="13"/>
      <c r="Z2658" s="13"/>
      <c r="AA2658" s="13"/>
      <c r="AB2658" s="13"/>
      <c r="AC2658" s="13"/>
      <c r="AD2658" s="13"/>
      <c r="AE2658" s="13"/>
      <c r="AF2658" s="13"/>
      <c r="AG2658" s="13"/>
      <c r="AH2658" s="13"/>
      <c r="AI2658" s="13"/>
    </row>
    <row r="2659" spans="1:35">
      <c r="A2659" s="13"/>
      <c r="B2659" s="13"/>
      <c r="C2659" s="16"/>
      <c r="D2659" s="13"/>
      <c r="E2659" s="13"/>
      <c r="F2659" s="13"/>
      <c r="G2659" s="13"/>
      <c r="H2659" s="13"/>
      <c r="I2659" s="13"/>
      <c r="J2659" s="13"/>
      <c r="K2659" s="13"/>
      <c r="L2659" s="13"/>
      <c r="M2659" s="13"/>
      <c r="N2659" s="13"/>
      <c r="O2659" s="13"/>
      <c r="P2659" s="13"/>
      <c r="Q2659" s="13"/>
      <c r="R2659" s="13"/>
      <c r="S2659" s="13"/>
      <c r="T2659" s="13"/>
      <c r="U2659" s="13"/>
      <c r="V2659" s="13"/>
      <c r="W2659" s="13"/>
      <c r="X2659" s="13"/>
      <c r="Y2659" s="13"/>
      <c r="Z2659" s="13"/>
      <c r="AA2659" s="13"/>
      <c r="AB2659" s="13"/>
      <c r="AC2659" s="13"/>
      <c r="AD2659" s="13"/>
      <c r="AE2659" s="13"/>
      <c r="AF2659" s="13"/>
      <c r="AG2659" s="13"/>
      <c r="AH2659" s="13"/>
      <c r="AI2659" s="13"/>
    </row>
    <row r="2660" spans="1:35">
      <c r="A2660" s="13"/>
      <c r="B2660" s="13"/>
      <c r="C2660" s="16"/>
      <c r="D2660" s="13"/>
      <c r="E2660" s="13"/>
      <c r="F2660" s="13"/>
      <c r="G2660" s="13"/>
      <c r="H2660" s="13"/>
      <c r="I2660" s="13"/>
      <c r="J2660" s="13"/>
      <c r="K2660" s="13"/>
      <c r="L2660" s="13"/>
      <c r="M2660" s="13"/>
      <c r="N2660" s="13"/>
      <c r="O2660" s="13"/>
      <c r="P2660" s="13"/>
      <c r="Q2660" s="13"/>
      <c r="R2660" s="13"/>
      <c r="S2660" s="13"/>
      <c r="T2660" s="13"/>
      <c r="U2660" s="13"/>
      <c r="V2660" s="13"/>
      <c r="W2660" s="13"/>
      <c r="X2660" s="13"/>
      <c r="Y2660" s="13"/>
      <c r="Z2660" s="13"/>
      <c r="AA2660" s="13"/>
      <c r="AB2660" s="13"/>
      <c r="AC2660" s="13"/>
      <c r="AD2660" s="13"/>
      <c r="AE2660" s="13"/>
      <c r="AF2660" s="13"/>
      <c r="AG2660" s="13"/>
      <c r="AH2660" s="13"/>
      <c r="AI2660" s="13"/>
    </row>
    <row r="2661" spans="1:35">
      <c r="A2661" s="13"/>
      <c r="B2661" s="13"/>
      <c r="C2661" s="16"/>
      <c r="D2661" s="13"/>
      <c r="E2661" s="13"/>
      <c r="F2661" s="13"/>
      <c r="G2661" s="13"/>
      <c r="H2661" s="13"/>
      <c r="I2661" s="13"/>
      <c r="J2661" s="13"/>
      <c r="K2661" s="13"/>
      <c r="L2661" s="13"/>
      <c r="M2661" s="13"/>
      <c r="N2661" s="13"/>
      <c r="O2661" s="13"/>
      <c r="P2661" s="13"/>
      <c r="Q2661" s="13"/>
      <c r="R2661" s="13"/>
      <c r="S2661" s="13"/>
      <c r="T2661" s="13"/>
      <c r="U2661" s="13"/>
      <c r="V2661" s="13"/>
      <c r="W2661" s="13"/>
      <c r="X2661" s="13"/>
      <c r="Y2661" s="13"/>
      <c r="Z2661" s="13"/>
      <c r="AA2661" s="13"/>
      <c r="AB2661" s="13"/>
      <c r="AC2661" s="13"/>
      <c r="AD2661" s="13"/>
      <c r="AE2661" s="13"/>
      <c r="AF2661" s="13"/>
      <c r="AG2661" s="13"/>
      <c r="AH2661" s="13"/>
      <c r="AI2661" s="13"/>
    </row>
    <row r="2662" spans="1:35">
      <c r="A2662" s="13"/>
      <c r="B2662" s="13"/>
      <c r="C2662" s="16"/>
      <c r="D2662" s="13"/>
      <c r="E2662" s="13"/>
      <c r="F2662" s="13"/>
      <c r="G2662" s="13"/>
      <c r="H2662" s="13"/>
      <c r="I2662" s="13"/>
      <c r="J2662" s="13"/>
      <c r="K2662" s="13"/>
      <c r="L2662" s="13"/>
      <c r="M2662" s="13"/>
      <c r="N2662" s="13"/>
      <c r="O2662" s="13"/>
      <c r="P2662" s="13"/>
      <c r="Q2662" s="13"/>
      <c r="R2662" s="13"/>
      <c r="S2662" s="13"/>
      <c r="T2662" s="13"/>
      <c r="U2662" s="13"/>
      <c r="V2662" s="13"/>
      <c r="W2662" s="13"/>
      <c r="X2662" s="13"/>
      <c r="Y2662" s="13"/>
      <c r="Z2662" s="13"/>
      <c r="AA2662" s="13"/>
      <c r="AB2662" s="13"/>
      <c r="AC2662" s="13"/>
      <c r="AD2662" s="13"/>
      <c r="AE2662" s="13"/>
      <c r="AF2662" s="13"/>
      <c r="AG2662" s="13"/>
      <c r="AH2662" s="13"/>
      <c r="AI2662" s="13"/>
    </row>
    <row r="2663" spans="1:35">
      <c r="A2663" s="13"/>
      <c r="B2663" s="13"/>
      <c r="C2663" s="16"/>
      <c r="D2663" s="13"/>
      <c r="E2663" s="13"/>
      <c r="F2663" s="13"/>
      <c r="G2663" s="13"/>
      <c r="H2663" s="13"/>
      <c r="I2663" s="13"/>
      <c r="J2663" s="13"/>
      <c r="K2663" s="13"/>
      <c r="L2663" s="13"/>
      <c r="M2663" s="13"/>
      <c r="N2663" s="13"/>
      <c r="O2663" s="13"/>
      <c r="P2663" s="13"/>
      <c r="Q2663" s="13"/>
      <c r="R2663" s="13"/>
      <c r="S2663" s="13"/>
      <c r="T2663" s="13"/>
      <c r="U2663" s="13"/>
      <c r="V2663" s="13"/>
      <c r="W2663" s="13"/>
      <c r="X2663" s="13"/>
      <c r="Y2663" s="13"/>
      <c r="Z2663" s="13"/>
      <c r="AA2663" s="13"/>
      <c r="AB2663" s="13"/>
      <c r="AC2663" s="13"/>
      <c r="AD2663" s="13"/>
      <c r="AE2663" s="13"/>
      <c r="AF2663" s="13"/>
      <c r="AG2663" s="13"/>
      <c r="AH2663" s="13"/>
      <c r="AI2663" s="13"/>
    </row>
    <row r="2664" spans="1:35">
      <c r="A2664" s="13"/>
      <c r="B2664" s="13"/>
      <c r="C2664" s="16"/>
      <c r="D2664" s="13"/>
      <c r="E2664" s="13"/>
      <c r="F2664" s="13"/>
      <c r="G2664" s="13"/>
      <c r="H2664" s="13"/>
      <c r="I2664" s="13"/>
      <c r="J2664" s="13"/>
      <c r="K2664" s="13"/>
      <c r="L2664" s="13"/>
      <c r="M2664" s="13"/>
      <c r="N2664" s="13"/>
      <c r="O2664" s="13"/>
      <c r="P2664" s="13"/>
      <c r="Q2664" s="13"/>
      <c r="R2664" s="13"/>
      <c r="S2664" s="13"/>
      <c r="T2664" s="13"/>
      <c r="U2664" s="13"/>
      <c r="V2664" s="13"/>
      <c r="W2664" s="13"/>
      <c r="X2664" s="13"/>
      <c r="Y2664" s="13"/>
      <c r="Z2664" s="13"/>
      <c r="AA2664" s="13"/>
      <c r="AB2664" s="13"/>
      <c r="AC2664" s="13"/>
      <c r="AD2664" s="13"/>
      <c r="AE2664" s="13"/>
      <c r="AF2664" s="13"/>
      <c r="AG2664" s="13"/>
      <c r="AH2664" s="13"/>
      <c r="AI2664" s="13"/>
    </row>
    <row r="2665" spans="1:35">
      <c r="A2665" s="13"/>
      <c r="B2665" s="13"/>
      <c r="C2665" s="16"/>
      <c r="D2665" s="13"/>
      <c r="E2665" s="13"/>
      <c r="F2665" s="13"/>
      <c r="G2665" s="13"/>
      <c r="H2665" s="13"/>
      <c r="I2665" s="13"/>
      <c r="J2665" s="13"/>
      <c r="K2665" s="13"/>
      <c r="L2665" s="13"/>
      <c r="M2665" s="13"/>
      <c r="N2665" s="13"/>
      <c r="O2665" s="13"/>
      <c r="P2665" s="13"/>
      <c r="Q2665" s="13"/>
      <c r="R2665" s="13"/>
      <c r="S2665" s="13"/>
      <c r="T2665" s="13"/>
      <c r="U2665" s="13"/>
      <c r="V2665" s="13"/>
      <c r="W2665" s="13"/>
      <c r="X2665" s="13"/>
      <c r="Y2665" s="13"/>
      <c r="Z2665" s="13"/>
      <c r="AA2665" s="13"/>
      <c r="AB2665" s="13"/>
      <c r="AC2665" s="13"/>
      <c r="AD2665" s="13"/>
      <c r="AE2665" s="13"/>
      <c r="AF2665" s="13"/>
      <c r="AG2665" s="13"/>
      <c r="AH2665" s="13"/>
      <c r="AI2665" s="13"/>
    </row>
    <row r="2666" spans="1:35">
      <c r="A2666" s="13"/>
      <c r="B2666" s="13"/>
      <c r="C2666" s="16"/>
      <c r="D2666" s="13"/>
      <c r="E2666" s="13"/>
      <c r="F2666" s="13"/>
      <c r="G2666" s="13"/>
      <c r="H2666" s="13"/>
      <c r="I2666" s="13"/>
      <c r="J2666" s="13"/>
      <c r="K2666" s="13"/>
      <c r="L2666" s="13"/>
      <c r="M2666" s="13"/>
      <c r="N2666" s="13"/>
      <c r="O2666" s="13"/>
      <c r="P2666" s="13"/>
      <c r="Q2666" s="13"/>
      <c r="R2666" s="13"/>
      <c r="S2666" s="13"/>
      <c r="T2666" s="13"/>
      <c r="U2666" s="13"/>
      <c r="V2666" s="13"/>
      <c r="W2666" s="13"/>
      <c r="X2666" s="13"/>
      <c r="Y2666" s="13"/>
      <c r="Z2666" s="13"/>
      <c r="AA2666" s="13"/>
      <c r="AB2666" s="13"/>
      <c r="AC2666" s="13"/>
      <c r="AD2666" s="13"/>
      <c r="AE2666" s="13"/>
      <c r="AF2666" s="13"/>
      <c r="AG2666" s="13"/>
      <c r="AH2666" s="13"/>
      <c r="AI2666" s="13"/>
    </row>
    <row r="2667" spans="1:35">
      <c r="A2667" s="13"/>
      <c r="B2667" s="13"/>
      <c r="C2667" s="16"/>
      <c r="D2667" s="13"/>
      <c r="E2667" s="13"/>
      <c r="F2667" s="13"/>
      <c r="G2667" s="13"/>
      <c r="H2667" s="13"/>
      <c r="I2667" s="13"/>
      <c r="J2667" s="13"/>
      <c r="K2667" s="13"/>
      <c r="L2667" s="13"/>
      <c r="M2667" s="13"/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3"/>
      <c r="AA2667" s="13"/>
      <c r="AB2667" s="13"/>
      <c r="AC2667" s="13"/>
      <c r="AD2667" s="13"/>
      <c r="AE2667" s="13"/>
      <c r="AF2667" s="13"/>
      <c r="AG2667" s="13"/>
      <c r="AH2667" s="13"/>
      <c r="AI2667" s="13"/>
    </row>
    <row r="2668" spans="1:35">
      <c r="A2668" s="13"/>
      <c r="B2668" s="13"/>
      <c r="C2668" s="16"/>
      <c r="D2668" s="13"/>
      <c r="E2668" s="13"/>
      <c r="F2668" s="13"/>
      <c r="G2668" s="13"/>
      <c r="H2668" s="13"/>
      <c r="I2668" s="13"/>
      <c r="J2668" s="13"/>
      <c r="K2668" s="13"/>
      <c r="L2668" s="13"/>
      <c r="M2668" s="13"/>
      <c r="N2668" s="13"/>
      <c r="O2668" s="13"/>
      <c r="P2668" s="13"/>
      <c r="Q2668" s="13"/>
      <c r="R2668" s="13"/>
      <c r="S2668" s="13"/>
      <c r="T2668" s="13"/>
      <c r="U2668" s="13"/>
      <c r="V2668" s="13"/>
      <c r="W2668" s="13"/>
      <c r="X2668" s="13"/>
      <c r="Y2668" s="13"/>
      <c r="Z2668" s="13"/>
      <c r="AA2668" s="13"/>
      <c r="AB2668" s="13"/>
      <c r="AC2668" s="13"/>
      <c r="AD2668" s="13"/>
      <c r="AE2668" s="13"/>
      <c r="AF2668" s="13"/>
      <c r="AG2668" s="13"/>
      <c r="AH2668" s="13"/>
      <c r="AI2668" s="13"/>
    </row>
    <row r="2669" spans="1:35">
      <c r="A2669" s="13"/>
      <c r="B2669" s="13"/>
      <c r="C2669" s="16"/>
      <c r="D2669" s="13"/>
      <c r="E2669" s="13"/>
      <c r="F2669" s="13"/>
      <c r="G2669" s="13"/>
      <c r="H2669" s="13"/>
      <c r="I2669" s="13"/>
      <c r="J2669" s="13"/>
      <c r="K2669" s="13"/>
      <c r="L2669" s="13"/>
      <c r="M2669" s="13"/>
      <c r="N2669" s="13"/>
      <c r="O2669" s="13"/>
      <c r="P2669" s="13"/>
      <c r="Q2669" s="13"/>
      <c r="R2669" s="13"/>
      <c r="S2669" s="13"/>
      <c r="T2669" s="13"/>
      <c r="U2669" s="13"/>
      <c r="V2669" s="13"/>
      <c r="W2669" s="13"/>
      <c r="X2669" s="13"/>
      <c r="Y2669" s="13"/>
      <c r="Z2669" s="13"/>
      <c r="AA2669" s="13"/>
      <c r="AB2669" s="13"/>
      <c r="AC2669" s="13"/>
      <c r="AD2669" s="13"/>
      <c r="AE2669" s="13"/>
      <c r="AF2669" s="13"/>
      <c r="AG2669" s="13"/>
      <c r="AH2669" s="13"/>
      <c r="AI2669" s="13"/>
    </row>
    <row r="2670" spans="1:35">
      <c r="A2670" s="13"/>
      <c r="B2670" s="13"/>
      <c r="C2670" s="16"/>
      <c r="D2670" s="13"/>
      <c r="E2670" s="13"/>
      <c r="F2670" s="13"/>
      <c r="G2670" s="13"/>
      <c r="H2670" s="13"/>
      <c r="I2670" s="13"/>
      <c r="J2670" s="13"/>
      <c r="K2670" s="13"/>
      <c r="L2670" s="13"/>
      <c r="M2670" s="13"/>
      <c r="N2670" s="13"/>
      <c r="O2670" s="13"/>
      <c r="P2670" s="13"/>
      <c r="Q2670" s="13"/>
      <c r="R2670" s="13"/>
      <c r="S2670" s="13"/>
      <c r="T2670" s="13"/>
      <c r="U2670" s="13"/>
      <c r="V2670" s="13"/>
      <c r="W2670" s="13"/>
      <c r="X2670" s="13"/>
      <c r="Y2670" s="13"/>
      <c r="Z2670" s="13"/>
      <c r="AA2670" s="13"/>
      <c r="AB2670" s="13"/>
      <c r="AC2670" s="13"/>
      <c r="AD2670" s="13"/>
      <c r="AE2670" s="13"/>
      <c r="AF2670" s="13"/>
      <c r="AG2670" s="13"/>
      <c r="AH2670" s="13"/>
      <c r="AI2670" s="13"/>
    </row>
    <row r="2671" spans="1:35">
      <c r="A2671" s="13"/>
      <c r="B2671" s="13"/>
      <c r="C2671" s="16"/>
      <c r="D2671" s="13"/>
      <c r="E2671" s="13"/>
      <c r="F2671" s="13"/>
      <c r="G2671" s="13"/>
      <c r="H2671" s="13"/>
      <c r="I2671" s="13"/>
      <c r="J2671" s="13"/>
      <c r="K2671" s="13"/>
      <c r="L2671" s="13"/>
      <c r="M2671" s="13"/>
      <c r="N2671" s="13"/>
      <c r="O2671" s="13"/>
      <c r="P2671" s="13"/>
      <c r="Q2671" s="13"/>
      <c r="R2671" s="13"/>
      <c r="S2671" s="13"/>
      <c r="T2671" s="13"/>
      <c r="U2671" s="13"/>
      <c r="V2671" s="13"/>
      <c r="W2671" s="13"/>
      <c r="X2671" s="13"/>
      <c r="Y2671" s="13"/>
      <c r="Z2671" s="13"/>
      <c r="AA2671" s="13"/>
      <c r="AB2671" s="13"/>
      <c r="AC2671" s="13"/>
      <c r="AD2671" s="13"/>
      <c r="AE2671" s="13"/>
      <c r="AF2671" s="13"/>
      <c r="AG2671" s="13"/>
      <c r="AH2671" s="13"/>
      <c r="AI2671" s="13"/>
    </row>
    <row r="2672" spans="1:35">
      <c r="A2672" s="13"/>
      <c r="B2672" s="13"/>
      <c r="C2672" s="16"/>
      <c r="D2672" s="13"/>
      <c r="E2672" s="13"/>
      <c r="F2672" s="13"/>
      <c r="G2672" s="13"/>
      <c r="H2672" s="13"/>
      <c r="I2672" s="13"/>
      <c r="J2672" s="13"/>
      <c r="K2672" s="13"/>
      <c r="L2672" s="13"/>
      <c r="M2672" s="13"/>
      <c r="N2672" s="13"/>
      <c r="O2672" s="13"/>
      <c r="P2672" s="13"/>
      <c r="Q2672" s="13"/>
      <c r="R2672" s="13"/>
      <c r="S2672" s="13"/>
      <c r="T2672" s="13"/>
      <c r="U2672" s="13"/>
      <c r="V2672" s="13"/>
      <c r="W2672" s="13"/>
      <c r="X2672" s="13"/>
      <c r="Y2672" s="13"/>
      <c r="Z2672" s="13"/>
      <c r="AA2672" s="13"/>
      <c r="AB2672" s="13"/>
      <c r="AC2672" s="13"/>
      <c r="AD2672" s="13"/>
      <c r="AE2672" s="13"/>
      <c r="AF2672" s="13"/>
      <c r="AG2672" s="13"/>
      <c r="AH2672" s="13"/>
      <c r="AI2672" s="13"/>
    </row>
    <row r="2673" spans="1:35">
      <c r="A2673" s="13"/>
      <c r="B2673" s="13"/>
      <c r="C2673" s="16"/>
      <c r="D2673" s="13"/>
      <c r="E2673" s="13"/>
      <c r="F2673" s="13"/>
      <c r="G2673" s="13"/>
      <c r="H2673" s="13"/>
      <c r="I2673" s="13"/>
      <c r="J2673" s="13"/>
      <c r="K2673" s="13"/>
      <c r="L2673" s="13"/>
      <c r="M2673" s="13"/>
      <c r="N2673" s="13"/>
      <c r="O2673" s="13"/>
      <c r="P2673" s="13"/>
      <c r="Q2673" s="13"/>
      <c r="R2673" s="13"/>
      <c r="S2673" s="13"/>
      <c r="T2673" s="13"/>
      <c r="U2673" s="13"/>
      <c r="V2673" s="13"/>
      <c r="W2673" s="13"/>
      <c r="X2673" s="13"/>
      <c r="Y2673" s="13"/>
      <c r="Z2673" s="13"/>
      <c r="AA2673" s="13"/>
      <c r="AB2673" s="13"/>
      <c r="AC2673" s="13"/>
      <c r="AD2673" s="13"/>
      <c r="AE2673" s="13"/>
      <c r="AF2673" s="13"/>
      <c r="AG2673" s="13"/>
      <c r="AH2673" s="13"/>
      <c r="AI2673" s="13"/>
    </row>
    <row r="2674" spans="1:35">
      <c r="A2674" s="13"/>
      <c r="B2674" s="13"/>
      <c r="C2674" s="16"/>
      <c r="D2674" s="13"/>
      <c r="E2674" s="13"/>
      <c r="F2674" s="13"/>
      <c r="G2674" s="13"/>
      <c r="H2674" s="13"/>
      <c r="I2674" s="13"/>
      <c r="J2674" s="13"/>
      <c r="K2674" s="13"/>
      <c r="L2674" s="13"/>
      <c r="M2674" s="13"/>
      <c r="N2674" s="13"/>
      <c r="O2674" s="13"/>
      <c r="P2674" s="13"/>
      <c r="Q2674" s="13"/>
      <c r="R2674" s="13"/>
      <c r="S2674" s="13"/>
      <c r="T2674" s="13"/>
      <c r="U2674" s="13"/>
      <c r="V2674" s="13"/>
      <c r="W2674" s="13"/>
      <c r="X2674" s="13"/>
      <c r="Y2674" s="13"/>
      <c r="Z2674" s="13"/>
      <c r="AA2674" s="13"/>
      <c r="AB2674" s="13"/>
      <c r="AC2674" s="13"/>
      <c r="AD2674" s="13"/>
      <c r="AE2674" s="13"/>
      <c r="AF2674" s="13"/>
      <c r="AG2674" s="13"/>
      <c r="AH2674" s="13"/>
      <c r="AI2674" s="13"/>
    </row>
    <row r="2675" spans="1:35">
      <c r="A2675" s="13"/>
      <c r="B2675" s="13"/>
      <c r="C2675" s="16"/>
      <c r="D2675" s="13"/>
      <c r="E2675" s="13"/>
      <c r="F2675" s="13"/>
      <c r="G2675" s="13"/>
      <c r="H2675" s="13"/>
      <c r="I2675" s="13"/>
      <c r="J2675" s="13"/>
      <c r="K2675" s="13"/>
      <c r="L2675" s="13"/>
      <c r="M2675" s="13"/>
      <c r="N2675" s="13"/>
      <c r="O2675" s="13"/>
      <c r="P2675" s="13"/>
      <c r="Q2675" s="13"/>
      <c r="R2675" s="13"/>
      <c r="S2675" s="13"/>
      <c r="T2675" s="13"/>
      <c r="U2675" s="13"/>
      <c r="V2675" s="13"/>
      <c r="W2675" s="13"/>
      <c r="X2675" s="13"/>
      <c r="Y2675" s="13"/>
      <c r="Z2675" s="13"/>
      <c r="AA2675" s="13"/>
      <c r="AB2675" s="13"/>
      <c r="AC2675" s="13"/>
      <c r="AD2675" s="13"/>
      <c r="AE2675" s="13"/>
      <c r="AF2675" s="13"/>
      <c r="AG2675" s="13"/>
      <c r="AH2675" s="13"/>
      <c r="AI2675" s="13"/>
    </row>
    <row r="2676" spans="1:35">
      <c r="A2676" s="13"/>
      <c r="B2676" s="13"/>
      <c r="C2676" s="16"/>
      <c r="D2676" s="13"/>
      <c r="E2676" s="13"/>
      <c r="F2676" s="13"/>
      <c r="G2676" s="13"/>
      <c r="H2676" s="13"/>
      <c r="I2676" s="13"/>
      <c r="J2676" s="13"/>
      <c r="K2676" s="13"/>
      <c r="L2676" s="13"/>
      <c r="M2676" s="13"/>
      <c r="N2676" s="13"/>
      <c r="O2676" s="13"/>
      <c r="P2676" s="13"/>
      <c r="Q2676" s="13"/>
      <c r="R2676" s="13"/>
      <c r="S2676" s="13"/>
      <c r="T2676" s="13"/>
      <c r="U2676" s="13"/>
      <c r="V2676" s="13"/>
      <c r="W2676" s="13"/>
      <c r="X2676" s="13"/>
      <c r="Y2676" s="13"/>
      <c r="Z2676" s="13"/>
      <c r="AA2676" s="13"/>
      <c r="AB2676" s="13"/>
      <c r="AC2676" s="13"/>
      <c r="AD2676" s="13"/>
      <c r="AE2676" s="13"/>
      <c r="AF2676" s="13"/>
      <c r="AG2676" s="13"/>
      <c r="AH2676" s="13"/>
      <c r="AI2676" s="13"/>
    </row>
    <row r="2677" spans="1:35">
      <c r="A2677" s="13"/>
      <c r="B2677" s="13"/>
      <c r="C2677" s="16"/>
      <c r="D2677" s="13"/>
      <c r="E2677" s="13"/>
      <c r="F2677" s="13"/>
      <c r="G2677" s="13"/>
      <c r="H2677" s="13"/>
      <c r="I2677" s="13"/>
      <c r="J2677" s="13"/>
      <c r="K2677" s="13"/>
      <c r="L2677" s="13"/>
      <c r="M2677" s="13"/>
      <c r="N2677" s="13"/>
      <c r="O2677" s="13"/>
      <c r="P2677" s="13"/>
      <c r="Q2677" s="13"/>
      <c r="R2677" s="13"/>
      <c r="S2677" s="13"/>
      <c r="T2677" s="13"/>
      <c r="U2677" s="13"/>
      <c r="V2677" s="13"/>
      <c r="W2677" s="13"/>
      <c r="X2677" s="13"/>
      <c r="Y2677" s="13"/>
      <c r="Z2677" s="13"/>
      <c r="AA2677" s="13"/>
      <c r="AB2677" s="13"/>
      <c r="AC2677" s="13"/>
      <c r="AD2677" s="13"/>
      <c r="AE2677" s="13"/>
      <c r="AF2677" s="13"/>
      <c r="AG2677" s="13"/>
      <c r="AH2677" s="13"/>
      <c r="AI2677" s="13"/>
    </row>
    <row r="2678" spans="1:35">
      <c r="A2678" s="13"/>
      <c r="B2678" s="13"/>
      <c r="C2678" s="16"/>
      <c r="D2678" s="13"/>
      <c r="E2678" s="13"/>
      <c r="F2678" s="13"/>
      <c r="G2678" s="13"/>
      <c r="H2678" s="13"/>
      <c r="I2678" s="13"/>
      <c r="J2678" s="13"/>
      <c r="K2678" s="13"/>
      <c r="L2678" s="13"/>
      <c r="M2678" s="13"/>
      <c r="N2678" s="13"/>
      <c r="O2678" s="13"/>
      <c r="P2678" s="13"/>
      <c r="Q2678" s="13"/>
      <c r="R2678" s="13"/>
      <c r="S2678" s="13"/>
      <c r="T2678" s="13"/>
      <c r="U2678" s="13"/>
      <c r="V2678" s="13"/>
      <c r="W2678" s="13"/>
      <c r="X2678" s="13"/>
      <c r="Y2678" s="13"/>
      <c r="Z2678" s="13"/>
      <c r="AA2678" s="13"/>
      <c r="AB2678" s="13"/>
      <c r="AC2678" s="13"/>
      <c r="AD2678" s="13"/>
      <c r="AE2678" s="13"/>
      <c r="AF2678" s="13"/>
      <c r="AG2678" s="13"/>
      <c r="AH2678" s="13"/>
      <c r="AI2678" s="13"/>
    </row>
    <row r="2679" spans="1:35">
      <c r="A2679" s="13"/>
      <c r="B2679" s="13"/>
      <c r="C2679" s="16"/>
      <c r="D2679" s="13"/>
      <c r="E2679" s="13"/>
      <c r="F2679" s="13"/>
      <c r="G2679" s="13"/>
      <c r="H2679" s="13"/>
      <c r="I2679" s="13"/>
      <c r="J2679" s="13"/>
      <c r="K2679" s="13"/>
      <c r="L2679" s="13"/>
      <c r="M2679" s="13"/>
      <c r="N2679" s="13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3"/>
      <c r="Z2679" s="13"/>
      <c r="AA2679" s="13"/>
      <c r="AB2679" s="13"/>
      <c r="AC2679" s="13"/>
      <c r="AD2679" s="13"/>
      <c r="AE2679" s="13"/>
      <c r="AF2679" s="13"/>
      <c r="AG2679" s="13"/>
      <c r="AH2679" s="13"/>
      <c r="AI2679" s="13"/>
    </row>
    <row r="2680" spans="1:35">
      <c r="A2680" s="13"/>
      <c r="B2680" s="13"/>
      <c r="C2680" s="16"/>
      <c r="D2680" s="13"/>
      <c r="E2680" s="13"/>
      <c r="F2680" s="13"/>
      <c r="G2680" s="13"/>
      <c r="H2680" s="13"/>
      <c r="I2680" s="13"/>
      <c r="J2680" s="13"/>
      <c r="K2680" s="13"/>
      <c r="L2680" s="13"/>
      <c r="M2680" s="13"/>
      <c r="N2680" s="13"/>
      <c r="O2680" s="13"/>
      <c r="P2680" s="13"/>
      <c r="Q2680" s="13"/>
      <c r="R2680" s="13"/>
      <c r="S2680" s="13"/>
      <c r="T2680" s="13"/>
      <c r="U2680" s="13"/>
      <c r="V2680" s="13"/>
      <c r="W2680" s="13"/>
      <c r="X2680" s="13"/>
      <c r="Y2680" s="13"/>
      <c r="Z2680" s="13"/>
      <c r="AA2680" s="13"/>
      <c r="AB2680" s="13"/>
      <c r="AC2680" s="13"/>
      <c r="AD2680" s="13"/>
      <c r="AE2680" s="13"/>
      <c r="AF2680" s="13"/>
      <c r="AG2680" s="13"/>
      <c r="AH2680" s="13"/>
      <c r="AI2680" s="13"/>
    </row>
    <row r="2681" spans="1:35">
      <c r="A2681" s="13"/>
      <c r="B2681" s="13"/>
      <c r="C2681" s="16"/>
      <c r="D2681" s="13"/>
      <c r="E2681" s="13"/>
      <c r="F2681" s="13"/>
      <c r="G2681" s="13"/>
      <c r="H2681" s="13"/>
      <c r="I2681" s="13"/>
      <c r="J2681" s="13"/>
      <c r="K2681" s="13"/>
      <c r="L2681" s="13"/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3"/>
      <c r="AA2681" s="13"/>
      <c r="AB2681" s="13"/>
      <c r="AC2681" s="13"/>
      <c r="AD2681" s="13"/>
      <c r="AE2681" s="13"/>
      <c r="AF2681" s="13"/>
      <c r="AG2681" s="13"/>
      <c r="AH2681" s="13"/>
      <c r="AI2681" s="13"/>
    </row>
    <row r="2682" spans="1:35">
      <c r="A2682" s="13"/>
      <c r="B2682" s="13"/>
      <c r="C2682" s="16"/>
      <c r="D2682" s="13"/>
      <c r="E2682" s="13"/>
      <c r="F2682" s="13"/>
      <c r="G2682" s="13"/>
      <c r="H2682" s="13"/>
      <c r="I2682" s="13"/>
      <c r="J2682" s="13"/>
      <c r="K2682" s="13"/>
      <c r="L2682" s="13"/>
      <c r="M2682" s="13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3"/>
      <c r="AA2682" s="13"/>
      <c r="AB2682" s="13"/>
      <c r="AC2682" s="13"/>
      <c r="AD2682" s="13"/>
      <c r="AE2682" s="13"/>
      <c r="AF2682" s="13"/>
      <c r="AG2682" s="13"/>
      <c r="AH2682" s="13"/>
      <c r="AI2682" s="13"/>
    </row>
    <row r="2683" spans="1:35">
      <c r="A2683" s="13"/>
      <c r="B2683" s="13"/>
      <c r="C2683" s="16"/>
      <c r="D2683" s="13"/>
      <c r="E2683" s="13"/>
      <c r="F2683" s="13"/>
      <c r="G2683" s="13"/>
      <c r="H2683" s="13"/>
      <c r="I2683" s="13"/>
      <c r="J2683" s="13"/>
      <c r="K2683" s="13"/>
      <c r="L2683" s="13"/>
      <c r="M2683" s="13"/>
      <c r="N2683" s="13"/>
      <c r="O2683" s="13"/>
      <c r="P2683" s="13"/>
      <c r="Q2683" s="13"/>
      <c r="R2683" s="13"/>
      <c r="S2683" s="13"/>
      <c r="T2683" s="13"/>
      <c r="U2683" s="13"/>
      <c r="V2683" s="13"/>
      <c r="W2683" s="13"/>
      <c r="X2683" s="13"/>
      <c r="Y2683" s="13"/>
      <c r="Z2683" s="13"/>
      <c r="AA2683" s="13"/>
      <c r="AB2683" s="13"/>
      <c r="AC2683" s="13"/>
      <c r="AD2683" s="13"/>
      <c r="AE2683" s="13"/>
      <c r="AF2683" s="13"/>
      <c r="AG2683" s="13"/>
      <c r="AH2683" s="13"/>
      <c r="AI2683" s="13"/>
    </row>
    <row r="2684" spans="1:35">
      <c r="A2684" s="13"/>
      <c r="B2684" s="13"/>
      <c r="C2684" s="16"/>
      <c r="D2684" s="13"/>
      <c r="E2684" s="13"/>
      <c r="F2684" s="13"/>
      <c r="G2684" s="13"/>
      <c r="H2684" s="13"/>
      <c r="I2684" s="13"/>
      <c r="J2684" s="13"/>
      <c r="K2684" s="13"/>
      <c r="L2684" s="13"/>
      <c r="M2684" s="13"/>
      <c r="N2684" s="13"/>
      <c r="O2684" s="13"/>
      <c r="P2684" s="13"/>
      <c r="Q2684" s="13"/>
      <c r="R2684" s="13"/>
      <c r="S2684" s="13"/>
      <c r="T2684" s="13"/>
      <c r="U2684" s="13"/>
      <c r="V2684" s="13"/>
      <c r="W2684" s="13"/>
      <c r="X2684" s="13"/>
      <c r="Y2684" s="13"/>
      <c r="Z2684" s="13"/>
      <c r="AA2684" s="13"/>
      <c r="AB2684" s="13"/>
      <c r="AC2684" s="13"/>
      <c r="AD2684" s="13"/>
      <c r="AE2684" s="13"/>
      <c r="AF2684" s="13"/>
      <c r="AG2684" s="13"/>
      <c r="AH2684" s="13"/>
      <c r="AI2684" s="13"/>
    </row>
    <row r="2685" spans="1:35">
      <c r="A2685" s="13"/>
      <c r="B2685" s="13"/>
      <c r="C2685" s="16"/>
      <c r="D2685" s="13"/>
      <c r="E2685" s="13"/>
      <c r="F2685" s="13"/>
      <c r="G2685" s="13"/>
      <c r="H2685" s="13"/>
      <c r="I2685" s="13"/>
      <c r="J2685" s="13"/>
      <c r="K2685" s="13"/>
      <c r="L2685" s="13"/>
      <c r="M2685" s="13"/>
      <c r="N2685" s="13"/>
      <c r="O2685" s="13"/>
      <c r="P2685" s="13"/>
      <c r="Q2685" s="13"/>
      <c r="R2685" s="13"/>
      <c r="S2685" s="13"/>
      <c r="T2685" s="13"/>
      <c r="U2685" s="13"/>
      <c r="V2685" s="13"/>
      <c r="W2685" s="13"/>
      <c r="X2685" s="13"/>
      <c r="Y2685" s="13"/>
      <c r="Z2685" s="13"/>
      <c r="AA2685" s="13"/>
      <c r="AB2685" s="13"/>
      <c r="AC2685" s="13"/>
      <c r="AD2685" s="13"/>
      <c r="AE2685" s="13"/>
      <c r="AF2685" s="13"/>
      <c r="AG2685" s="13"/>
      <c r="AH2685" s="13"/>
      <c r="AI2685" s="13"/>
    </row>
    <row r="2686" spans="1:35">
      <c r="A2686" s="13"/>
      <c r="B2686" s="13"/>
      <c r="C2686" s="16"/>
      <c r="D2686" s="13"/>
      <c r="E2686" s="13"/>
      <c r="F2686" s="13"/>
      <c r="G2686" s="13"/>
      <c r="H2686" s="13"/>
      <c r="I2686" s="13"/>
      <c r="J2686" s="13"/>
      <c r="K2686" s="13"/>
      <c r="L2686" s="13"/>
      <c r="M2686" s="13"/>
      <c r="N2686" s="13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3"/>
      <c r="Z2686" s="13"/>
      <c r="AA2686" s="13"/>
      <c r="AB2686" s="13"/>
      <c r="AC2686" s="13"/>
      <c r="AD2686" s="13"/>
      <c r="AE2686" s="13"/>
      <c r="AF2686" s="13"/>
      <c r="AG2686" s="13"/>
      <c r="AH2686" s="13"/>
      <c r="AI2686" s="13"/>
    </row>
    <row r="2687" spans="1:35">
      <c r="A2687" s="13"/>
      <c r="B2687" s="13"/>
      <c r="C2687" s="16"/>
      <c r="D2687" s="13"/>
      <c r="E2687" s="13"/>
      <c r="F2687" s="13"/>
      <c r="G2687" s="13"/>
      <c r="H2687" s="13"/>
      <c r="I2687" s="13"/>
      <c r="J2687" s="13"/>
      <c r="K2687" s="13"/>
      <c r="L2687" s="13"/>
      <c r="M2687" s="13"/>
      <c r="N2687" s="13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3"/>
      <c r="AA2687" s="13"/>
      <c r="AB2687" s="13"/>
      <c r="AC2687" s="13"/>
      <c r="AD2687" s="13"/>
      <c r="AE2687" s="13"/>
      <c r="AF2687" s="13"/>
      <c r="AG2687" s="13"/>
      <c r="AH2687" s="13"/>
      <c r="AI2687" s="13"/>
    </row>
    <row r="2688" spans="1:35">
      <c r="A2688" s="13"/>
      <c r="B2688" s="13"/>
      <c r="C2688" s="16"/>
      <c r="D2688" s="13"/>
      <c r="E2688" s="13"/>
      <c r="F2688" s="13"/>
      <c r="G2688" s="13"/>
      <c r="H2688" s="13"/>
      <c r="I2688" s="13"/>
      <c r="J2688" s="13"/>
      <c r="K2688" s="13"/>
      <c r="L2688" s="13"/>
      <c r="M2688" s="13"/>
      <c r="N2688" s="13"/>
      <c r="O2688" s="13"/>
      <c r="P2688" s="13"/>
      <c r="Q2688" s="13"/>
      <c r="R2688" s="13"/>
      <c r="S2688" s="13"/>
      <c r="T2688" s="13"/>
      <c r="U2688" s="13"/>
      <c r="V2688" s="13"/>
      <c r="W2688" s="13"/>
      <c r="X2688" s="13"/>
      <c r="Y2688" s="13"/>
      <c r="Z2688" s="13"/>
      <c r="AA2688" s="13"/>
      <c r="AB2688" s="13"/>
      <c r="AC2688" s="13"/>
      <c r="AD2688" s="13"/>
      <c r="AE2688" s="13"/>
      <c r="AF2688" s="13"/>
      <c r="AG2688" s="13"/>
      <c r="AH2688" s="13"/>
      <c r="AI2688" s="13"/>
    </row>
    <row r="2689" spans="1:35">
      <c r="A2689" s="13"/>
      <c r="B2689" s="13"/>
      <c r="C2689" s="16"/>
      <c r="D2689" s="13"/>
      <c r="E2689" s="13"/>
      <c r="F2689" s="13"/>
      <c r="G2689" s="13"/>
      <c r="H2689" s="13"/>
      <c r="I2689" s="13"/>
      <c r="J2689" s="13"/>
      <c r="K2689" s="13"/>
      <c r="L2689" s="13"/>
      <c r="M2689" s="13"/>
      <c r="N2689" s="13"/>
      <c r="O2689" s="13"/>
      <c r="P2689" s="13"/>
      <c r="Q2689" s="13"/>
      <c r="R2689" s="13"/>
      <c r="S2689" s="13"/>
      <c r="T2689" s="13"/>
      <c r="U2689" s="13"/>
      <c r="V2689" s="13"/>
      <c r="W2689" s="13"/>
      <c r="X2689" s="13"/>
      <c r="Y2689" s="13"/>
      <c r="Z2689" s="13"/>
      <c r="AA2689" s="13"/>
      <c r="AB2689" s="13"/>
      <c r="AC2689" s="13"/>
      <c r="AD2689" s="13"/>
      <c r="AE2689" s="13"/>
      <c r="AF2689" s="13"/>
      <c r="AG2689" s="13"/>
      <c r="AH2689" s="13"/>
      <c r="AI2689" s="13"/>
    </row>
    <row r="2690" spans="1:35">
      <c r="A2690" s="13"/>
      <c r="B2690" s="13"/>
      <c r="C2690" s="16"/>
      <c r="D2690" s="13"/>
      <c r="E2690" s="13"/>
      <c r="F2690" s="13"/>
      <c r="G2690" s="13"/>
      <c r="H2690" s="13"/>
      <c r="I2690" s="13"/>
      <c r="J2690" s="13"/>
      <c r="K2690" s="13"/>
      <c r="L2690" s="13"/>
      <c r="M2690" s="13"/>
      <c r="N2690" s="13"/>
      <c r="O2690" s="13"/>
      <c r="P2690" s="13"/>
      <c r="Q2690" s="13"/>
      <c r="R2690" s="13"/>
      <c r="S2690" s="13"/>
      <c r="T2690" s="13"/>
      <c r="U2690" s="13"/>
      <c r="V2690" s="13"/>
      <c r="W2690" s="13"/>
      <c r="X2690" s="13"/>
      <c r="Y2690" s="13"/>
      <c r="Z2690" s="13"/>
      <c r="AA2690" s="13"/>
      <c r="AB2690" s="13"/>
      <c r="AC2690" s="13"/>
      <c r="AD2690" s="13"/>
      <c r="AE2690" s="13"/>
      <c r="AF2690" s="13"/>
      <c r="AG2690" s="13"/>
      <c r="AH2690" s="13"/>
      <c r="AI2690" s="13"/>
    </row>
    <row r="2691" spans="1:35">
      <c r="A2691" s="13"/>
      <c r="B2691" s="13"/>
      <c r="C2691" s="16"/>
      <c r="D2691" s="13"/>
      <c r="E2691" s="13"/>
      <c r="F2691" s="13"/>
      <c r="G2691" s="13"/>
      <c r="H2691" s="13"/>
      <c r="I2691" s="13"/>
      <c r="J2691" s="13"/>
      <c r="K2691" s="13"/>
      <c r="L2691" s="13"/>
      <c r="M2691" s="13"/>
      <c r="N2691" s="13"/>
      <c r="O2691" s="13"/>
      <c r="P2691" s="13"/>
      <c r="Q2691" s="13"/>
      <c r="R2691" s="13"/>
      <c r="S2691" s="13"/>
      <c r="T2691" s="13"/>
      <c r="U2691" s="13"/>
      <c r="V2691" s="13"/>
      <c r="W2691" s="13"/>
      <c r="X2691" s="13"/>
      <c r="Y2691" s="13"/>
      <c r="Z2691" s="13"/>
      <c r="AA2691" s="13"/>
      <c r="AB2691" s="13"/>
      <c r="AC2691" s="13"/>
      <c r="AD2691" s="13"/>
      <c r="AE2691" s="13"/>
      <c r="AF2691" s="13"/>
      <c r="AG2691" s="13"/>
      <c r="AH2691" s="13"/>
      <c r="AI2691" s="13"/>
    </row>
    <row r="2692" spans="1:35">
      <c r="A2692" s="13"/>
      <c r="B2692" s="13"/>
      <c r="C2692" s="16"/>
      <c r="D2692" s="13"/>
      <c r="E2692" s="13"/>
      <c r="F2692" s="13"/>
      <c r="G2692" s="13"/>
      <c r="H2692" s="13"/>
      <c r="I2692" s="13"/>
      <c r="J2692" s="13"/>
      <c r="K2692" s="13"/>
      <c r="L2692" s="13"/>
      <c r="M2692" s="13"/>
      <c r="N2692" s="13"/>
      <c r="O2692" s="13"/>
      <c r="P2692" s="13"/>
      <c r="Q2692" s="13"/>
      <c r="R2692" s="13"/>
      <c r="S2692" s="13"/>
      <c r="T2692" s="13"/>
      <c r="U2692" s="13"/>
      <c r="V2692" s="13"/>
      <c r="W2692" s="13"/>
      <c r="X2692" s="13"/>
      <c r="Y2692" s="13"/>
      <c r="Z2692" s="13"/>
      <c r="AA2692" s="13"/>
      <c r="AB2692" s="13"/>
      <c r="AC2692" s="13"/>
      <c r="AD2692" s="13"/>
      <c r="AE2692" s="13"/>
      <c r="AF2692" s="13"/>
      <c r="AG2692" s="13"/>
      <c r="AH2692" s="13"/>
      <c r="AI2692" s="13"/>
    </row>
    <row r="2693" spans="1:35">
      <c r="A2693" s="13"/>
      <c r="B2693" s="13"/>
      <c r="C2693" s="16"/>
      <c r="D2693" s="13"/>
      <c r="E2693" s="13"/>
      <c r="F2693" s="13"/>
      <c r="G2693" s="13"/>
      <c r="H2693" s="13"/>
      <c r="I2693" s="13"/>
      <c r="J2693" s="13"/>
      <c r="K2693" s="13"/>
      <c r="L2693" s="13"/>
      <c r="M2693" s="13"/>
      <c r="N2693" s="13"/>
      <c r="O2693" s="13"/>
      <c r="P2693" s="13"/>
      <c r="Q2693" s="13"/>
      <c r="R2693" s="13"/>
      <c r="S2693" s="13"/>
      <c r="T2693" s="13"/>
      <c r="U2693" s="13"/>
      <c r="V2693" s="13"/>
      <c r="W2693" s="13"/>
      <c r="X2693" s="13"/>
      <c r="Y2693" s="13"/>
      <c r="Z2693" s="13"/>
      <c r="AA2693" s="13"/>
      <c r="AB2693" s="13"/>
      <c r="AC2693" s="13"/>
      <c r="AD2693" s="13"/>
      <c r="AE2693" s="13"/>
      <c r="AF2693" s="13"/>
      <c r="AG2693" s="13"/>
      <c r="AH2693" s="13"/>
      <c r="AI2693" s="13"/>
    </row>
    <row r="2694" spans="1:35">
      <c r="A2694" s="13"/>
      <c r="B2694" s="13"/>
      <c r="C2694" s="16"/>
      <c r="D2694" s="13"/>
      <c r="E2694" s="13"/>
      <c r="F2694" s="13"/>
      <c r="G2694" s="13"/>
      <c r="H2694" s="13"/>
      <c r="I2694" s="13"/>
      <c r="J2694" s="13"/>
      <c r="K2694" s="13"/>
      <c r="L2694" s="13"/>
      <c r="M2694" s="13"/>
      <c r="N2694" s="13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3"/>
      <c r="AA2694" s="13"/>
      <c r="AB2694" s="13"/>
      <c r="AC2694" s="13"/>
      <c r="AD2694" s="13"/>
      <c r="AE2694" s="13"/>
      <c r="AF2694" s="13"/>
      <c r="AG2694" s="13"/>
      <c r="AH2694" s="13"/>
      <c r="AI2694" s="13"/>
    </row>
    <row r="2695" spans="1:35">
      <c r="A2695" s="13"/>
      <c r="B2695" s="13"/>
      <c r="C2695" s="16"/>
      <c r="D2695" s="13"/>
      <c r="E2695" s="13"/>
      <c r="F2695" s="13"/>
      <c r="G2695" s="13"/>
      <c r="H2695" s="13"/>
      <c r="I2695" s="13"/>
      <c r="J2695" s="13"/>
      <c r="K2695" s="13"/>
      <c r="L2695" s="13"/>
      <c r="M2695" s="13"/>
      <c r="N2695" s="13"/>
      <c r="O2695" s="13"/>
      <c r="P2695" s="13"/>
      <c r="Q2695" s="13"/>
      <c r="R2695" s="13"/>
      <c r="S2695" s="13"/>
      <c r="T2695" s="13"/>
      <c r="U2695" s="13"/>
      <c r="V2695" s="13"/>
      <c r="W2695" s="13"/>
      <c r="X2695" s="13"/>
      <c r="Y2695" s="13"/>
      <c r="Z2695" s="13"/>
      <c r="AA2695" s="13"/>
      <c r="AB2695" s="13"/>
      <c r="AC2695" s="13"/>
      <c r="AD2695" s="13"/>
      <c r="AE2695" s="13"/>
      <c r="AF2695" s="13"/>
      <c r="AG2695" s="13"/>
      <c r="AH2695" s="13"/>
      <c r="AI2695" s="13"/>
    </row>
    <row r="2696" spans="1:35">
      <c r="A2696" s="13"/>
      <c r="B2696" s="13"/>
      <c r="C2696" s="16"/>
      <c r="D2696" s="13"/>
      <c r="E2696" s="13"/>
      <c r="F2696" s="13"/>
      <c r="G2696" s="13"/>
      <c r="H2696" s="13"/>
      <c r="I2696" s="13"/>
      <c r="J2696" s="13"/>
      <c r="K2696" s="13"/>
      <c r="L2696" s="13"/>
      <c r="M2696" s="13"/>
      <c r="N2696" s="13"/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3"/>
      <c r="AA2696" s="13"/>
      <c r="AB2696" s="13"/>
      <c r="AC2696" s="13"/>
      <c r="AD2696" s="13"/>
      <c r="AE2696" s="13"/>
      <c r="AF2696" s="13"/>
      <c r="AG2696" s="13"/>
      <c r="AH2696" s="13"/>
      <c r="AI2696" s="13"/>
    </row>
    <row r="2697" spans="1:35">
      <c r="A2697" s="13"/>
      <c r="B2697" s="13"/>
      <c r="C2697" s="16"/>
      <c r="D2697" s="13"/>
      <c r="E2697" s="13"/>
      <c r="F2697" s="13"/>
      <c r="G2697" s="13"/>
      <c r="H2697" s="13"/>
      <c r="I2697" s="13"/>
      <c r="J2697" s="13"/>
      <c r="K2697" s="13"/>
      <c r="L2697" s="13"/>
      <c r="M2697" s="13"/>
      <c r="N2697" s="13"/>
      <c r="O2697" s="13"/>
      <c r="P2697" s="13"/>
      <c r="Q2697" s="13"/>
      <c r="R2697" s="13"/>
      <c r="S2697" s="13"/>
      <c r="T2697" s="13"/>
      <c r="U2697" s="13"/>
      <c r="V2697" s="13"/>
      <c r="W2697" s="13"/>
      <c r="X2697" s="13"/>
      <c r="Y2697" s="13"/>
      <c r="Z2697" s="13"/>
      <c r="AA2697" s="13"/>
      <c r="AB2697" s="13"/>
      <c r="AC2697" s="13"/>
      <c r="AD2697" s="13"/>
      <c r="AE2697" s="13"/>
      <c r="AF2697" s="13"/>
      <c r="AG2697" s="13"/>
      <c r="AH2697" s="13"/>
      <c r="AI2697" s="13"/>
    </row>
    <row r="2698" spans="1:35">
      <c r="A2698" s="13"/>
      <c r="B2698" s="13"/>
      <c r="C2698" s="16"/>
      <c r="D2698" s="13"/>
      <c r="E2698" s="13"/>
      <c r="F2698" s="13"/>
      <c r="G2698" s="13"/>
      <c r="H2698" s="13"/>
      <c r="I2698" s="13"/>
      <c r="J2698" s="13"/>
      <c r="K2698" s="13"/>
      <c r="L2698" s="13"/>
      <c r="M2698" s="13"/>
      <c r="N2698" s="13"/>
      <c r="O2698" s="13"/>
      <c r="P2698" s="13"/>
      <c r="Q2698" s="13"/>
      <c r="R2698" s="13"/>
      <c r="S2698" s="13"/>
      <c r="T2698" s="13"/>
      <c r="U2698" s="13"/>
      <c r="V2698" s="13"/>
      <c r="W2698" s="13"/>
      <c r="X2698" s="13"/>
      <c r="Y2698" s="13"/>
      <c r="Z2698" s="13"/>
      <c r="AA2698" s="13"/>
      <c r="AB2698" s="13"/>
      <c r="AC2698" s="13"/>
      <c r="AD2698" s="13"/>
      <c r="AE2698" s="13"/>
      <c r="AF2698" s="13"/>
      <c r="AG2698" s="13"/>
      <c r="AH2698" s="13"/>
      <c r="AI2698" s="13"/>
    </row>
    <row r="2699" spans="1:35">
      <c r="A2699" s="13"/>
      <c r="B2699" s="13"/>
      <c r="C2699" s="16"/>
      <c r="D2699" s="13"/>
      <c r="E2699" s="13"/>
      <c r="F2699" s="13"/>
      <c r="G2699" s="13"/>
      <c r="H2699" s="13"/>
      <c r="I2699" s="13"/>
      <c r="J2699" s="13"/>
      <c r="K2699" s="13"/>
      <c r="L2699" s="13"/>
      <c r="M2699" s="13"/>
      <c r="N2699" s="13"/>
      <c r="O2699" s="13"/>
      <c r="P2699" s="13"/>
      <c r="Q2699" s="13"/>
      <c r="R2699" s="13"/>
      <c r="S2699" s="13"/>
      <c r="T2699" s="13"/>
      <c r="U2699" s="13"/>
      <c r="V2699" s="13"/>
      <c r="W2699" s="13"/>
      <c r="X2699" s="13"/>
      <c r="Y2699" s="13"/>
      <c r="Z2699" s="13"/>
      <c r="AA2699" s="13"/>
      <c r="AB2699" s="13"/>
      <c r="AC2699" s="13"/>
      <c r="AD2699" s="13"/>
      <c r="AE2699" s="13"/>
      <c r="AF2699" s="13"/>
      <c r="AG2699" s="13"/>
      <c r="AH2699" s="13"/>
      <c r="AI2699" s="13"/>
    </row>
    <row r="2700" spans="1:35">
      <c r="A2700" s="13"/>
      <c r="B2700" s="13"/>
      <c r="C2700" s="16"/>
      <c r="D2700" s="13"/>
      <c r="E2700" s="13"/>
      <c r="F2700" s="13"/>
      <c r="G2700" s="13"/>
      <c r="H2700" s="13"/>
      <c r="I2700" s="13"/>
      <c r="J2700" s="13"/>
      <c r="K2700" s="13"/>
      <c r="L2700" s="13"/>
      <c r="M2700" s="13"/>
      <c r="N2700" s="13"/>
      <c r="O2700" s="13"/>
      <c r="P2700" s="13"/>
      <c r="Q2700" s="13"/>
      <c r="R2700" s="13"/>
      <c r="S2700" s="13"/>
      <c r="T2700" s="13"/>
      <c r="U2700" s="13"/>
      <c r="V2700" s="13"/>
      <c r="W2700" s="13"/>
      <c r="X2700" s="13"/>
      <c r="Y2700" s="13"/>
      <c r="Z2700" s="13"/>
      <c r="AA2700" s="13"/>
      <c r="AB2700" s="13"/>
      <c r="AC2700" s="13"/>
      <c r="AD2700" s="13"/>
      <c r="AE2700" s="13"/>
      <c r="AF2700" s="13"/>
      <c r="AG2700" s="13"/>
      <c r="AH2700" s="13"/>
      <c r="AI2700" s="13"/>
    </row>
    <row r="2701" spans="1:35">
      <c r="A2701" s="13"/>
      <c r="B2701" s="13"/>
      <c r="C2701" s="16"/>
      <c r="D2701" s="13"/>
      <c r="E2701" s="13"/>
      <c r="F2701" s="13"/>
      <c r="G2701" s="13"/>
      <c r="H2701" s="13"/>
      <c r="I2701" s="13"/>
      <c r="J2701" s="13"/>
      <c r="K2701" s="13"/>
      <c r="L2701" s="13"/>
      <c r="M2701" s="13"/>
      <c r="N2701" s="13"/>
      <c r="O2701" s="13"/>
      <c r="P2701" s="13"/>
      <c r="Q2701" s="13"/>
      <c r="R2701" s="13"/>
      <c r="S2701" s="13"/>
      <c r="T2701" s="13"/>
      <c r="U2701" s="13"/>
      <c r="V2701" s="13"/>
      <c r="W2701" s="13"/>
      <c r="X2701" s="13"/>
      <c r="Y2701" s="13"/>
      <c r="Z2701" s="13"/>
      <c r="AA2701" s="13"/>
      <c r="AB2701" s="13"/>
      <c r="AC2701" s="13"/>
      <c r="AD2701" s="13"/>
      <c r="AE2701" s="13"/>
      <c r="AF2701" s="13"/>
      <c r="AG2701" s="13"/>
      <c r="AH2701" s="13"/>
      <c r="AI2701" s="13"/>
    </row>
    <row r="2702" spans="1:35">
      <c r="A2702" s="13"/>
      <c r="B2702" s="13"/>
      <c r="C2702" s="16"/>
      <c r="D2702" s="13"/>
      <c r="E2702" s="13"/>
      <c r="F2702" s="13"/>
      <c r="G2702" s="13"/>
      <c r="H2702" s="13"/>
      <c r="I2702" s="13"/>
      <c r="J2702" s="13"/>
      <c r="K2702" s="13"/>
      <c r="L2702" s="13"/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3"/>
      <c r="AA2702" s="13"/>
      <c r="AB2702" s="13"/>
      <c r="AC2702" s="13"/>
      <c r="AD2702" s="13"/>
      <c r="AE2702" s="13"/>
      <c r="AF2702" s="13"/>
      <c r="AG2702" s="13"/>
      <c r="AH2702" s="13"/>
      <c r="AI2702" s="13"/>
    </row>
    <row r="2703" spans="1:35">
      <c r="A2703" s="13"/>
      <c r="B2703" s="13"/>
      <c r="C2703" s="16"/>
      <c r="D2703" s="13"/>
      <c r="E2703" s="13"/>
      <c r="F2703" s="13"/>
      <c r="G2703" s="13"/>
      <c r="H2703" s="13"/>
      <c r="I2703" s="13"/>
      <c r="J2703" s="13"/>
      <c r="K2703" s="13"/>
      <c r="L2703" s="13"/>
      <c r="M2703" s="13"/>
      <c r="N2703" s="13"/>
      <c r="O2703" s="13"/>
      <c r="P2703" s="13"/>
      <c r="Q2703" s="13"/>
      <c r="R2703" s="13"/>
      <c r="S2703" s="13"/>
      <c r="T2703" s="13"/>
      <c r="U2703" s="13"/>
      <c r="V2703" s="13"/>
      <c r="W2703" s="13"/>
      <c r="X2703" s="13"/>
      <c r="Y2703" s="13"/>
      <c r="Z2703" s="13"/>
      <c r="AA2703" s="13"/>
      <c r="AB2703" s="13"/>
      <c r="AC2703" s="13"/>
      <c r="AD2703" s="13"/>
      <c r="AE2703" s="13"/>
      <c r="AF2703" s="13"/>
      <c r="AG2703" s="13"/>
      <c r="AH2703" s="13"/>
      <c r="AI2703" s="13"/>
    </row>
    <row r="2704" spans="1:35">
      <c r="A2704" s="13"/>
      <c r="B2704" s="13"/>
      <c r="C2704" s="16"/>
      <c r="D2704" s="13"/>
      <c r="E2704" s="13"/>
      <c r="F2704" s="13"/>
      <c r="G2704" s="13"/>
      <c r="H2704" s="13"/>
      <c r="I2704" s="13"/>
      <c r="J2704" s="13"/>
      <c r="K2704" s="13"/>
      <c r="L2704" s="13"/>
      <c r="M2704" s="13"/>
      <c r="N2704" s="13"/>
      <c r="O2704" s="13"/>
      <c r="P2704" s="13"/>
      <c r="Q2704" s="13"/>
      <c r="R2704" s="13"/>
      <c r="S2704" s="13"/>
      <c r="T2704" s="13"/>
      <c r="U2704" s="13"/>
      <c r="V2704" s="13"/>
      <c r="W2704" s="13"/>
      <c r="X2704" s="13"/>
      <c r="Y2704" s="13"/>
      <c r="Z2704" s="13"/>
      <c r="AA2704" s="13"/>
      <c r="AB2704" s="13"/>
      <c r="AC2704" s="13"/>
      <c r="AD2704" s="13"/>
      <c r="AE2704" s="13"/>
      <c r="AF2704" s="13"/>
      <c r="AG2704" s="13"/>
      <c r="AH2704" s="13"/>
      <c r="AI2704" s="13"/>
    </row>
    <row r="2705" spans="1:35">
      <c r="A2705" s="13"/>
      <c r="B2705" s="13"/>
      <c r="C2705" s="16"/>
      <c r="D2705" s="13"/>
      <c r="E2705" s="13"/>
      <c r="F2705" s="13"/>
      <c r="G2705" s="13"/>
      <c r="H2705" s="13"/>
      <c r="I2705" s="13"/>
      <c r="J2705" s="13"/>
      <c r="K2705" s="13"/>
      <c r="L2705" s="13"/>
      <c r="M2705" s="13"/>
      <c r="N2705" s="13"/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  <c r="Y2705" s="13"/>
      <c r="Z2705" s="13"/>
      <c r="AA2705" s="13"/>
      <c r="AB2705" s="13"/>
      <c r="AC2705" s="13"/>
      <c r="AD2705" s="13"/>
      <c r="AE2705" s="13"/>
      <c r="AF2705" s="13"/>
      <c r="AG2705" s="13"/>
      <c r="AH2705" s="13"/>
      <c r="AI2705" s="13"/>
    </row>
    <row r="2706" spans="1:35">
      <c r="A2706" s="13"/>
      <c r="B2706" s="13"/>
      <c r="C2706" s="16"/>
      <c r="D2706" s="13"/>
      <c r="E2706" s="13"/>
      <c r="F2706" s="13"/>
      <c r="G2706" s="13"/>
      <c r="H2706" s="13"/>
      <c r="I2706" s="13"/>
      <c r="J2706" s="13"/>
      <c r="K2706" s="13"/>
      <c r="L2706" s="13"/>
      <c r="M2706" s="13"/>
      <c r="N2706" s="13"/>
      <c r="O2706" s="13"/>
      <c r="P2706" s="13"/>
      <c r="Q2706" s="13"/>
      <c r="R2706" s="13"/>
      <c r="S2706" s="13"/>
      <c r="T2706" s="13"/>
      <c r="U2706" s="13"/>
      <c r="V2706" s="13"/>
      <c r="W2706" s="13"/>
      <c r="X2706" s="13"/>
      <c r="Y2706" s="13"/>
      <c r="Z2706" s="13"/>
      <c r="AA2706" s="13"/>
      <c r="AB2706" s="13"/>
      <c r="AC2706" s="13"/>
      <c r="AD2706" s="13"/>
      <c r="AE2706" s="13"/>
      <c r="AF2706" s="13"/>
      <c r="AG2706" s="13"/>
      <c r="AH2706" s="13"/>
      <c r="AI2706" s="13"/>
    </row>
    <row r="2707" spans="1:35">
      <c r="A2707" s="13"/>
      <c r="B2707" s="13"/>
      <c r="C2707" s="16"/>
      <c r="D2707" s="13"/>
      <c r="E2707" s="13"/>
      <c r="F2707" s="13"/>
      <c r="G2707" s="13"/>
      <c r="H2707" s="13"/>
      <c r="I2707" s="13"/>
      <c r="J2707" s="13"/>
      <c r="K2707" s="13"/>
      <c r="L2707" s="13"/>
      <c r="M2707" s="13"/>
      <c r="N2707" s="13"/>
      <c r="O2707" s="13"/>
      <c r="P2707" s="13"/>
      <c r="Q2707" s="13"/>
      <c r="R2707" s="13"/>
      <c r="S2707" s="13"/>
      <c r="T2707" s="13"/>
      <c r="U2707" s="13"/>
      <c r="V2707" s="13"/>
      <c r="W2707" s="13"/>
      <c r="X2707" s="13"/>
      <c r="Y2707" s="13"/>
      <c r="Z2707" s="13"/>
      <c r="AA2707" s="13"/>
      <c r="AB2707" s="13"/>
      <c r="AC2707" s="13"/>
      <c r="AD2707" s="13"/>
      <c r="AE2707" s="13"/>
      <c r="AF2707" s="13"/>
      <c r="AG2707" s="13"/>
      <c r="AH2707" s="13"/>
      <c r="AI2707" s="13"/>
    </row>
    <row r="2708" spans="1:35">
      <c r="A2708" s="13"/>
      <c r="B2708" s="13"/>
      <c r="C2708" s="16"/>
      <c r="D2708" s="13"/>
      <c r="E2708" s="13"/>
      <c r="F2708" s="13"/>
      <c r="G2708" s="13"/>
      <c r="H2708" s="13"/>
      <c r="I2708" s="13"/>
      <c r="J2708" s="13"/>
      <c r="K2708" s="13"/>
      <c r="L2708" s="13"/>
      <c r="M2708" s="13"/>
      <c r="N2708" s="13"/>
      <c r="O2708" s="13"/>
      <c r="P2708" s="13"/>
      <c r="Q2708" s="13"/>
      <c r="R2708" s="13"/>
      <c r="S2708" s="13"/>
      <c r="T2708" s="13"/>
      <c r="U2708" s="13"/>
      <c r="V2708" s="13"/>
      <c r="W2708" s="13"/>
      <c r="X2708" s="13"/>
      <c r="Y2708" s="13"/>
      <c r="Z2708" s="13"/>
      <c r="AA2708" s="13"/>
      <c r="AB2708" s="13"/>
      <c r="AC2708" s="13"/>
      <c r="AD2708" s="13"/>
      <c r="AE2708" s="13"/>
      <c r="AF2708" s="13"/>
      <c r="AG2708" s="13"/>
      <c r="AH2708" s="13"/>
      <c r="AI2708" s="13"/>
    </row>
    <row r="2709" spans="1:35">
      <c r="A2709" s="13"/>
      <c r="B2709" s="13"/>
      <c r="C2709" s="16"/>
      <c r="D2709" s="13"/>
      <c r="E2709" s="13"/>
      <c r="F2709" s="13"/>
      <c r="G2709" s="13"/>
      <c r="H2709" s="13"/>
      <c r="I2709" s="13"/>
      <c r="J2709" s="13"/>
      <c r="K2709" s="13"/>
      <c r="L2709" s="13"/>
      <c r="M2709" s="13"/>
      <c r="N2709" s="13"/>
      <c r="O2709" s="13"/>
      <c r="P2709" s="13"/>
      <c r="Q2709" s="13"/>
      <c r="R2709" s="13"/>
      <c r="S2709" s="13"/>
      <c r="T2709" s="13"/>
      <c r="U2709" s="13"/>
      <c r="V2709" s="13"/>
      <c r="W2709" s="13"/>
      <c r="X2709" s="13"/>
      <c r="Y2709" s="13"/>
      <c r="Z2709" s="13"/>
      <c r="AA2709" s="13"/>
      <c r="AB2709" s="13"/>
      <c r="AC2709" s="13"/>
      <c r="AD2709" s="13"/>
      <c r="AE2709" s="13"/>
      <c r="AF2709" s="13"/>
      <c r="AG2709" s="13"/>
      <c r="AH2709" s="13"/>
      <c r="AI2709" s="13"/>
    </row>
    <row r="2710" spans="1:35">
      <c r="A2710" s="13"/>
      <c r="B2710" s="13"/>
      <c r="C2710" s="16"/>
      <c r="D2710" s="13"/>
      <c r="E2710" s="13"/>
      <c r="F2710" s="13"/>
      <c r="G2710" s="13"/>
      <c r="H2710" s="13"/>
      <c r="I2710" s="13"/>
      <c r="J2710" s="13"/>
      <c r="K2710" s="13"/>
      <c r="L2710" s="13"/>
      <c r="M2710" s="13"/>
      <c r="N2710" s="13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3"/>
      <c r="Z2710" s="13"/>
      <c r="AA2710" s="13"/>
      <c r="AB2710" s="13"/>
      <c r="AC2710" s="13"/>
      <c r="AD2710" s="13"/>
      <c r="AE2710" s="13"/>
      <c r="AF2710" s="13"/>
      <c r="AG2710" s="13"/>
      <c r="AH2710" s="13"/>
      <c r="AI2710" s="13"/>
    </row>
    <row r="2711" spans="1:35">
      <c r="A2711" s="13"/>
      <c r="B2711" s="13"/>
      <c r="C2711" s="16"/>
      <c r="D2711" s="13"/>
      <c r="E2711" s="13"/>
      <c r="F2711" s="13"/>
      <c r="G2711" s="13"/>
      <c r="H2711" s="13"/>
      <c r="I2711" s="13"/>
      <c r="J2711" s="13"/>
      <c r="K2711" s="13"/>
      <c r="L2711" s="13"/>
      <c r="M2711" s="13"/>
      <c r="N2711" s="13"/>
      <c r="O2711" s="13"/>
      <c r="P2711" s="13"/>
      <c r="Q2711" s="13"/>
      <c r="R2711" s="13"/>
      <c r="S2711" s="13"/>
      <c r="T2711" s="13"/>
      <c r="U2711" s="13"/>
      <c r="V2711" s="13"/>
      <c r="W2711" s="13"/>
      <c r="X2711" s="13"/>
      <c r="Y2711" s="13"/>
      <c r="Z2711" s="13"/>
      <c r="AA2711" s="13"/>
      <c r="AB2711" s="13"/>
      <c r="AC2711" s="13"/>
      <c r="AD2711" s="13"/>
      <c r="AE2711" s="13"/>
      <c r="AF2711" s="13"/>
      <c r="AG2711" s="13"/>
      <c r="AH2711" s="13"/>
      <c r="AI2711" s="13"/>
    </row>
    <row r="2712" spans="1:35">
      <c r="A2712" s="13"/>
      <c r="B2712" s="13"/>
      <c r="C2712" s="16"/>
      <c r="D2712" s="13"/>
      <c r="E2712" s="13"/>
      <c r="F2712" s="13"/>
      <c r="G2712" s="13"/>
      <c r="H2712" s="13"/>
      <c r="I2712" s="13"/>
      <c r="J2712" s="13"/>
      <c r="K2712" s="13"/>
      <c r="L2712" s="13"/>
      <c r="M2712" s="13"/>
      <c r="N2712" s="13"/>
      <c r="O2712" s="13"/>
      <c r="P2712" s="13"/>
      <c r="Q2712" s="13"/>
      <c r="R2712" s="13"/>
      <c r="S2712" s="13"/>
      <c r="T2712" s="13"/>
      <c r="U2712" s="13"/>
      <c r="V2712" s="13"/>
      <c r="W2712" s="13"/>
      <c r="X2712" s="13"/>
      <c r="Y2712" s="13"/>
      <c r="Z2712" s="13"/>
      <c r="AA2712" s="13"/>
      <c r="AB2712" s="13"/>
      <c r="AC2712" s="13"/>
      <c r="AD2712" s="13"/>
      <c r="AE2712" s="13"/>
      <c r="AF2712" s="13"/>
      <c r="AG2712" s="13"/>
      <c r="AH2712" s="13"/>
      <c r="AI2712" s="13"/>
    </row>
    <row r="2713" spans="1:35">
      <c r="A2713" s="13"/>
      <c r="B2713" s="13"/>
      <c r="C2713" s="16"/>
      <c r="D2713" s="13"/>
      <c r="E2713" s="13"/>
      <c r="F2713" s="13"/>
      <c r="G2713" s="13"/>
      <c r="H2713" s="13"/>
      <c r="I2713" s="13"/>
      <c r="J2713" s="13"/>
      <c r="K2713" s="13"/>
      <c r="L2713" s="13"/>
      <c r="M2713" s="13"/>
      <c r="N2713" s="13"/>
      <c r="O2713" s="13"/>
      <c r="P2713" s="13"/>
      <c r="Q2713" s="13"/>
      <c r="R2713" s="13"/>
      <c r="S2713" s="13"/>
      <c r="T2713" s="13"/>
      <c r="U2713" s="13"/>
      <c r="V2713" s="13"/>
      <c r="W2713" s="13"/>
      <c r="X2713" s="13"/>
      <c r="Y2713" s="13"/>
      <c r="Z2713" s="13"/>
      <c r="AA2713" s="13"/>
      <c r="AB2713" s="13"/>
      <c r="AC2713" s="13"/>
      <c r="AD2713" s="13"/>
      <c r="AE2713" s="13"/>
      <c r="AF2713" s="13"/>
      <c r="AG2713" s="13"/>
      <c r="AH2713" s="13"/>
      <c r="AI2713" s="13"/>
    </row>
    <row r="2714" spans="1:35">
      <c r="A2714" s="13"/>
      <c r="B2714" s="13"/>
      <c r="C2714" s="16"/>
      <c r="D2714" s="13"/>
      <c r="E2714" s="13"/>
      <c r="F2714" s="13"/>
      <c r="G2714" s="13"/>
      <c r="H2714" s="13"/>
      <c r="I2714" s="13"/>
      <c r="J2714" s="13"/>
      <c r="K2714" s="13"/>
      <c r="L2714" s="13"/>
      <c r="M2714" s="13"/>
      <c r="N2714" s="13"/>
      <c r="O2714" s="13"/>
      <c r="P2714" s="13"/>
      <c r="Q2714" s="13"/>
      <c r="R2714" s="13"/>
      <c r="S2714" s="13"/>
      <c r="T2714" s="13"/>
      <c r="U2714" s="13"/>
      <c r="V2714" s="13"/>
      <c r="W2714" s="13"/>
      <c r="X2714" s="13"/>
      <c r="Y2714" s="13"/>
      <c r="Z2714" s="13"/>
      <c r="AA2714" s="13"/>
      <c r="AB2714" s="13"/>
      <c r="AC2714" s="13"/>
      <c r="AD2714" s="13"/>
      <c r="AE2714" s="13"/>
      <c r="AF2714" s="13"/>
      <c r="AG2714" s="13"/>
      <c r="AH2714" s="13"/>
      <c r="AI2714" s="13"/>
    </row>
    <row r="2715" spans="1:35">
      <c r="A2715" s="13"/>
      <c r="B2715" s="13"/>
      <c r="C2715" s="16"/>
      <c r="D2715" s="13"/>
      <c r="E2715" s="13"/>
      <c r="F2715" s="13"/>
      <c r="G2715" s="13"/>
      <c r="H2715" s="13"/>
      <c r="I2715" s="13"/>
      <c r="J2715" s="13"/>
      <c r="K2715" s="13"/>
      <c r="L2715" s="13"/>
      <c r="M2715" s="13"/>
      <c r="N2715" s="13"/>
      <c r="O2715" s="13"/>
      <c r="P2715" s="13"/>
      <c r="Q2715" s="13"/>
      <c r="R2715" s="13"/>
      <c r="S2715" s="13"/>
      <c r="T2715" s="13"/>
      <c r="U2715" s="13"/>
      <c r="V2715" s="13"/>
      <c r="W2715" s="13"/>
      <c r="X2715" s="13"/>
      <c r="Y2715" s="13"/>
      <c r="Z2715" s="13"/>
      <c r="AA2715" s="13"/>
      <c r="AB2715" s="13"/>
      <c r="AC2715" s="13"/>
      <c r="AD2715" s="13"/>
      <c r="AE2715" s="13"/>
      <c r="AF2715" s="13"/>
      <c r="AG2715" s="13"/>
      <c r="AH2715" s="13"/>
      <c r="AI2715" s="13"/>
    </row>
    <row r="2716" spans="1:35">
      <c r="A2716" s="13"/>
      <c r="B2716" s="13"/>
      <c r="C2716" s="16"/>
      <c r="D2716" s="13"/>
      <c r="E2716" s="13"/>
      <c r="F2716" s="13"/>
      <c r="G2716" s="13"/>
      <c r="H2716" s="13"/>
      <c r="I2716" s="13"/>
      <c r="J2716" s="13"/>
      <c r="K2716" s="13"/>
      <c r="L2716" s="13"/>
      <c r="M2716" s="13"/>
      <c r="N2716" s="13"/>
      <c r="O2716" s="13"/>
      <c r="P2716" s="13"/>
      <c r="Q2716" s="13"/>
      <c r="R2716" s="13"/>
      <c r="S2716" s="13"/>
      <c r="T2716" s="13"/>
      <c r="U2716" s="13"/>
      <c r="V2716" s="13"/>
      <c r="W2716" s="13"/>
      <c r="X2716" s="13"/>
      <c r="Y2716" s="13"/>
      <c r="Z2716" s="13"/>
      <c r="AA2716" s="13"/>
      <c r="AB2716" s="13"/>
      <c r="AC2716" s="13"/>
      <c r="AD2716" s="13"/>
      <c r="AE2716" s="13"/>
      <c r="AF2716" s="13"/>
      <c r="AG2716" s="13"/>
      <c r="AH2716" s="13"/>
      <c r="AI2716" s="13"/>
    </row>
    <row r="2717" spans="1:35">
      <c r="A2717" s="13"/>
      <c r="B2717" s="13"/>
      <c r="C2717" s="16"/>
      <c r="D2717" s="13"/>
      <c r="E2717" s="13"/>
      <c r="F2717" s="13"/>
      <c r="G2717" s="13"/>
      <c r="H2717" s="13"/>
      <c r="I2717" s="13"/>
      <c r="J2717" s="13"/>
      <c r="K2717" s="13"/>
      <c r="L2717" s="13"/>
      <c r="M2717" s="13"/>
      <c r="N2717" s="13"/>
      <c r="O2717" s="13"/>
      <c r="P2717" s="13"/>
      <c r="Q2717" s="13"/>
      <c r="R2717" s="13"/>
      <c r="S2717" s="13"/>
      <c r="T2717" s="13"/>
      <c r="U2717" s="13"/>
      <c r="V2717" s="13"/>
      <c r="W2717" s="13"/>
      <c r="X2717" s="13"/>
      <c r="Y2717" s="13"/>
      <c r="Z2717" s="13"/>
      <c r="AA2717" s="13"/>
      <c r="AB2717" s="13"/>
      <c r="AC2717" s="13"/>
      <c r="AD2717" s="13"/>
      <c r="AE2717" s="13"/>
      <c r="AF2717" s="13"/>
      <c r="AG2717" s="13"/>
      <c r="AH2717" s="13"/>
      <c r="AI2717" s="13"/>
    </row>
    <row r="2718" spans="1:35">
      <c r="A2718" s="13"/>
      <c r="B2718" s="13"/>
      <c r="C2718" s="16"/>
      <c r="D2718" s="13"/>
      <c r="E2718" s="13"/>
      <c r="F2718" s="13"/>
      <c r="G2718" s="13"/>
      <c r="H2718" s="13"/>
      <c r="I2718" s="13"/>
      <c r="J2718" s="13"/>
      <c r="K2718" s="13"/>
      <c r="L2718" s="13"/>
      <c r="M2718" s="13"/>
      <c r="N2718" s="13"/>
      <c r="O2718" s="13"/>
      <c r="P2718" s="13"/>
      <c r="Q2718" s="13"/>
      <c r="R2718" s="13"/>
      <c r="S2718" s="13"/>
      <c r="T2718" s="13"/>
      <c r="U2718" s="13"/>
      <c r="V2718" s="13"/>
      <c r="W2718" s="13"/>
      <c r="X2718" s="13"/>
      <c r="Y2718" s="13"/>
      <c r="Z2718" s="13"/>
      <c r="AA2718" s="13"/>
      <c r="AB2718" s="13"/>
      <c r="AC2718" s="13"/>
      <c r="AD2718" s="13"/>
      <c r="AE2718" s="13"/>
      <c r="AF2718" s="13"/>
      <c r="AG2718" s="13"/>
      <c r="AH2718" s="13"/>
      <c r="AI2718" s="13"/>
    </row>
    <row r="2719" spans="1:35">
      <c r="A2719" s="13"/>
      <c r="B2719" s="13"/>
      <c r="C2719" s="16"/>
      <c r="D2719" s="13"/>
      <c r="E2719" s="13"/>
      <c r="F2719" s="13"/>
      <c r="G2719" s="13"/>
      <c r="H2719" s="13"/>
      <c r="I2719" s="13"/>
      <c r="J2719" s="13"/>
      <c r="K2719" s="13"/>
      <c r="L2719" s="13"/>
      <c r="M2719" s="13"/>
      <c r="N2719" s="13"/>
      <c r="O2719" s="13"/>
      <c r="P2719" s="13"/>
      <c r="Q2719" s="13"/>
      <c r="R2719" s="13"/>
      <c r="S2719" s="13"/>
      <c r="T2719" s="13"/>
      <c r="U2719" s="13"/>
      <c r="V2719" s="13"/>
      <c r="W2719" s="13"/>
      <c r="X2719" s="13"/>
      <c r="Y2719" s="13"/>
      <c r="Z2719" s="13"/>
      <c r="AA2719" s="13"/>
      <c r="AB2719" s="13"/>
      <c r="AC2719" s="13"/>
      <c r="AD2719" s="13"/>
      <c r="AE2719" s="13"/>
      <c r="AF2719" s="13"/>
      <c r="AG2719" s="13"/>
      <c r="AH2719" s="13"/>
      <c r="AI2719" s="13"/>
    </row>
    <row r="2720" spans="1:35">
      <c r="A2720" s="13"/>
      <c r="B2720" s="13"/>
      <c r="C2720" s="16"/>
      <c r="D2720" s="13"/>
      <c r="E2720" s="13"/>
      <c r="F2720" s="13"/>
      <c r="G2720" s="13"/>
      <c r="H2720" s="13"/>
      <c r="I2720" s="13"/>
      <c r="J2720" s="13"/>
      <c r="K2720" s="13"/>
      <c r="L2720" s="13"/>
      <c r="M2720" s="13"/>
      <c r="N2720" s="13"/>
      <c r="O2720" s="13"/>
      <c r="P2720" s="13"/>
      <c r="Q2720" s="13"/>
      <c r="R2720" s="13"/>
      <c r="S2720" s="13"/>
      <c r="T2720" s="13"/>
      <c r="U2720" s="13"/>
      <c r="V2720" s="13"/>
      <c r="W2720" s="13"/>
      <c r="X2720" s="13"/>
      <c r="Y2720" s="13"/>
      <c r="Z2720" s="13"/>
      <c r="AA2720" s="13"/>
      <c r="AB2720" s="13"/>
      <c r="AC2720" s="13"/>
      <c r="AD2720" s="13"/>
      <c r="AE2720" s="13"/>
      <c r="AF2720" s="13"/>
      <c r="AG2720" s="13"/>
      <c r="AH2720" s="13"/>
      <c r="AI2720" s="13"/>
    </row>
    <row r="2721" spans="1:35">
      <c r="A2721" s="13"/>
      <c r="B2721" s="13"/>
      <c r="C2721" s="16"/>
      <c r="D2721" s="13"/>
      <c r="E2721" s="13"/>
      <c r="F2721" s="13"/>
      <c r="G2721" s="13"/>
      <c r="H2721" s="13"/>
      <c r="I2721" s="13"/>
      <c r="J2721" s="13"/>
      <c r="K2721" s="13"/>
      <c r="L2721" s="13"/>
      <c r="M2721" s="13"/>
      <c r="N2721" s="13"/>
      <c r="O2721" s="13"/>
      <c r="P2721" s="13"/>
      <c r="Q2721" s="13"/>
      <c r="R2721" s="13"/>
      <c r="S2721" s="13"/>
      <c r="T2721" s="13"/>
      <c r="U2721" s="13"/>
      <c r="V2721" s="13"/>
      <c r="W2721" s="13"/>
      <c r="X2721" s="13"/>
      <c r="Y2721" s="13"/>
      <c r="Z2721" s="13"/>
      <c r="AA2721" s="13"/>
      <c r="AB2721" s="13"/>
      <c r="AC2721" s="13"/>
      <c r="AD2721" s="13"/>
      <c r="AE2721" s="13"/>
      <c r="AF2721" s="13"/>
      <c r="AG2721" s="13"/>
      <c r="AH2721" s="13"/>
      <c r="AI2721" s="13"/>
    </row>
    <row r="2722" spans="1:35">
      <c r="A2722" s="13"/>
      <c r="B2722" s="13"/>
      <c r="C2722" s="16"/>
      <c r="D2722" s="13"/>
      <c r="E2722" s="13"/>
      <c r="F2722" s="13"/>
      <c r="G2722" s="13"/>
      <c r="H2722" s="13"/>
      <c r="I2722" s="13"/>
      <c r="J2722" s="13"/>
      <c r="K2722" s="13"/>
      <c r="L2722" s="13"/>
      <c r="M2722" s="13"/>
      <c r="N2722" s="13"/>
      <c r="O2722" s="13"/>
      <c r="P2722" s="13"/>
      <c r="Q2722" s="13"/>
      <c r="R2722" s="13"/>
      <c r="S2722" s="13"/>
      <c r="T2722" s="13"/>
      <c r="U2722" s="13"/>
      <c r="V2722" s="13"/>
      <c r="W2722" s="13"/>
      <c r="X2722" s="13"/>
      <c r="Y2722" s="13"/>
      <c r="Z2722" s="13"/>
      <c r="AA2722" s="13"/>
      <c r="AB2722" s="13"/>
      <c r="AC2722" s="13"/>
      <c r="AD2722" s="13"/>
      <c r="AE2722" s="13"/>
      <c r="AF2722" s="13"/>
      <c r="AG2722" s="13"/>
      <c r="AH2722" s="13"/>
      <c r="AI2722" s="13"/>
    </row>
    <row r="2723" spans="1:35">
      <c r="A2723" s="13"/>
      <c r="B2723" s="13"/>
      <c r="C2723" s="16"/>
      <c r="D2723" s="13"/>
      <c r="E2723" s="13"/>
      <c r="F2723" s="13"/>
      <c r="G2723" s="13"/>
      <c r="H2723" s="13"/>
      <c r="I2723" s="13"/>
      <c r="J2723" s="13"/>
      <c r="K2723" s="13"/>
      <c r="L2723" s="13"/>
      <c r="M2723" s="13"/>
      <c r="N2723" s="13"/>
      <c r="O2723" s="13"/>
      <c r="P2723" s="13"/>
      <c r="Q2723" s="13"/>
      <c r="R2723" s="13"/>
      <c r="S2723" s="13"/>
      <c r="T2723" s="13"/>
      <c r="U2723" s="13"/>
      <c r="V2723" s="13"/>
      <c r="W2723" s="13"/>
      <c r="X2723" s="13"/>
      <c r="Y2723" s="13"/>
      <c r="Z2723" s="13"/>
      <c r="AA2723" s="13"/>
      <c r="AB2723" s="13"/>
      <c r="AC2723" s="13"/>
      <c r="AD2723" s="13"/>
      <c r="AE2723" s="13"/>
      <c r="AF2723" s="13"/>
      <c r="AG2723" s="13"/>
      <c r="AH2723" s="13"/>
      <c r="AI2723" s="13"/>
    </row>
    <row r="2724" spans="1:35">
      <c r="A2724" s="13"/>
      <c r="B2724" s="13"/>
      <c r="C2724" s="16"/>
      <c r="D2724" s="13"/>
      <c r="E2724" s="13"/>
      <c r="F2724" s="13"/>
      <c r="G2724" s="13"/>
      <c r="H2724" s="13"/>
      <c r="I2724" s="13"/>
      <c r="J2724" s="13"/>
      <c r="K2724" s="13"/>
      <c r="L2724" s="13"/>
      <c r="M2724" s="13"/>
      <c r="N2724" s="13"/>
      <c r="O2724" s="13"/>
      <c r="P2724" s="13"/>
      <c r="Q2724" s="13"/>
      <c r="R2724" s="13"/>
      <c r="S2724" s="13"/>
      <c r="T2724" s="13"/>
      <c r="U2724" s="13"/>
      <c r="V2724" s="13"/>
      <c r="W2724" s="13"/>
      <c r="X2724" s="13"/>
      <c r="Y2724" s="13"/>
      <c r="Z2724" s="13"/>
      <c r="AA2724" s="13"/>
      <c r="AB2724" s="13"/>
      <c r="AC2724" s="13"/>
      <c r="AD2724" s="13"/>
      <c r="AE2724" s="13"/>
      <c r="AF2724" s="13"/>
      <c r="AG2724" s="13"/>
      <c r="AH2724" s="13"/>
      <c r="AI2724" s="13"/>
    </row>
    <row r="2725" spans="1:35">
      <c r="A2725" s="13"/>
      <c r="B2725" s="13"/>
      <c r="C2725" s="16"/>
      <c r="D2725" s="13"/>
      <c r="E2725" s="13"/>
      <c r="F2725" s="13"/>
      <c r="G2725" s="13"/>
      <c r="H2725" s="13"/>
      <c r="I2725" s="13"/>
      <c r="J2725" s="13"/>
      <c r="K2725" s="13"/>
      <c r="L2725" s="13"/>
      <c r="M2725" s="13"/>
      <c r="N2725" s="13"/>
      <c r="O2725" s="13"/>
      <c r="P2725" s="13"/>
      <c r="Q2725" s="13"/>
      <c r="R2725" s="13"/>
      <c r="S2725" s="13"/>
      <c r="T2725" s="13"/>
      <c r="U2725" s="13"/>
      <c r="V2725" s="13"/>
      <c r="W2725" s="13"/>
      <c r="X2725" s="13"/>
      <c r="Y2725" s="13"/>
      <c r="Z2725" s="13"/>
      <c r="AA2725" s="13"/>
      <c r="AB2725" s="13"/>
      <c r="AC2725" s="13"/>
      <c r="AD2725" s="13"/>
      <c r="AE2725" s="13"/>
      <c r="AF2725" s="13"/>
      <c r="AG2725" s="13"/>
      <c r="AH2725" s="13"/>
      <c r="AI2725" s="13"/>
    </row>
    <row r="2726" spans="1:35">
      <c r="A2726" s="13"/>
      <c r="B2726" s="13"/>
      <c r="C2726" s="16"/>
      <c r="D2726" s="13"/>
      <c r="E2726" s="13"/>
      <c r="F2726" s="13"/>
      <c r="G2726" s="13"/>
      <c r="H2726" s="13"/>
      <c r="I2726" s="13"/>
      <c r="J2726" s="13"/>
      <c r="K2726" s="13"/>
      <c r="L2726" s="13"/>
      <c r="M2726" s="13"/>
      <c r="N2726" s="13"/>
      <c r="O2726" s="13"/>
      <c r="P2726" s="13"/>
      <c r="Q2726" s="13"/>
      <c r="R2726" s="13"/>
      <c r="S2726" s="13"/>
      <c r="T2726" s="13"/>
      <c r="U2726" s="13"/>
      <c r="V2726" s="13"/>
      <c r="W2726" s="13"/>
      <c r="X2726" s="13"/>
      <c r="Y2726" s="13"/>
      <c r="Z2726" s="13"/>
      <c r="AA2726" s="13"/>
      <c r="AB2726" s="13"/>
      <c r="AC2726" s="13"/>
      <c r="AD2726" s="13"/>
      <c r="AE2726" s="13"/>
      <c r="AF2726" s="13"/>
      <c r="AG2726" s="13"/>
      <c r="AH2726" s="13"/>
      <c r="AI2726" s="13"/>
    </row>
    <row r="2727" spans="1:35">
      <c r="A2727" s="13"/>
      <c r="B2727" s="13"/>
      <c r="C2727" s="16"/>
      <c r="D2727" s="13"/>
      <c r="E2727" s="13"/>
      <c r="F2727" s="13"/>
      <c r="G2727" s="13"/>
      <c r="H2727" s="13"/>
      <c r="I2727" s="13"/>
      <c r="J2727" s="13"/>
      <c r="K2727" s="13"/>
      <c r="L2727" s="13"/>
      <c r="M2727" s="13"/>
      <c r="N2727" s="13"/>
      <c r="O2727" s="13"/>
      <c r="P2727" s="13"/>
      <c r="Q2727" s="13"/>
      <c r="R2727" s="13"/>
      <c r="S2727" s="13"/>
      <c r="T2727" s="13"/>
      <c r="U2727" s="13"/>
      <c r="V2727" s="13"/>
      <c r="W2727" s="13"/>
      <c r="X2727" s="13"/>
      <c r="Y2727" s="13"/>
      <c r="Z2727" s="13"/>
      <c r="AA2727" s="13"/>
      <c r="AB2727" s="13"/>
      <c r="AC2727" s="13"/>
      <c r="AD2727" s="13"/>
      <c r="AE2727" s="13"/>
      <c r="AF2727" s="13"/>
      <c r="AG2727" s="13"/>
      <c r="AH2727" s="13"/>
      <c r="AI2727" s="13"/>
    </row>
    <row r="2728" spans="1:35">
      <c r="A2728" s="13"/>
      <c r="B2728" s="13"/>
      <c r="C2728" s="16"/>
      <c r="D2728" s="13"/>
      <c r="E2728" s="13"/>
      <c r="F2728" s="13"/>
      <c r="G2728" s="13"/>
      <c r="H2728" s="13"/>
      <c r="I2728" s="13"/>
      <c r="J2728" s="13"/>
      <c r="K2728" s="13"/>
      <c r="L2728" s="13"/>
      <c r="M2728" s="13"/>
      <c r="N2728" s="13"/>
      <c r="O2728" s="13"/>
      <c r="P2728" s="13"/>
      <c r="Q2728" s="13"/>
      <c r="R2728" s="13"/>
      <c r="S2728" s="13"/>
      <c r="T2728" s="13"/>
      <c r="U2728" s="13"/>
      <c r="V2728" s="13"/>
      <c r="W2728" s="13"/>
      <c r="X2728" s="13"/>
      <c r="Y2728" s="13"/>
      <c r="Z2728" s="13"/>
      <c r="AA2728" s="13"/>
      <c r="AB2728" s="13"/>
      <c r="AC2728" s="13"/>
      <c r="AD2728" s="13"/>
      <c r="AE2728" s="13"/>
      <c r="AF2728" s="13"/>
      <c r="AG2728" s="13"/>
      <c r="AH2728" s="13"/>
      <c r="AI2728" s="13"/>
    </row>
    <row r="2729" spans="1:35">
      <c r="A2729" s="13"/>
      <c r="B2729" s="13"/>
      <c r="C2729" s="16"/>
      <c r="D2729" s="13"/>
      <c r="E2729" s="13"/>
      <c r="F2729" s="13"/>
      <c r="G2729" s="13"/>
      <c r="H2729" s="13"/>
      <c r="I2729" s="13"/>
      <c r="J2729" s="13"/>
      <c r="K2729" s="13"/>
      <c r="L2729" s="13"/>
      <c r="M2729" s="13"/>
      <c r="N2729" s="13"/>
      <c r="O2729" s="13"/>
      <c r="P2729" s="13"/>
      <c r="Q2729" s="13"/>
      <c r="R2729" s="13"/>
      <c r="S2729" s="13"/>
      <c r="T2729" s="13"/>
      <c r="U2729" s="13"/>
      <c r="V2729" s="13"/>
      <c r="W2729" s="13"/>
      <c r="X2729" s="13"/>
      <c r="Y2729" s="13"/>
      <c r="Z2729" s="13"/>
      <c r="AA2729" s="13"/>
      <c r="AB2729" s="13"/>
      <c r="AC2729" s="13"/>
      <c r="AD2729" s="13"/>
      <c r="AE2729" s="13"/>
      <c r="AF2729" s="13"/>
      <c r="AG2729" s="13"/>
      <c r="AH2729" s="13"/>
      <c r="AI2729" s="13"/>
    </row>
    <row r="2730" spans="1:35">
      <c r="A2730" s="13"/>
      <c r="B2730" s="13"/>
      <c r="C2730" s="16"/>
      <c r="D2730" s="13"/>
      <c r="E2730" s="13"/>
      <c r="F2730" s="13"/>
      <c r="G2730" s="13"/>
      <c r="H2730" s="13"/>
      <c r="I2730" s="13"/>
      <c r="J2730" s="13"/>
      <c r="K2730" s="13"/>
      <c r="L2730" s="13"/>
      <c r="M2730" s="13"/>
      <c r="N2730" s="13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3"/>
      <c r="AA2730" s="13"/>
      <c r="AB2730" s="13"/>
      <c r="AC2730" s="13"/>
      <c r="AD2730" s="13"/>
      <c r="AE2730" s="13"/>
      <c r="AF2730" s="13"/>
      <c r="AG2730" s="13"/>
      <c r="AH2730" s="13"/>
      <c r="AI2730" s="13"/>
    </row>
    <row r="2731" spans="1:35">
      <c r="A2731" s="13"/>
      <c r="B2731" s="13"/>
      <c r="C2731" s="16"/>
      <c r="D2731" s="13"/>
      <c r="E2731" s="13"/>
      <c r="F2731" s="13"/>
      <c r="G2731" s="13"/>
      <c r="H2731" s="13"/>
      <c r="I2731" s="13"/>
      <c r="J2731" s="13"/>
      <c r="K2731" s="13"/>
      <c r="L2731" s="13"/>
      <c r="M2731" s="13"/>
      <c r="N2731" s="13"/>
      <c r="O2731" s="13"/>
      <c r="P2731" s="13"/>
      <c r="Q2731" s="13"/>
      <c r="R2731" s="13"/>
      <c r="S2731" s="13"/>
      <c r="T2731" s="13"/>
      <c r="U2731" s="13"/>
      <c r="V2731" s="13"/>
      <c r="W2731" s="13"/>
      <c r="X2731" s="13"/>
      <c r="Y2731" s="13"/>
      <c r="Z2731" s="13"/>
      <c r="AA2731" s="13"/>
      <c r="AB2731" s="13"/>
      <c r="AC2731" s="13"/>
      <c r="AD2731" s="13"/>
      <c r="AE2731" s="13"/>
      <c r="AF2731" s="13"/>
      <c r="AG2731" s="13"/>
      <c r="AH2731" s="13"/>
      <c r="AI2731" s="13"/>
    </row>
    <row r="2732" spans="1:35">
      <c r="A2732" s="13"/>
      <c r="B2732" s="13"/>
      <c r="C2732" s="16"/>
      <c r="D2732" s="13"/>
      <c r="E2732" s="13"/>
      <c r="F2732" s="13"/>
      <c r="G2732" s="13"/>
      <c r="H2732" s="13"/>
      <c r="I2732" s="13"/>
      <c r="J2732" s="13"/>
      <c r="K2732" s="13"/>
      <c r="L2732" s="13"/>
      <c r="M2732" s="13"/>
      <c r="N2732" s="13"/>
      <c r="O2732" s="13"/>
      <c r="P2732" s="13"/>
      <c r="Q2732" s="13"/>
      <c r="R2732" s="13"/>
      <c r="S2732" s="13"/>
      <c r="T2732" s="13"/>
      <c r="U2732" s="13"/>
      <c r="V2732" s="13"/>
      <c r="W2732" s="13"/>
      <c r="X2732" s="13"/>
      <c r="Y2732" s="13"/>
      <c r="Z2732" s="13"/>
      <c r="AA2732" s="13"/>
      <c r="AB2732" s="13"/>
      <c r="AC2732" s="13"/>
      <c r="AD2732" s="13"/>
      <c r="AE2732" s="13"/>
      <c r="AF2732" s="13"/>
      <c r="AG2732" s="13"/>
      <c r="AH2732" s="13"/>
      <c r="AI2732" s="13"/>
    </row>
    <row r="2733" spans="1:35">
      <c r="A2733" s="13"/>
      <c r="B2733" s="13"/>
      <c r="C2733" s="16"/>
      <c r="D2733" s="13"/>
      <c r="E2733" s="13"/>
      <c r="F2733" s="13"/>
      <c r="G2733" s="13"/>
      <c r="H2733" s="13"/>
      <c r="I2733" s="13"/>
      <c r="J2733" s="13"/>
      <c r="K2733" s="13"/>
      <c r="L2733" s="13"/>
      <c r="M2733" s="13"/>
      <c r="N2733" s="13"/>
      <c r="O2733" s="13"/>
      <c r="P2733" s="13"/>
      <c r="Q2733" s="13"/>
      <c r="R2733" s="13"/>
      <c r="S2733" s="13"/>
      <c r="T2733" s="13"/>
      <c r="U2733" s="13"/>
      <c r="V2733" s="13"/>
      <c r="W2733" s="13"/>
      <c r="X2733" s="13"/>
      <c r="Y2733" s="13"/>
      <c r="Z2733" s="13"/>
      <c r="AA2733" s="13"/>
      <c r="AB2733" s="13"/>
      <c r="AC2733" s="13"/>
      <c r="AD2733" s="13"/>
      <c r="AE2733" s="13"/>
      <c r="AF2733" s="13"/>
      <c r="AG2733" s="13"/>
      <c r="AH2733" s="13"/>
      <c r="AI2733" s="13"/>
    </row>
    <row r="2734" spans="1:35">
      <c r="A2734" s="13"/>
      <c r="B2734" s="13"/>
      <c r="C2734" s="16"/>
      <c r="D2734" s="13"/>
      <c r="E2734" s="13"/>
      <c r="F2734" s="13"/>
      <c r="G2734" s="13"/>
      <c r="H2734" s="13"/>
      <c r="I2734" s="13"/>
      <c r="J2734" s="13"/>
      <c r="K2734" s="13"/>
      <c r="L2734" s="13"/>
      <c r="M2734" s="13"/>
      <c r="N2734" s="13"/>
      <c r="O2734" s="13"/>
      <c r="P2734" s="13"/>
      <c r="Q2734" s="13"/>
      <c r="R2734" s="13"/>
      <c r="S2734" s="13"/>
      <c r="T2734" s="13"/>
      <c r="U2734" s="13"/>
      <c r="V2734" s="13"/>
      <c r="W2734" s="13"/>
      <c r="X2734" s="13"/>
      <c r="Y2734" s="13"/>
      <c r="Z2734" s="13"/>
      <c r="AA2734" s="13"/>
      <c r="AB2734" s="13"/>
      <c r="AC2734" s="13"/>
      <c r="AD2734" s="13"/>
      <c r="AE2734" s="13"/>
      <c r="AF2734" s="13"/>
      <c r="AG2734" s="13"/>
      <c r="AH2734" s="13"/>
      <c r="AI2734" s="13"/>
    </row>
    <row r="2735" spans="1:35">
      <c r="A2735" s="13"/>
      <c r="B2735" s="13"/>
      <c r="C2735" s="16"/>
      <c r="D2735" s="13"/>
      <c r="E2735" s="13"/>
      <c r="F2735" s="13"/>
      <c r="G2735" s="13"/>
      <c r="H2735" s="13"/>
      <c r="I2735" s="13"/>
      <c r="J2735" s="13"/>
      <c r="K2735" s="13"/>
      <c r="L2735" s="13"/>
      <c r="M2735" s="13"/>
      <c r="N2735" s="13"/>
      <c r="O2735" s="13"/>
      <c r="P2735" s="13"/>
      <c r="Q2735" s="13"/>
      <c r="R2735" s="13"/>
      <c r="S2735" s="13"/>
      <c r="T2735" s="13"/>
      <c r="U2735" s="13"/>
      <c r="V2735" s="13"/>
      <c r="W2735" s="13"/>
      <c r="X2735" s="13"/>
      <c r="Y2735" s="13"/>
      <c r="Z2735" s="13"/>
      <c r="AA2735" s="13"/>
      <c r="AB2735" s="13"/>
      <c r="AC2735" s="13"/>
      <c r="AD2735" s="13"/>
      <c r="AE2735" s="13"/>
      <c r="AF2735" s="13"/>
      <c r="AG2735" s="13"/>
      <c r="AH2735" s="13"/>
      <c r="AI2735" s="13"/>
    </row>
    <row r="2736" spans="1:35">
      <c r="A2736" s="13"/>
      <c r="B2736" s="13"/>
      <c r="C2736" s="16"/>
      <c r="D2736" s="13"/>
      <c r="E2736" s="13"/>
      <c r="F2736" s="13"/>
      <c r="G2736" s="13"/>
      <c r="H2736" s="13"/>
      <c r="I2736" s="13"/>
      <c r="J2736" s="13"/>
      <c r="K2736" s="13"/>
      <c r="L2736" s="13"/>
      <c r="M2736" s="13"/>
      <c r="N2736" s="13"/>
      <c r="O2736" s="13"/>
      <c r="P2736" s="13"/>
      <c r="Q2736" s="13"/>
      <c r="R2736" s="13"/>
      <c r="S2736" s="13"/>
      <c r="T2736" s="13"/>
      <c r="U2736" s="13"/>
      <c r="V2736" s="13"/>
      <c r="W2736" s="13"/>
      <c r="X2736" s="13"/>
      <c r="Y2736" s="13"/>
      <c r="Z2736" s="13"/>
      <c r="AA2736" s="13"/>
      <c r="AB2736" s="13"/>
      <c r="AC2736" s="13"/>
      <c r="AD2736" s="13"/>
      <c r="AE2736" s="13"/>
      <c r="AF2736" s="13"/>
      <c r="AG2736" s="13"/>
      <c r="AH2736" s="13"/>
      <c r="AI2736" s="13"/>
    </row>
    <row r="2737" spans="1:35">
      <c r="A2737" s="13"/>
      <c r="B2737" s="13"/>
      <c r="C2737" s="16"/>
      <c r="D2737" s="13"/>
      <c r="E2737" s="13"/>
      <c r="F2737" s="13"/>
      <c r="G2737" s="13"/>
      <c r="H2737" s="13"/>
      <c r="I2737" s="13"/>
      <c r="J2737" s="13"/>
      <c r="K2737" s="13"/>
      <c r="L2737" s="13"/>
      <c r="M2737" s="13"/>
      <c r="N2737" s="13"/>
      <c r="O2737" s="13"/>
      <c r="P2737" s="13"/>
      <c r="Q2737" s="13"/>
      <c r="R2737" s="13"/>
      <c r="S2737" s="13"/>
      <c r="T2737" s="13"/>
      <c r="U2737" s="13"/>
      <c r="V2737" s="13"/>
      <c r="W2737" s="13"/>
      <c r="X2737" s="13"/>
      <c r="Y2737" s="13"/>
      <c r="Z2737" s="13"/>
      <c r="AA2737" s="13"/>
      <c r="AB2737" s="13"/>
      <c r="AC2737" s="13"/>
      <c r="AD2737" s="13"/>
      <c r="AE2737" s="13"/>
      <c r="AF2737" s="13"/>
      <c r="AG2737" s="13"/>
      <c r="AH2737" s="13"/>
      <c r="AI2737" s="13"/>
    </row>
    <row r="2738" spans="1:35">
      <c r="A2738" s="13"/>
      <c r="B2738" s="13"/>
      <c r="C2738" s="16"/>
      <c r="D2738" s="13"/>
      <c r="E2738" s="13"/>
      <c r="F2738" s="13"/>
      <c r="G2738" s="13"/>
      <c r="H2738" s="13"/>
      <c r="I2738" s="13"/>
      <c r="J2738" s="13"/>
      <c r="K2738" s="13"/>
      <c r="L2738" s="13"/>
      <c r="M2738" s="13"/>
      <c r="N2738" s="13"/>
      <c r="O2738" s="13"/>
      <c r="P2738" s="13"/>
      <c r="Q2738" s="13"/>
      <c r="R2738" s="13"/>
      <c r="S2738" s="13"/>
      <c r="T2738" s="13"/>
      <c r="U2738" s="13"/>
      <c r="V2738" s="13"/>
      <c r="W2738" s="13"/>
      <c r="X2738" s="13"/>
      <c r="Y2738" s="13"/>
      <c r="Z2738" s="13"/>
      <c r="AA2738" s="13"/>
      <c r="AB2738" s="13"/>
      <c r="AC2738" s="13"/>
      <c r="AD2738" s="13"/>
      <c r="AE2738" s="13"/>
      <c r="AF2738" s="13"/>
      <c r="AG2738" s="13"/>
      <c r="AH2738" s="13"/>
      <c r="AI2738" s="13"/>
    </row>
    <row r="2739" spans="1:35">
      <c r="A2739" s="13"/>
      <c r="B2739" s="13"/>
      <c r="C2739" s="16"/>
      <c r="D2739" s="13"/>
      <c r="E2739" s="13"/>
      <c r="F2739" s="13"/>
      <c r="G2739" s="13"/>
      <c r="H2739" s="13"/>
      <c r="I2739" s="13"/>
      <c r="J2739" s="13"/>
      <c r="K2739" s="13"/>
      <c r="L2739" s="13"/>
      <c r="M2739" s="13"/>
      <c r="N2739" s="13"/>
      <c r="O2739" s="13"/>
      <c r="P2739" s="13"/>
      <c r="Q2739" s="13"/>
      <c r="R2739" s="13"/>
      <c r="S2739" s="13"/>
      <c r="T2739" s="13"/>
      <c r="U2739" s="13"/>
      <c r="V2739" s="13"/>
      <c r="W2739" s="13"/>
      <c r="X2739" s="13"/>
      <c r="Y2739" s="13"/>
      <c r="Z2739" s="13"/>
      <c r="AA2739" s="13"/>
      <c r="AB2739" s="13"/>
      <c r="AC2739" s="13"/>
      <c r="AD2739" s="13"/>
      <c r="AE2739" s="13"/>
      <c r="AF2739" s="13"/>
      <c r="AG2739" s="13"/>
      <c r="AH2739" s="13"/>
      <c r="AI2739" s="13"/>
    </row>
    <row r="2740" spans="1:35">
      <c r="A2740" s="13"/>
      <c r="B2740" s="13"/>
      <c r="C2740" s="16"/>
      <c r="D2740" s="13"/>
      <c r="E2740" s="13"/>
      <c r="F2740" s="13"/>
      <c r="G2740" s="13"/>
      <c r="H2740" s="13"/>
      <c r="I2740" s="13"/>
      <c r="J2740" s="13"/>
      <c r="K2740" s="13"/>
      <c r="L2740" s="13"/>
      <c r="M2740" s="13"/>
      <c r="N2740" s="13"/>
      <c r="O2740" s="13"/>
      <c r="P2740" s="13"/>
      <c r="Q2740" s="13"/>
      <c r="R2740" s="13"/>
      <c r="S2740" s="13"/>
      <c r="T2740" s="13"/>
      <c r="U2740" s="13"/>
      <c r="V2740" s="13"/>
      <c r="W2740" s="13"/>
      <c r="X2740" s="13"/>
      <c r="Y2740" s="13"/>
      <c r="Z2740" s="13"/>
      <c r="AA2740" s="13"/>
      <c r="AB2740" s="13"/>
      <c r="AC2740" s="13"/>
      <c r="AD2740" s="13"/>
      <c r="AE2740" s="13"/>
      <c r="AF2740" s="13"/>
      <c r="AG2740" s="13"/>
      <c r="AH2740" s="13"/>
      <c r="AI2740" s="13"/>
    </row>
    <row r="2741" spans="1:35">
      <c r="A2741" s="13"/>
      <c r="B2741" s="13"/>
      <c r="C2741" s="16"/>
      <c r="D2741" s="13"/>
      <c r="E2741" s="13"/>
      <c r="F2741" s="13"/>
      <c r="G2741" s="13"/>
      <c r="H2741" s="13"/>
      <c r="I2741" s="13"/>
      <c r="J2741" s="13"/>
      <c r="K2741" s="13"/>
      <c r="L2741" s="13"/>
      <c r="M2741" s="13"/>
      <c r="N2741" s="13"/>
      <c r="O2741" s="13"/>
      <c r="P2741" s="13"/>
      <c r="Q2741" s="13"/>
      <c r="R2741" s="13"/>
      <c r="S2741" s="13"/>
      <c r="T2741" s="13"/>
      <c r="U2741" s="13"/>
      <c r="V2741" s="13"/>
      <c r="W2741" s="13"/>
      <c r="X2741" s="13"/>
      <c r="Y2741" s="13"/>
      <c r="Z2741" s="13"/>
      <c r="AA2741" s="13"/>
      <c r="AB2741" s="13"/>
      <c r="AC2741" s="13"/>
      <c r="AD2741" s="13"/>
      <c r="AE2741" s="13"/>
      <c r="AF2741" s="13"/>
      <c r="AG2741" s="13"/>
      <c r="AH2741" s="13"/>
      <c r="AI2741" s="13"/>
    </row>
    <row r="2742" spans="1:35">
      <c r="A2742" s="13"/>
      <c r="B2742" s="13"/>
      <c r="C2742" s="16"/>
      <c r="D2742" s="13"/>
      <c r="E2742" s="13"/>
      <c r="F2742" s="13"/>
      <c r="G2742" s="13"/>
      <c r="H2742" s="13"/>
      <c r="I2742" s="13"/>
      <c r="J2742" s="13"/>
      <c r="K2742" s="13"/>
      <c r="L2742" s="13"/>
      <c r="M2742" s="13"/>
      <c r="N2742" s="13"/>
      <c r="O2742" s="13"/>
      <c r="P2742" s="13"/>
      <c r="Q2742" s="13"/>
      <c r="R2742" s="13"/>
      <c r="S2742" s="13"/>
      <c r="T2742" s="13"/>
      <c r="U2742" s="13"/>
      <c r="V2742" s="13"/>
      <c r="W2742" s="13"/>
      <c r="X2742" s="13"/>
      <c r="Y2742" s="13"/>
      <c r="Z2742" s="13"/>
      <c r="AA2742" s="13"/>
      <c r="AB2742" s="13"/>
      <c r="AC2742" s="13"/>
      <c r="AD2742" s="13"/>
      <c r="AE2742" s="13"/>
      <c r="AF2742" s="13"/>
      <c r="AG2742" s="13"/>
      <c r="AH2742" s="13"/>
      <c r="AI2742" s="13"/>
    </row>
    <row r="2743" spans="1:35">
      <c r="A2743" s="13"/>
      <c r="B2743" s="13"/>
      <c r="C2743" s="16"/>
      <c r="D2743" s="13"/>
      <c r="E2743" s="13"/>
      <c r="F2743" s="13"/>
      <c r="G2743" s="13"/>
      <c r="H2743" s="13"/>
      <c r="I2743" s="13"/>
      <c r="J2743" s="13"/>
      <c r="K2743" s="13"/>
      <c r="L2743" s="13"/>
      <c r="M2743" s="13"/>
      <c r="N2743" s="13"/>
      <c r="O2743" s="13"/>
      <c r="P2743" s="13"/>
      <c r="Q2743" s="13"/>
      <c r="R2743" s="13"/>
      <c r="S2743" s="13"/>
      <c r="T2743" s="13"/>
      <c r="U2743" s="13"/>
      <c r="V2743" s="13"/>
      <c r="W2743" s="13"/>
      <c r="X2743" s="13"/>
      <c r="Y2743" s="13"/>
      <c r="Z2743" s="13"/>
      <c r="AA2743" s="13"/>
      <c r="AB2743" s="13"/>
      <c r="AC2743" s="13"/>
      <c r="AD2743" s="13"/>
      <c r="AE2743" s="13"/>
      <c r="AF2743" s="13"/>
      <c r="AG2743" s="13"/>
      <c r="AH2743" s="13"/>
      <c r="AI2743" s="13"/>
    </row>
    <row r="2744" spans="1:35">
      <c r="A2744" s="13"/>
      <c r="B2744" s="13"/>
      <c r="C2744" s="16"/>
      <c r="D2744" s="13"/>
      <c r="E2744" s="13"/>
      <c r="F2744" s="13"/>
      <c r="G2744" s="13"/>
      <c r="H2744" s="13"/>
      <c r="I2744" s="13"/>
      <c r="J2744" s="13"/>
      <c r="K2744" s="13"/>
      <c r="L2744" s="13"/>
      <c r="M2744" s="13"/>
      <c r="N2744" s="13"/>
      <c r="O2744" s="13"/>
      <c r="P2744" s="13"/>
      <c r="Q2744" s="13"/>
      <c r="R2744" s="13"/>
      <c r="S2744" s="13"/>
      <c r="T2744" s="13"/>
      <c r="U2744" s="13"/>
      <c r="V2744" s="13"/>
      <c r="W2744" s="13"/>
      <c r="X2744" s="13"/>
      <c r="Y2744" s="13"/>
      <c r="Z2744" s="13"/>
      <c r="AA2744" s="13"/>
      <c r="AB2744" s="13"/>
      <c r="AC2744" s="13"/>
      <c r="AD2744" s="13"/>
      <c r="AE2744" s="13"/>
      <c r="AF2744" s="13"/>
      <c r="AG2744" s="13"/>
      <c r="AH2744" s="13"/>
      <c r="AI2744" s="13"/>
    </row>
    <row r="2745" spans="1:35">
      <c r="A2745" s="13"/>
      <c r="B2745" s="13"/>
      <c r="C2745" s="16"/>
      <c r="D2745" s="13"/>
      <c r="E2745" s="13"/>
      <c r="F2745" s="13"/>
      <c r="G2745" s="13"/>
      <c r="H2745" s="13"/>
      <c r="I2745" s="13"/>
      <c r="J2745" s="13"/>
      <c r="K2745" s="13"/>
      <c r="L2745" s="13"/>
      <c r="M2745" s="13"/>
      <c r="N2745" s="13"/>
      <c r="O2745" s="13"/>
      <c r="P2745" s="13"/>
      <c r="Q2745" s="13"/>
      <c r="R2745" s="13"/>
      <c r="S2745" s="13"/>
      <c r="T2745" s="13"/>
      <c r="U2745" s="13"/>
      <c r="V2745" s="13"/>
      <c r="W2745" s="13"/>
      <c r="X2745" s="13"/>
      <c r="Y2745" s="13"/>
      <c r="Z2745" s="13"/>
      <c r="AA2745" s="13"/>
      <c r="AB2745" s="13"/>
      <c r="AC2745" s="13"/>
      <c r="AD2745" s="13"/>
      <c r="AE2745" s="13"/>
      <c r="AF2745" s="13"/>
      <c r="AG2745" s="13"/>
      <c r="AH2745" s="13"/>
      <c r="AI2745" s="13"/>
    </row>
    <row r="2746" spans="1:35">
      <c r="A2746" s="13"/>
      <c r="B2746" s="13"/>
      <c r="C2746" s="16"/>
      <c r="D2746" s="13"/>
      <c r="E2746" s="13"/>
      <c r="F2746" s="13"/>
      <c r="G2746" s="13"/>
      <c r="H2746" s="13"/>
      <c r="I2746" s="13"/>
      <c r="J2746" s="13"/>
      <c r="K2746" s="13"/>
      <c r="L2746" s="13"/>
      <c r="M2746" s="13"/>
      <c r="N2746" s="13"/>
      <c r="O2746" s="13"/>
      <c r="P2746" s="13"/>
      <c r="Q2746" s="13"/>
      <c r="R2746" s="13"/>
      <c r="S2746" s="13"/>
      <c r="T2746" s="13"/>
      <c r="U2746" s="13"/>
      <c r="V2746" s="13"/>
      <c r="W2746" s="13"/>
      <c r="X2746" s="13"/>
      <c r="Y2746" s="13"/>
      <c r="Z2746" s="13"/>
      <c r="AA2746" s="13"/>
      <c r="AB2746" s="13"/>
      <c r="AC2746" s="13"/>
      <c r="AD2746" s="13"/>
      <c r="AE2746" s="13"/>
      <c r="AF2746" s="13"/>
      <c r="AG2746" s="13"/>
      <c r="AH2746" s="13"/>
      <c r="AI2746" s="13"/>
    </row>
    <row r="2747" spans="1:35">
      <c r="A2747" s="13"/>
      <c r="B2747" s="13"/>
      <c r="C2747" s="16"/>
      <c r="D2747" s="13"/>
      <c r="E2747" s="13"/>
      <c r="F2747" s="13"/>
      <c r="G2747" s="13"/>
      <c r="H2747" s="13"/>
      <c r="I2747" s="13"/>
      <c r="J2747" s="13"/>
      <c r="K2747" s="13"/>
      <c r="L2747" s="13"/>
      <c r="M2747" s="13"/>
      <c r="N2747" s="13"/>
      <c r="O2747" s="13"/>
      <c r="P2747" s="13"/>
      <c r="Q2747" s="13"/>
      <c r="R2747" s="13"/>
      <c r="S2747" s="13"/>
      <c r="T2747" s="13"/>
      <c r="U2747" s="13"/>
      <c r="V2747" s="13"/>
      <c r="W2747" s="13"/>
      <c r="X2747" s="13"/>
      <c r="Y2747" s="13"/>
      <c r="Z2747" s="13"/>
      <c r="AA2747" s="13"/>
      <c r="AB2747" s="13"/>
      <c r="AC2747" s="13"/>
      <c r="AD2747" s="13"/>
      <c r="AE2747" s="13"/>
      <c r="AF2747" s="13"/>
      <c r="AG2747" s="13"/>
      <c r="AH2747" s="13"/>
      <c r="AI2747" s="13"/>
    </row>
    <row r="2748" spans="1:35">
      <c r="A2748" s="13"/>
      <c r="B2748" s="13"/>
      <c r="C2748" s="16"/>
      <c r="D2748" s="13"/>
      <c r="E2748" s="13"/>
      <c r="F2748" s="13"/>
      <c r="G2748" s="13"/>
      <c r="H2748" s="13"/>
      <c r="I2748" s="13"/>
      <c r="J2748" s="13"/>
      <c r="K2748" s="13"/>
      <c r="L2748" s="13"/>
      <c r="M2748" s="13"/>
      <c r="N2748" s="13"/>
      <c r="O2748" s="13"/>
      <c r="P2748" s="13"/>
      <c r="Q2748" s="13"/>
      <c r="R2748" s="13"/>
      <c r="S2748" s="13"/>
      <c r="T2748" s="13"/>
      <c r="U2748" s="13"/>
      <c r="V2748" s="13"/>
      <c r="W2748" s="13"/>
      <c r="X2748" s="13"/>
      <c r="Y2748" s="13"/>
      <c r="Z2748" s="13"/>
      <c r="AA2748" s="13"/>
      <c r="AB2748" s="13"/>
      <c r="AC2748" s="13"/>
      <c r="AD2748" s="13"/>
      <c r="AE2748" s="13"/>
      <c r="AF2748" s="13"/>
      <c r="AG2748" s="13"/>
      <c r="AH2748" s="13"/>
      <c r="AI2748" s="13"/>
    </row>
    <row r="2749" spans="1:35">
      <c r="A2749" s="13"/>
      <c r="B2749" s="13"/>
      <c r="C2749" s="16"/>
      <c r="D2749" s="13"/>
      <c r="E2749" s="13"/>
      <c r="F2749" s="13"/>
      <c r="G2749" s="13"/>
      <c r="H2749" s="13"/>
      <c r="I2749" s="13"/>
      <c r="J2749" s="13"/>
      <c r="K2749" s="13"/>
      <c r="L2749" s="13"/>
      <c r="M2749" s="13"/>
      <c r="N2749" s="13"/>
      <c r="O2749" s="13"/>
      <c r="P2749" s="13"/>
      <c r="Q2749" s="13"/>
      <c r="R2749" s="13"/>
      <c r="S2749" s="13"/>
      <c r="T2749" s="13"/>
      <c r="U2749" s="13"/>
      <c r="V2749" s="13"/>
      <c r="W2749" s="13"/>
      <c r="X2749" s="13"/>
      <c r="Y2749" s="13"/>
      <c r="Z2749" s="13"/>
      <c r="AA2749" s="13"/>
      <c r="AB2749" s="13"/>
      <c r="AC2749" s="13"/>
      <c r="AD2749" s="13"/>
      <c r="AE2749" s="13"/>
      <c r="AF2749" s="13"/>
      <c r="AG2749" s="13"/>
      <c r="AH2749" s="13"/>
      <c r="AI2749" s="13"/>
    </row>
    <row r="2750" spans="1:35">
      <c r="A2750" s="13"/>
      <c r="B2750" s="13"/>
      <c r="C2750" s="16"/>
      <c r="D2750" s="13"/>
      <c r="E2750" s="13"/>
      <c r="F2750" s="13"/>
      <c r="G2750" s="13"/>
      <c r="H2750" s="13"/>
      <c r="I2750" s="13"/>
      <c r="J2750" s="13"/>
      <c r="K2750" s="13"/>
      <c r="L2750" s="13"/>
      <c r="M2750" s="13"/>
      <c r="N2750" s="13"/>
      <c r="O2750" s="13"/>
      <c r="P2750" s="13"/>
      <c r="Q2750" s="13"/>
      <c r="R2750" s="13"/>
      <c r="S2750" s="13"/>
      <c r="T2750" s="13"/>
      <c r="U2750" s="13"/>
      <c r="V2750" s="13"/>
      <c r="W2750" s="13"/>
      <c r="X2750" s="13"/>
      <c r="Y2750" s="13"/>
      <c r="Z2750" s="13"/>
      <c r="AA2750" s="13"/>
      <c r="AB2750" s="13"/>
      <c r="AC2750" s="13"/>
      <c r="AD2750" s="13"/>
      <c r="AE2750" s="13"/>
      <c r="AF2750" s="13"/>
      <c r="AG2750" s="13"/>
      <c r="AH2750" s="13"/>
      <c r="AI2750" s="13"/>
    </row>
    <row r="2751" spans="1:35">
      <c r="A2751" s="13"/>
      <c r="B2751" s="13"/>
      <c r="C2751" s="16"/>
      <c r="D2751" s="13"/>
      <c r="E2751" s="13"/>
      <c r="F2751" s="13"/>
      <c r="G2751" s="13"/>
      <c r="H2751" s="13"/>
      <c r="I2751" s="13"/>
      <c r="J2751" s="13"/>
      <c r="K2751" s="13"/>
      <c r="L2751" s="13"/>
      <c r="M2751" s="13"/>
      <c r="N2751" s="13"/>
      <c r="O2751" s="13"/>
      <c r="P2751" s="13"/>
      <c r="Q2751" s="13"/>
      <c r="R2751" s="13"/>
      <c r="S2751" s="13"/>
      <c r="T2751" s="13"/>
      <c r="U2751" s="13"/>
      <c r="V2751" s="13"/>
      <c r="W2751" s="13"/>
      <c r="X2751" s="13"/>
      <c r="Y2751" s="13"/>
      <c r="Z2751" s="13"/>
      <c r="AA2751" s="13"/>
      <c r="AB2751" s="13"/>
      <c r="AC2751" s="13"/>
      <c r="AD2751" s="13"/>
      <c r="AE2751" s="13"/>
      <c r="AF2751" s="13"/>
      <c r="AG2751" s="13"/>
      <c r="AH2751" s="13"/>
      <c r="AI2751" s="13"/>
    </row>
    <row r="2752" spans="1:35">
      <c r="A2752" s="13"/>
      <c r="B2752" s="13"/>
      <c r="C2752" s="16"/>
      <c r="D2752" s="13"/>
      <c r="E2752" s="13"/>
      <c r="F2752" s="13"/>
      <c r="G2752" s="13"/>
      <c r="H2752" s="13"/>
      <c r="I2752" s="13"/>
      <c r="J2752" s="13"/>
      <c r="K2752" s="13"/>
      <c r="L2752" s="13"/>
      <c r="M2752" s="13"/>
      <c r="N2752" s="13"/>
      <c r="O2752" s="13"/>
      <c r="P2752" s="13"/>
      <c r="Q2752" s="13"/>
      <c r="R2752" s="13"/>
      <c r="S2752" s="13"/>
      <c r="T2752" s="13"/>
      <c r="U2752" s="13"/>
      <c r="V2752" s="13"/>
      <c r="W2752" s="13"/>
      <c r="X2752" s="13"/>
      <c r="Y2752" s="13"/>
      <c r="Z2752" s="13"/>
      <c r="AA2752" s="13"/>
      <c r="AB2752" s="13"/>
      <c r="AC2752" s="13"/>
      <c r="AD2752" s="13"/>
      <c r="AE2752" s="13"/>
      <c r="AF2752" s="13"/>
      <c r="AG2752" s="13"/>
      <c r="AH2752" s="13"/>
      <c r="AI2752" s="13"/>
    </row>
    <row r="2753" spans="1:35">
      <c r="A2753" s="13"/>
      <c r="B2753" s="13"/>
      <c r="C2753" s="16"/>
      <c r="D2753" s="13"/>
      <c r="E2753" s="13"/>
      <c r="F2753" s="13"/>
      <c r="G2753" s="13"/>
      <c r="H2753" s="13"/>
      <c r="I2753" s="13"/>
      <c r="J2753" s="13"/>
      <c r="K2753" s="13"/>
      <c r="L2753" s="13"/>
      <c r="M2753" s="13"/>
      <c r="N2753" s="13"/>
      <c r="O2753" s="13"/>
      <c r="P2753" s="13"/>
      <c r="Q2753" s="13"/>
      <c r="R2753" s="13"/>
      <c r="S2753" s="13"/>
      <c r="T2753" s="13"/>
      <c r="U2753" s="13"/>
      <c r="V2753" s="13"/>
      <c r="W2753" s="13"/>
      <c r="X2753" s="13"/>
      <c r="Y2753" s="13"/>
      <c r="Z2753" s="13"/>
      <c r="AA2753" s="13"/>
      <c r="AB2753" s="13"/>
      <c r="AC2753" s="13"/>
      <c r="AD2753" s="13"/>
      <c r="AE2753" s="13"/>
      <c r="AF2753" s="13"/>
      <c r="AG2753" s="13"/>
      <c r="AH2753" s="13"/>
      <c r="AI2753" s="13"/>
    </row>
    <row r="2754" spans="1:35">
      <c r="A2754" s="13"/>
      <c r="B2754" s="13"/>
      <c r="C2754" s="16"/>
      <c r="D2754" s="13"/>
      <c r="E2754" s="13"/>
      <c r="F2754" s="13"/>
      <c r="G2754" s="13"/>
      <c r="H2754" s="13"/>
      <c r="I2754" s="13"/>
      <c r="J2754" s="13"/>
      <c r="K2754" s="13"/>
      <c r="L2754" s="13"/>
      <c r="M2754" s="13"/>
      <c r="N2754" s="13"/>
      <c r="O2754" s="13"/>
      <c r="P2754" s="13"/>
      <c r="Q2754" s="13"/>
      <c r="R2754" s="13"/>
      <c r="S2754" s="13"/>
      <c r="T2754" s="13"/>
      <c r="U2754" s="13"/>
      <c r="V2754" s="13"/>
      <c r="W2754" s="13"/>
      <c r="X2754" s="13"/>
      <c r="Y2754" s="13"/>
      <c r="Z2754" s="13"/>
      <c r="AA2754" s="13"/>
      <c r="AB2754" s="13"/>
      <c r="AC2754" s="13"/>
      <c r="AD2754" s="13"/>
      <c r="AE2754" s="13"/>
      <c r="AF2754" s="13"/>
      <c r="AG2754" s="13"/>
      <c r="AH2754" s="13"/>
      <c r="AI2754" s="13"/>
    </row>
    <row r="2755" spans="1:35">
      <c r="A2755" s="13"/>
      <c r="B2755" s="13"/>
      <c r="C2755" s="16"/>
      <c r="D2755" s="13"/>
      <c r="E2755" s="13"/>
      <c r="F2755" s="13"/>
      <c r="G2755" s="13"/>
      <c r="H2755" s="13"/>
      <c r="I2755" s="13"/>
      <c r="J2755" s="13"/>
      <c r="K2755" s="13"/>
      <c r="L2755" s="13"/>
      <c r="M2755" s="13"/>
      <c r="N2755" s="13"/>
      <c r="O2755" s="13"/>
      <c r="P2755" s="13"/>
      <c r="Q2755" s="13"/>
      <c r="R2755" s="13"/>
      <c r="S2755" s="13"/>
      <c r="T2755" s="13"/>
      <c r="U2755" s="13"/>
      <c r="V2755" s="13"/>
      <c r="W2755" s="13"/>
      <c r="X2755" s="13"/>
      <c r="Y2755" s="13"/>
      <c r="Z2755" s="13"/>
      <c r="AA2755" s="13"/>
      <c r="AB2755" s="13"/>
      <c r="AC2755" s="13"/>
      <c r="AD2755" s="13"/>
      <c r="AE2755" s="13"/>
      <c r="AF2755" s="13"/>
      <c r="AG2755" s="13"/>
      <c r="AH2755" s="13"/>
      <c r="AI2755" s="13"/>
    </row>
    <row r="2756" spans="1:35">
      <c r="A2756" s="13"/>
      <c r="B2756" s="13"/>
      <c r="C2756" s="16"/>
      <c r="D2756" s="13"/>
      <c r="E2756" s="13"/>
      <c r="F2756" s="13"/>
      <c r="G2756" s="13"/>
      <c r="H2756" s="13"/>
      <c r="I2756" s="13"/>
      <c r="J2756" s="13"/>
      <c r="K2756" s="13"/>
      <c r="L2756" s="13"/>
      <c r="M2756" s="13"/>
      <c r="N2756" s="13"/>
      <c r="O2756" s="13"/>
      <c r="P2756" s="13"/>
      <c r="Q2756" s="13"/>
      <c r="R2756" s="13"/>
      <c r="S2756" s="13"/>
      <c r="T2756" s="13"/>
      <c r="U2756" s="13"/>
      <c r="V2756" s="13"/>
      <c r="W2756" s="13"/>
      <c r="X2756" s="13"/>
      <c r="Y2756" s="13"/>
      <c r="Z2756" s="13"/>
      <c r="AA2756" s="13"/>
      <c r="AB2756" s="13"/>
      <c r="AC2756" s="13"/>
      <c r="AD2756" s="13"/>
      <c r="AE2756" s="13"/>
      <c r="AF2756" s="13"/>
      <c r="AG2756" s="13"/>
      <c r="AH2756" s="13"/>
      <c r="AI2756" s="13"/>
    </row>
    <row r="2757" spans="1:35">
      <c r="A2757" s="13"/>
      <c r="B2757" s="13"/>
      <c r="C2757" s="16"/>
      <c r="D2757" s="13"/>
      <c r="E2757" s="13"/>
      <c r="F2757" s="13"/>
      <c r="G2757" s="13"/>
      <c r="H2757" s="13"/>
      <c r="I2757" s="13"/>
      <c r="J2757" s="13"/>
      <c r="K2757" s="13"/>
      <c r="L2757" s="13"/>
      <c r="M2757" s="13"/>
      <c r="N2757" s="13"/>
      <c r="O2757" s="13"/>
      <c r="P2757" s="13"/>
      <c r="Q2757" s="13"/>
      <c r="R2757" s="13"/>
      <c r="S2757" s="13"/>
      <c r="T2757" s="13"/>
      <c r="U2757" s="13"/>
      <c r="V2757" s="13"/>
      <c r="W2757" s="13"/>
      <c r="X2757" s="13"/>
      <c r="Y2757" s="13"/>
      <c r="Z2757" s="13"/>
      <c r="AA2757" s="13"/>
      <c r="AB2757" s="13"/>
      <c r="AC2757" s="13"/>
      <c r="AD2757" s="13"/>
      <c r="AE2757" s="13"/>
      <c r="AF2757" s="13"/>
      <c r="AG2757" s="13"/>
      <c r="AH2757" s="13"/>
      <c r="AI2757" s="13"/>
    </row>
    <row r="2758" spans="1:35">
      <c r="A2758" s="13"/>
      <c r="B2758" s="13"/>
      <c r="C2758" s="16"/>
      <c r="D2758" s="13"/>
      <c r="E2758" s="13"/>
      <c r="F2758" s="13"/>
      <c r="G2758" s="13"/>
      <c r="H2758" s="13"/>
      <c r="I2758" s="13"/>
      <c r="J2758" s="13"/>
      <c r="K2758" s="13"/>
      <c r="L2758" s="13"/>
      <c r="M2758" s="13"/>
      <c r="N2758" s="13"/>
      <c r="O2758" s="13"/>
      <c r="P2758" s="13"/>
      <c r="Q2758" s="13"/>
      <c r="R2758" s="13"/>
      <c r="S2758" s="13"/>
      <c r="T2758" s="13"/>
      <c r="U2758" s="13"/>
      <c r="V2758" s="13"/>
      <c r="W2758" s="13"/>
      <c r="X2758" s="13"/>
      <c r="Y2758" s="13"/>
      <c r="Z2758" s="13"/>
      <c r="AA2758" s="13"/>
      <c r="AB2758" s="13"/>
      <c r="AC2758" s="13"/>
      <c r="AD2758" s="13"/>
      <c r="AE2758" s="13"/>
      <c r="AF2758" s="13"/>
      <c r="AG2758" s="13"/>
      <c r="AH2758" s="13"/>
      <c r="AI2758" s="13"/>
    </row>
    <row r="2759" spans="1:35">
      <c r="A2759" s="13"/>
      <c r="B2759" s="13"/>
      <c r="C2759" s="16"/>
      <c r="D2759" s="13"/>
      <c r="E2759" s="13"/>
      <c r="F2759" s="13"/>
      <c r="G2759" s="13"/>
      <c r="H2759" s="13"/>
      <c r="I2759" s="13"/>
      <c r="J2759" s="13"/>
      <c r="K2759" s="13"/>
      <c r="L2759" s="13"/>
      <c r="M2759" s="13"/>
      <c r="N2759" s="13"/>
      <c r="O2759" s="13"/>
      <c r="P2759" s="13"/>
      <c r="Q2759" s="13"/>
      <c r="R2759" s="13"/>
      <c r="S2759" s="13"/>
      <c r="T2759" s="13"/>
      <c r="U2759" s="13"/>
      <c r="V2759" s="13"/>
      <c r="W2759" s="13"/>
      <c r="X2759" s="13"/>
      <c r="Y2759" s="13"/>
      <c r="Z2759" s="13"/>
      <c r="AA2759" s="13"/>
      <c r="AB2759" s="13"/>
      <c r="AC2759" s="13"/>
      <c r="AD2759" s="13"/>
      <c r="AE2759" s="13"/>
      <c r="AF2759" s="13"/>
      <c r="AG2759" s="13"/>
      <c r="AH2759" s="13"/>
      <c r="AI2759" s="13"/>
    </row>
    <row r="2760" spans="1:35">
      <c r="A2760" s="13"/>
      <c r="B2760" s="13"/>
      <c r="C2760" s="16"/>
      <c r="D2760" s="13"/>
      <c r="E2760" s="13"/>
      <c r="F2760" s="13"/>
      <c r="G2760" s="13"/>
      <c r="H2760" s="13"/>
      <c r="I2760" s="13"/>
      <c r="J2760" s="13"/>
      <c r="K2760" s="13"/>
      <c r="L2760" s="13"/>
      <c r="M2760" s="13"/>
      <c r="N2760" s="13"/>
      <c r="O2760" s="13"/>
      <c r="P2760" s="13"/>
      <c r="Q2760" s="13"/>
      <c r="R2760" s="13"/>
      <c r="S2760" s="13"/>
      <c r="T2760" s="13"/>
      <c r="U2760" s="13"/>
      <c r="V2760" s="13"/>
      <c r="W2760" s="13"/>
      <c r="X2760" s="13"/>
      <c r="Y2760" s="13"/>
      <c r="Z2760" s="13"/>
      <c r="AA2760" s="13"/>
      <c r="AB2760" s="13"/>
      <c r="AC2760" s="13"/>
      <c r="AD2760" s="13"/>
      <c r="AE2760" s="13"/>
      <c r="AF2760" s="13"/>
      <c r="AG2760" s="13"/>
      <c r="AH2760" s="13"/>
      <c r="AI2760" s="13"/>
    </row>
    <row r="2761" spans="1:35">
      <c r="A2761" s="13"/>
      <c r="B2761" s="13"/>
      <c r="C2761" s="16"/>
      <c r="D2761" s="13"/>
      <c r="E2761" s="13"/>
      <c r="F2761" s="13"/>
      <c r="G2761" s="13"/>
      <c r="H2761" s="13"/>
      <c r="I2761" s="13"/>
      <c r="J2761" s="13"/>
      <c r="K2761" s="13"/>
      <c r="L2761" s="13"/>
      <c r="M2761" s="13"/>
      <c r="N2761" s="13"/>
      <c r="O2761" s="13"/>
      <c r="P2761" s="13"/>
      <c r="Q2761" s="13"/>
      <c r="R2761" s="13"/>
      <c r="S2761" s="13"/>
      <c r="T2761" s="13"/>
      <c r="U2761" s="13"/>
      <c r="V2761" s="13"/>
      <c r="W2761" s="13"/>
      <c r="X2761" s="13"/>
      <c r="Y2761" s="13"/>
      <c r="Z2761" s="13"/>
      <c r="AA2761" s="13"/>
      <c r="AB2761" s="13"/>
      <c r="AC2761" s="13"/>
      <c r="AD2761" s="13"/>
      <c r="AE2761" s="13"/>
      <c r="AF2761" s="13"/>
      <c r="AG2761" s="13"/>
      <c r="AH2761" s="13"/>
      <c r="AI2761" s="13"/>
    </row>
    <row r="2762" spans="1:35">
      <c r="A2762" s="13"/>
      <c r="B2762" s="13"/>
      <c r="C2762" s="16"/>
      <c r="D2762" s="13"/>
      <c r="E2762" s="13"/>
      <c r="F2762" s="13"/>
      <c r="G2762" s="13"/>
      <c r="H2762" s="13"/>
      <c r="I2762" s="13"/>
      <c r="J2762" s="13"/>
      <c r="K2762" s="13"/>
      <c r="L2762" s="13"/>
      <c r="M2762" s="13"/>
      <c r="N2762" s="13"/>
      <c r="O2762" s="13"/>
      <c r="P2762" s="13"/>
      <c r="Q2762" s="13"/>
      <c r="R2762" s="13"/>
      <c r="S2762" s="13"/>
      <c r="T2762" s="13"/>
      <c r="U2762" s="13"/>
      <c r="V2762" s="13"/>
      <c r="W2762" s="13"/>
      <c r="X2762" s="13"/>
      <c r="Y2762" s="13"/>
      <c r="Z2762" s="13"/>
      <c r="AA2762" s="13"/>
      <c r="AB2762" s="13"/>
      <c r="AC2762" s="13"/>
      <c r="AD2762" s="13"/>
      <c r="AE2762" s="13"/>
      <c r="AF2762" s="13"/>
      <c r="AG2762" s="13"/>
      <c r="AH2762" s="13"/>
      <c r="AI2762" s="13"/>
    </row>
    <row r="2763" spans="1:35">
      <c r="A2763" s="13"/>
      <c r="B2763" s="13"/>
      <c r="C2763" s="16"/>
      <c r="D2763" s="13"/>
      <c r="E2763" s="13"/>
      <c r="F2763" s="13"/>
      <c r="G2763" s="13"/>
      <c r="H2763" s="13"/>
      <c r="I2763" s="13"/>
      <c r="J2763" s="13"/>
      <c r="K2763" s="13"/>
      <c r="L2763" s="13"/>
      <c r="M2763" s="13"/>
      <c r="N2763" s="13"/>
      <c r="O2763" s="13"/>
      <c r="P2763" s="13"/>
      <c r="Q2763" s="13"/>
      <c r="R2763" s="13"/>
      <c r="S2763" s="13"/>
      <c r="T2763" s="13"/>
      <c r="U2763" s="13"/>
      <c r="V2763" s="13"/>
      <c r="W2763" s="13"/>
      <c r="X2763" s="13"/>
      <c r="Y2763" s="13"/>
      <c r="Z2763" s="13"/>
      <c r="AA2763" s="13"/>
      <c r="AB2763" s="13"/>
      <c r="AC2763" s="13"/>
      <c r="AD2763" s="13"/>
      <c r="AE2763" s="13"/>
      <c r="AF2763" s="13"/>
      <c r="AG2763" s="13"/>
      <c r="AH2763" s="13"/>
      <c r="AI2763" s="13"/>
    </row>
    <row r="2764" spans="1:35">
      <c r="A2764" s="13"/>
      <c r="B2764" s="13"/>
      <c r="C2764" s="16"/>
      <c r="D2764" s="13"/>
      <c r="E2764" s="13"/>
      <c r="F2764" s="13"/>
      <c r="G2764" s="13"/>
      <c r="H2764" s="13"/>
      <c r="I2764" s="13"/>
      <c r="J2764" s="13"/>
      <c r="K2764" s="13"/>
      <c r="L2764" s="13"/>
      <c r="M2764" s="13"/>
      <c r="N2764" s="13"/>
      <c r="O2764" s="13"/>
      <c r="P2764" s="13"/>
      <c r="Q2764" s="13"/>
      <c r="R2764" s="13"/>
      <c r="S2764" s="13"/>
      <c r="T2764" s="13"/>
      <c r="U2764" s="13"/>
      <c r="V2764" s="13"/>
      <c r="W2764" s="13"/>
      <c r="X2764" s="13"/>
      <c r="Y2764" s="13"/>
      <c r="Z2764" s="13"/>
      <c r="AA2764" s="13"/>
      <c r="AB2764" s="13"/>
      <c r="AC2764" s="13"/>
      <c r="AD2764" s="13"/>
      <c r="AE2764" s="13"/>
      <c r="AF2764" s="13"/>
      <c r="AG2764" s="13"/>
      <c r="AH2764" s="13"/>
      <c r="AI2764" s="13"/>
    </row>
    <row r="2765" spans="1:35">
      <c r="A2765" s="13"/>
      <c r="B2765" s="13"/>
      <c r="C2765" s="16"/>
      <c r="D2765" s="13"/>
      <c r="E2765" s="13"/>
      <c r="F2765" s="13"/>
      <c r="G2765" s="13"/>
      <c r="H2765" s="13"/>
      <c r="I2765" s="13"/>
      <c r="J2765" s="13"/>
      <c r="K2765" s="13"/>
      <c r="L2765" s="13"/>
      <c r="M2765" s="13"/>
      <c r="N2765" s="13"/>
      <c r="O2765" s="13"/>
      <c r="P2765" s="13"/>
      <c r="Q2765" s="13"/>
      <c r="R2765" s="13"/>
      <c r="S2765" s="13"/>
      <c r="T2765" s="13"/>
      <c r="U2765" s="13"/>
      <c r="V2765" s="13"/>
      <c r="W2765" s="13"/>
      <c r="X2765" s="13"/>
      <c r="Y2765" s="13"/>
      <c r="Z2765" s="13"/>
      <c r="AA2765" s="13"/>
      <c r="AB2765" s="13"/>
      <c r="AC2765" s="13"/>
      <c r="AD2765" s="13"/>
      <c r="AE2765" s="13"/>
      <c r="AF2765" s="13"/>
      <c r="AG2765" s="13"/>
      <c r="AH2765" s="13"/>
      <c r="AI2765" s="13"/>
    </row>
    <row r="2766" spans="1:35">
      <c r="A2766" s="13"/>
      <c r="B2766" s="13"/>
      <c r="C2766" s="16"/>
      <c r="D2766" s="13"/>
      <c r="E2766" s="13"/>
      <c r="F2766" s="13"/>
      <c r="G2766" s="13"/>
      <c r="H2766" s="13"/>
      <c r="I2766" s="13"/>
      <c r="J2766" s="13"/>
      <c r="K2766" s="13"/>
      <c r="L2766" s="13"/>
      <c r="M2766" s="13"/>
      <c r="N2766" s="13"/>
      <c r="O2766" s="13"/>
      <c r="P2766" s="13"/>
      <c r="Q2766" s="13"/>
      <c r="R2766" s="13"/>
      <c r="S2766" s="13"/>
      <c r="T2766" s="13"/>
      <c r="U2766" s="13"/>
      <c r="V2766" s="13"/>
      <c r="W2766" s="13"/>
      <c r="X2766" s="13"/>
      <c r="Y2766" s="13"/>
      <c r="Z2766" s="13"/>
      <c r="AA2766" s="13"/>
      <c r="AB2766" s="13"/>
      <c r="AC2766" s="13"/>
      <c r="AD2766" s="13"/>
      <c r="AE2766" s="13"/>
      <c r="AF2766" s="13"/>
      <c r="AG2766" s="13"/>
      <c r="AH2766" s="13"/>
      <c r="AI2766" s="13"/>
    </row>
    <row r="2767" spans="1:35">
      <c r="A2767" s="13"/>
      <c r="B2767" s="13"/>
      <c r="C2767" s="16"/>
      <c r="D2767" s="13"/>
      <c r="E2767" s="13"/>
      <c r="F2767" s="13"/>
      <c r="G2767" s="13"/>
      <c r="H2767" s="13"/>
      <c r="I2767" s="13"/>
      <c r="J2767" s="13"/>
      <c r="K2767" s="13"/>
      <c r="L2767" s="13"/>
      <c r="M2767" s="13"/>
      <c r="N2767" s="13"/>
      <c r="O2767" s="13"/>
      <c r="P2767" s="13"/>
      <c r="Q2767" s="13"/>
      <c r="R2767" s="13"/>
      <c r="S2767" s="13"/>
      <c r="T2767" s="13"/>
      <c r="U2767" s="13"/>
      <c r="V2767" s="13"/>
      <c r="W2767" s="13"/>
      <c r="X2767" s="13"/>
      <c r="Y2767" s="13"/>
      <c r="Z2767" s="13"/>
      <c r="AA2767" s="13"/>
      <c r="AB2767" s="13"/>
      <c r="AC2767" s="13"/>
      <c r="AD2767" s="13"/>
      <c r="AE2767" s="13"/>
      <c r="AF2767" s="13"/>
      <c r="AG2767" s="13"/>
      <c r="AH2767" s="13"/>
      <c r="AI2767" s="13"/>
    </row>
    <row r="2768" spans="1:35">
      <c r="A2768" s="13"/>
      <c r="B2768" s="13"/>
      <c r="C2768" s="16"/>
      <c r="D2768" s="13"/>
      <c r="E2768" s="13"/>
      <c r="F2768" s="13"/>
      <c r="G2768" s="13"/>
      <c r="H2768" s="13"/>
      <c r="I2768" s="13"/>
      <c r="J2768" s="13"/>
      <c r="K2768" s="13"/>
      <c r="L2768" s="13"/>
      <c r="M2768" s="13"/>
      <c r="N2768" s="13"/>
      <c r="O2768" s="13"/>
      <c r="P2768" s="13"/>
      <c r="Q2768" s="13"/>
      <c r="R2768" s="13"/>
      <c r="S2768" s="13"/>
      <c r="T2768" s="13"/>
      <c r="U2768" s="13"/>
      <c r="V2768" s="13"/>
      <c r="W2768" s="13"/>
      <c r="X2768" s="13"/>
      <c r="Y2768" s="13"/>
      <c r="Z2768" s="13"/>
      <c r="AA2768" s="13"/>
      <c r="AB2768" s="13"/>
      <c r="AC2768" s="13"/>
      <c r="AD2768" s="13"/>
      <c r="AE2768" s="13"/>
      <c r="AF2768" s="13"/>
      <c r="AG2768" s="13"/>
      <c r="AH2768" s="13"/>
      <c r="AI2768" s="13"/>
    </row>
    <row r="2769" spans="1:35">
      <c r="A2769" s="13"/>
      <c r="B2769" s="13"/>
      <c r="C2769" s="16"/>
      <c r="D2769" s="13"/>
      <c r="E2769" s="13"/>
      <c r="F2769" s="13"/>
      <c r="G2769" s="13"/>
      <c r="H2769" s="13"/>
      <c r="I2769" s="13"/>
      <c r="J2769" s="13"/>
      <c r="K2769" s="13"/>
      <c r="L2769" s="13"/>
      <c r="M2769" s="13"/>
      <c r="N2769" s="13"/>
      <c r="O2769" s="13"/>
      <c r="P2769" s="13"/>
      <c r="Q2769" s="13"/>
      <c r="R2769" s="13"/>
      <c r="S2769" s="13"/>
      <c r="T2769" s="13"/>
      <c r="U2769" s="13"/>
      <c r="V2769" s="13"/>
      <c r="W2769" s="13"/>
      <c r="X2769" s="13"/>
      <c r="Y2769" s="13"/>
      <c r="Z2769" s="13"/>
      <c r="AA2769" s="13"/>
      <c r="AB2769" s="13"/>
      <c r="AC2769" s="13"/>
      <c r="AD2769" s="13"/>
      <c r="AE2769" s="13"/>
      <c r="AF2769" s="13"/>
      <c r="AG2769" s="13"/>
      <c r="AH2769" s="13"/>
      <c r="AI2769" s="13"/>
    </row>
    <row r="2770" spans="1:35">
      <c r="A2770" s="13"/>
      <c r="B2770" s="13"/>
      <c r="C2770" s="16"/>
      <c r="D2770" s="13"/>
      <c r="E2770" s="13"/>
      <c r="F2770" s="13"/>
      <c r="G2770" s="13"/>
      <c r="H2770" s="13"/>
      <c r="I2770" s="13"/>
      <c r="J2770" s="13"/>
      <c r="K2770" s="13"/>
      <c r="L2770" s="13"/>
      <c r="M2770" s="13"/>
      <c r="N2770" s="13"/>
      <c r="O2770" s="13"/>
      <c r="P2770" s="13"/>
      <c r="Q2770" s="13"/>
      <c r="R2770" s="13"/>
      <c r="S2770" s="13"/>
      <c r="T2770" s="13"/>
      <c r="U2770" s="13"/>
      <c r="V2770" s="13"/>
      <c r="W2770" s="13"/>
      <c r="X2770" s="13"/>
      <c r="Y2770" s="13"/>
      <c r="Z2770" s="13"/>
      <c r="AA2770" s="13"/>
      <c r="AB2770" s="13"/>
      <c r="AC2770" s="13"/>
      <c r="AD2770" s="13"/>
      <c r="AE2770" s="13"/>
      <c r="AF2770" s="13"/>
      <c r="AG2770" s="13"/>
      <c r="AH2770" s="13"/>
      <c r="AI2770" s="13"/>
    </row>
    <row r="2771" spans="1:35">
      <c r="A2771" s="13"/>
      <c r="B2771" s="13"/>
      <c r="C2771" s="16"/>
      <c r="D2771" s="13"/>
      <c r="E2771" s="13"/>
      <c r="F2771" s="13"/>
      <c r="G2771" s="13"/>
      <c r="H2771" s="13"/>
      <c r="I2771" s="13"/>
      <c r="J2771" s="13"/>
      <c r="K2771" s="13"/>
      <c r="L2771" s="13"/>
      <c r="M2771" s="13"/>
      <c r="N2771" s="13"/>
      <c r="O2771" s="13"/>
      <c r="P2771" s="13"/>
      <c r="Q2771" s="13"/>
      <c r="R2771" s="13"/>
      <c r="S2771" s="13"/>
      <c r="T2771" s="13"/>
      <c r="U2771" s="13"/>
      <c r="V2771" s="13"/>
      <c r="W2771" s="13"/>
      <c r="X2771" s="13"/>
      <c r="Y2771" s="13"/>
      <c r="Z2771" s="13"/>
      <c r="AA2771" s="13"/>
      <c r="AB2771" s="13"/>
      <c r="AC2771" s="13"/>
      <c r="AD2771" s="13"/>
      <c r="AE2771" s="13"/>
      <c r="AF2771" s="13"/>
      <c r="AG2771" s="13"/>
      <c r="AH2771" s="13"/>
      <c r="AI2771" s="13"/>
    </row>
    <row r="2772" spans="1:35">
      <c r="A2772" s="13"/>
      <c r="B2772" s="13"/>
      <c r="C2772" s="16"/>
      <c r="D2772" s="13"/>
      <c r="E2772" s="13"/>
      <c r="F2772" s="13"/>
      <c r="G2772" s="13"/>
      <c r="H2772" s="13"/>
      <c r="I2772" s="13"/>
      <c r="J2772" s="13"/>
      <c r="K2772" s="13"/>
      <c r="L2772" s="13"/>
      <c r="M2772" s="13"/>
      <c r="N2772" s="13"/>
      <c r="O2772" s="13"/>
      <c r="P2772" s="13"/>
      <c r="Q2772" s="13"/>
      <c r="R2772" s="13"/>
      <c r="S2772" s="13"/>
      <c r="T2772" s="13"/>
      <c r="U2772" s="13"/>
      <c r="V2772" s="13"/>
      <c r="W2772" s="13"/>
      <c r="X2772" s="13"/>
      <c r="Y2772" s="13"/>
      <c r="Z2772" s="13"/>
      <c r="AA2772" s="13"/>
      <c r="AB2772" s="13"/>
      <c r="AC2772" s="13"/>
      <c r="AD2772" s="13"/>
      <c r="AE2772" s="13"/>
      <c r="AF2772" s="13"/>
      <c r="AG2772" s="13"/>
      <c r="AH2772" s="13"/>
      <c r="AI2772" s="13"/>
    </row>
    <row r="2773" spans="1:35">
      <c r="A2773" s="13"/>
      <c r="B2773" s="13"/>
      <c r="C2773" s="16"/>
      <c r="D2773" s="13"/>
      <c r="E2773" s="13"/>
      <c r="F2773" s="13"/>
      <c r="G2773" s="13"/>
      <c r="H2773" s="13"/>
      <c r="I2773" s="13"/>
      <c r="J2773" s="13"/>
      <c r="K2773" s="13"/>
      <c r="L2773" s="13"/>
      <c r="M2773" s="13"/>
      <c r="N2773" s="13"/>
      <c r="O2773" s="13"/>
      <c r="P2773" s="13"/>
      <c r="Q2773" s="13"/>
      <c r="R2773" s="13"/>
      <c r="S2773" s="13"/>
      <c r="T2773" s="13"/>
      <c r="U2773" s="13"/>
      <c r="V2773" s="13"/>
      <c r="W2773" s="13"/>
      <c r="X2773" s="13"/>
      <c r="Y2773" s="13"/>
      <c r="Z2773" s="13"/>
      <c r="AA2773" s="13"/>
      <c r="AB2773" s="13"/>
      <c r="AC2773" s="13"/>
      <c r="AD2773" s="13"/>
      <c r="AE2773" s="13"/>
      <c r="AF2773" s="13"/>
      <c r="AG2773" s="13"/>
      <c r="AH2773" s="13"/>
      <c r="AI2773" s="13"/>
    </row>
    <row r="2774" spans="1:35">
      <c r="A2774" s="13"/>
      <c r="B2774" s="13"/>
      <c r="C2774" s="16"/>
      <c r="D2774" s="13"/>
      <c r="E2774" s="13"/>
      <c r="F2774" s="13"/>
      <c r="G2774" s="13"/>
      <c r="H2774" s="13"/>
      <c r="I2774" s="13"/>
      <c r="J2774" s="13"/>
      <c r="K2774" s="13"/>
      <c r="L2774" s="13"/>
      <c r="M2774" s="13"/>
      <c r="N2774" s="13"/>
      <c r="O2774" s="13"/>
      <c r="P2774" s="13"/>
      <c r="Q2774" s="13"/>
      <c r="R2774" s="13"/>
      <c r="S2774" s="13"/>
      <c r="T2774" s="13"/>
      <c r="U2774" s="13"/>
      <c r="V2774" s="13"/>
      <c r="W2774" s="13"/>
      <c r="X2774" s="13"/>
      <c r="Y2774" s="13"/>
      <c r="Z2774" s="13"/>
      <c r="AA2774" s="13"/>
      <c r="AB2774" s="13"/>
      <c r="AC2774" s="13"/>
      <c r="AD2774" s="13"/>
      <c r="AE2774" s="13"/>
      <c r="AF2774" s="13"/>
      <c r="AG2774" s="13"/>
      <c r="AH2774" s="13"/>
      <c r="AI2774" s="13"/>
    </row>
    <row r="2775" spans="1:35">
      <c r="A2775" s="13"/>
      <c r="B2775" s="13"/>
      <c r="C2775" s="16"/>
      <c r="D2775" s="13"/>
      <c r="E2775" s="13"/>
      <c r="F2775" s="13"/>
      <c r="G2775" s="13"/>
      <c r="H2775" s="13"/>
      <c r="I2775" s="13"/>
      <c r="J2775" s="13"/>
      <c r="K2775" s="13"/>
      <c r="L2775" s="13"/>
      <c r="M2775" s="13"/>
      <c r="N2775" s="13"/>
      <c r="O2775" s="13"/>
      <c r="P2775" s="13"/>
      <c r="Q2775" s="13"/>
      <c r="R2775" s="13"/>
      <c r="S2775" s="13"/>
      <c r="T2775" s="13"/>
      <c r="U2775" s="13"/>
      <c r="V2775" s="13"/>
      <c r="W2775" s="13"/>
      <c r="X2775" s="13"/>
      <c r="Y2775" s="13"/>
      <c r="Z2775" s="13"/>
      <c r="AA2775" s="13"/>
      <c r="AB2775" s="13"/>
      <c r="AC2775" s="13"/>
      <c r="AD2775" s="13"/>
      <c r="AE2775" s="13"/>
      <c r="AF2775" s="13"/>
      <c r="AG2775" s="13"/>
      <c r="AH2775" s="13"/>
      <c r="AI2775" s="13"/>
    </row>
    <row r="2776" spans="1:35">
      <c r="A2776" s="13"/>
      <c r="B2776" s="13"/>
      <c r="C2776" s="16"/>
      <c r="D2776" s="13"/>
      <c r="E2776" s="13"/>
      <c r="F2776" s="13"/>
      <c r="G2776" s="13"/>
      <c r="H2776" s="13"/>
      <c r="I2776" s="13"/>
      <c r="J2776" s="13"/>
      <c r="K2776" s="13"/>
      <c r="L2776" s="13"/>
      <c r="M2776" s="13"/>
      <c r="N2776" s="13"/>
      <c r="O2776" s="13"/>
      <c r="P2776" s="13"/>
      <c r="Q2776" s="13"/>
      <c r="R2776" s="13"/>
      <c r="S2776" s="13"/>
      <c r="T2776" s="13"/>
      <c r="U2776" s="13"/>
      <c r="V2776" s="13"/>
      <c r="W2776" s="13"/>
      <c r="X2776" s="13"/>
      <c r="Y2776" s="13"/>
      <c r="Z2776" s="13"/>
      <c r="AA2776" s="13"/>
      <c r="AB2776" s="13"/>
      <c r="AC2776" s="13"/>
      <c r="AD2776" s="13"/>
      <c r="AE2776" s="13"/>
      <c r="AF2776" s="13"/>
      <c r="AG2776" s="13"/>
      <c r="AH2776" s="13"/>
      <c r="AI2776" s="13"/>
    </row>
    <row r="2777" spans="1:35">
      <c r="A2777" s="13"/>
      <c r="B2777" s="13"/>
      <c r="C2777" s="16"/>
      <c r="D2777" s="13"/>
      <c r="E2777" s="13"/>
      <c r="F2777" s="13"/>
      <c r="G2777" s="13"/>
      <c r="H2777" s="13"/>
      <c r="I2777" s="13"/>
      <c r="J2777" s="13"/>
      <c r="K2777" s="13"/>
      <c r="L2777" s="13"/>
      <c r="M2777" s="13"/>
      <c r="N2777" s="13"/>
      <c r="O2777" s="13"/>
      <c r="P2777" s="13"/>
      <c r="Q2777" s="13"/>
      <c r="R2777" s="13"/>
      <c r="S2777" s="13"/>
      <c r="T2777" s="13"/>
      <c r="U2777" s="13"/>
      <c r="V2777" s="13"/>
      <c r="W2777" s="13"/>
      <c r="X2777" s="13"/>
      <c r="Y2777" s="13"/>
      <c r="Z2777" s="13"/>
      <c r="AA2777" s="13"/>
      <c r="AB2777" s="13"/>
      <c r="AC2777" s="13"/>
      <c r="AD2777" s="13"/>
      <c r="AE2777" s="13"/>
      <c r="AF2777" s="13"/>
      <c r="AG2777" s="13"/>
      <c r="AH2777" s="13"/>
      <c r="AI2777" s="13"/>
    </row>
    <row r="2778" spans="1:35">
      <c r="A2778" s="13"/>
      <c r="B2778" s="13"/>
      <c r="C2778" s="16"/>
      <c r="D2778" s="13"/>
      <c r="E2778" s="13"/>
      <c r="F2778" s="13"/>
      <c r="G2778" s="13"/>
      <c r="H2778" s="13"/>
      <c r="I2778" s="13"/>
      <c r="J2778" s="13"/>
      <c r="K2778" s="13"/>
      <c r="L2778" s="13"/>
      <c r="M2778" s="13"/>
      <c r="N2778" s="13"/>
      <c r="O2778" s="13"/>
      <c r="P2778" s="13"/>
      <c r="Q2778" s="13"/>
      <c r="R2778" s="13"/>
      <c r="S2778" s="13"/>
      <c r="T2778" s="13"/>
      <c r="U2778" s="13"/>
      <c r="V2778" s="13"/>
      <c r="W2778" s="13"/>
      <c r="X2778" s="13"/>
      <c r="Y2778" s="13"/>
      <c r="Z2778" s="13"/>
      <c r="AA2778" s="13"/>
      <c r="AB2778" s="13"/>
      <c r="AC2778" s="13"/>
      <c r="AD2778" s="13"/>
      <c r="AE2778" s="13"/>
      <c r="AF2778" s="13"/>
      <c r="AG2778" s="13"/>
      <c r="AH2778" s="13"/>
      <c r="AI2778" s="13"/>
    </row>
    <row r="2779" spans="1:35">
      <c r="A2779" s="13"/>
      <c r="B2779" s="13"/>
      <c r="C2779" s="16"/>
      <c r="D2779" s="13"/>
      <c r="E2779" s="13"/>
      <c r="F2779" s="13"/>
      <c r="G2779" s="13"/>
      <c r="H2779" s="13"/>
      <c r="I2779" s="13"/>
      <c r="J2779" s="13"/>
      <c r="K2779" s="13"/>
      <c r="L2779" s="13"/>
      <c r="M2779" s="13"/>
      <c r="N2779" s="13"/>
      <c r="O2779" s="13"/>
      <c r="P2779" s="13"/>
      <c r="Q2779" s="13"/>
      <c r="R2779" s="13"/>
      <c r="S2779" s="13"/>
      <c r="T2779" s="13"/>
      <c r="U2779" s="13"/>
      <c r="V2779" s="13"/>
      <c r="W2779" s="13"/>
      <c r="X2779" s="13"/>
      <c r="Y2779" s="13"/>
      <c r="Z2779" s="13"/>
      <c r="AA2779" s="13"/>
      <c r="AB2779" s="13"/>
      <c r="AC2779" s="13"/>
      <c r="AD2779" s="13"/>
      <c r="AE2779" s="13"/>
      <c r="AF2779" s="13"/>
      <c r="AG2779" s="13"/>
      <c r="AH2779" s="13"/>
      <c r="AI2779" s="13"/>
    </row>
    <row r="2780" spans="1:35">
      <c r="A2780" s="13"/>
      <c r="B2780" s="13"/>
      <c r="C2780" s="16"/>
      <c r="D2780" s="13"/>
      <c r="E2780" s="13"/>
      <c r="F2780" s="13"/>
      <c r="G2780" s="13"/>
      <c r="H2780" s="13"/>
      <c r="I2780" s="13"/>
      <c r="J2780" s="13"/>
      <c r="K2780" s="13"/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3"/>
      <c r="AA2780" s="13"/>
      <c r="AB2780" s="13"/>
      <c r="AC2780" s="13"/>
      <c r="AD2780" s="13"/>
      <c r="AE2780" s="13"/>
      <c r="AF2780" s="13"/>
      <c r="AG2780" s="13"/>
      <c r="AH2780" s="13"/>
      <c r="AI2780" s="13"/>
    </row>
    <row r="2781" spans="1:35">
      <c r="A2781" s="13"/>
      <c r="B2781" s="13"/>
      <c r="C2781" s="16"/>
      <c r="D2781" s="13"/>
      <c r="E2781" s="13"/>
      <c r="F2781" s="13"/>
      <c r="G2781" s="13"/>
      <c r="H2781" s="13"/>
      <c r="I2781" s="13"/>
      <c r="J2781" s="13"/>
      <c r="K2781" s="13"/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3"/>
      <c r="AA2781" s="13"/>
      <c r="AB2781" s="13"/>
      <c r="AC2781" s="13"/>
      <c r="AD2781" s="13"/>
      <c r="AE2781" s="13"/>
      <c r="AF2781" s="13"/>
      <c r="AG2781" s="13"/>
      <c r="AH2781" s="13"/>
      <c r="AI2781" s="13"/>
    </row>
    <row r="2782" spans="1:35">
      <c r="A2782" s="13"/>
      <c r="B2782" s="13"/>
      <c r="C2782" s="16"/>
      <c r="D2782" s="13"/>
      <c r="E2782" s="13"/>
      <c r="F2782" s="13"/>
      <c r="G2782" s="13"/>
      <c r="H2782" s="13"/>
      <c r="I2782" s="13"/>
      <c r="J2782" s="13"/>
      <c r="K2782" s="13"/>
      <c r="L2782" s="13"/>
      <c r="M2782" s="13"/>
      <c r="N2782" s="13"/>
      <c r="O2782" s="13"/>
      <c r="P2782" s="13"/>
      <c r="Q2782" s="13"/>
      <c r="R2782" s="13"/>
      <c r="S2782" s="13"/>
      <c r="T2782" s="13"/>
      <c r="U2782" s="13"/>
      <c r="V2782" s="13"/>
      <c r="W2782" s="13"/>
      <c r="X2782" s="13"/>
      <c r="Y2782" s="13"/>
      <c r="Z2782" s="13"/>
      <c r="AA2782" s="13"/>
      <c r="AB2782" s="13"/>
      <c r="AC2782" s="13"/>
      <c r="AD2782" s="13"/>
      <c r="AE2782" s="13"/>
      <c r="AF2782" s="13"/>
      <c r="AG2782" s="13"/>
      <c r="AH2782" s="13"/>
      <c r="AI2782" s="13"/>
    </row>
    <row r="2783" spans="1:35">
      <c r="A2783" s="13"/>
      <c r="B2783" s="13"/>
      <c r="C2783" s="16"/>
      <c r="D2783" s="13"/>
      <c r="E2783" s="13"/>
      <c r="F2783" s="13"/>
      <c r="G2783" s="13"/>
      <c r="H2783" s="13"/>
      <c r="I2783" s="13"/>
      <c r="J2783" s="13"/>
      <c r="K2783" s="13"/>
      <c r="L2783" s="13"/>
      <c r="M2783" s="13"/>
      <c r="N2783" s="13"/>
      <c r="O2783" s="13"/>
      <c r="P2783" s="13"/>
      <c r="Q2783" s="13"/>
      <c r="R2783" s="13"/>
      <c r="S2783" s="13"/>
      <c r="T2783" s="13"/>
      <c r="U2783" s="13"/>
      <c r="V2783" s="13"/>
      <c r="W2783" s="13"/>
      <c r="X2783" s="13"/>
      <c r="Y2783" s="13"/>
      <c r="Z2783" s="13"/>
      <c r="AA2783" s="13"/>
      <c r="AB2783" s="13"/>
      <c r="AC2783" s="13"/>
      <c r="AD2783" s="13"/>
      <c r="AE2783" s="13"/>
      <c r="AF2783" s="13"/>
      <c r="AG2783" s="13"/>
      <c r="AH2783" s="13"/>
      <c r="AI2783" s="13"/>
    </row>
    <row r="2784" spans="1:35">
      <c r="A2784" s="13"/>
      <c r="B2784" s="13"/>
      <c r="C2784" s="16"/>
      <c r="D2784" s="13"/>
      <c r="E2784" s="13"/>
      <c r="F2784" s="13"/>
      <c r="G2784" s="13"/>
      <c r="H2784" s="13"/>
      <c r="I2784" s="13"/>
      <c r="J2784" s="13"/>
      <c r="K2784" s="13"/>
      <c r="L2784" s="13"/>
      <c r="M2784" s="13"/>
      <c r="N2784" s="13"/>
      <c r="O2784" s="13"/>
      <c r="P2784" s="13"/>
      <c r="Q2784" s="13"/>
      <c r="R2784" s="13"/>
      <c r="S2784" s="13"/>
      <c r="T2784" s="13"/>
      <c r="U2784" s="13"/>
      <c r="V2784" s="13"/>
      <c r="W2784" s="13"/>
      <c r="X2784" s="13"/>
      <c r="Y2784" s="13"/>
      <c r="Z2784" s="13"/>
      <c r="AA2784" s="13"/>
      <c r="AB2784" s="13"/>
      <c r="AC2784" s="13"/>
      <c r="AD2784" s="13"/>
      <c r="AE2784" s="13"/>
      <c r="AF2784" s="13"/>
      <c r="AG2784" s="13"/>
      <c r="AH2784" s="13"/>
      <c r="AI2784" s="13"/>
    </row>
    <row r="2785" spans="1:35">
      <c r="A2785" s="13"/>
      <c r="B2785" s="13"/>
      <c r="C2785" s="16"/>
      <c r="D2785" s="13"/>
      <c r="E2785" s="13"/>
      <c r="F2785" s="13"/>
      <c r="G2785" s="13"/>
      <c r="H2785" s="13"/>
      <c r="I2785" s="13"/>
      <c r="J2785" s="13"/>
      <c r="K2785" s="13"/>
      <c r="L2785" s="13"/>
      <c r="M2785" s="13"/>
      <c r="N2785" s="13"/>
      <c r="O2785" s="13"/>
      <c r="P2785" s="13"/>
      <c r="Q2785" s="13"/>
      <c r="R2785" s="13"/>
      <c r="S2785" s="13"/>
      <c r="T2785" s="13"/>
      <c r="U2785" s="13"/>
      <c r="V2785" s="13"/>
      <c r="W2785" s="13"/>
      <c r="X2785" s="13"/>
      <c r="Y2785" s="13"/>
      <c r="Z2785" s="13"/>
      <c r="AA2785" s="13"/>
      <c r="AB2785" s="13"/>
      <c r="AC2785" s="13"/>
      <c r="AD2785" s="13"/>
      <c r="AE2785" s="13"/>
      <c r="AF2785" s="13"/>
      <c r="AG2785" s="13"/>
      <c r="AH2785" s="13"/>
      <c r="AI2785" s="13"/>
    </row>
    <row r="2786" spans="1:35">
      <c r="A2786" s="13"/>
      <c r="B2786" s="13"/>
      <c r="C2786" s="16"/>
      <c r="D2786" s="13"/>
      <c r="E2786" s="13"/>
      <c r="F2786" s="13"/>
      <c r="G2786" s="13"/>
      <c r="H2786" s="13"/>
      <c r="I2786" s="13"/>
      <c r="J2786" s="13"/>
      <c r="K2786" s="13"/>
      <c r="L2786" s="13"/>
      <c r="M2786" s="13"/>
      <c r="N2786" s="13"/>
      <c r="O2786" s="13"/>
      <c r="P2786" s="13"/>
      <c r="Q2786" s="13"/>
      <c r="R2786" s="13"/>
      <c r="S2786" s="13"/>
      <c r="T2786" s="13"/>
      <c r="U2786" s="13"/>
      <c r="V2786" s="13"/>
      <c r="W2786" s="13"/>
      <c r="X2786" s="13"/>
      <c r="Y2786" s="13"/>
      <c r="Z2786" s="13"/>
      <c r="AA2786" s="13"/>
      <c r="AB2786" s="13"/>
      <c r="AC2786" s="13"/>
      <c r="AD2786" s="13"/>
      <c r="AE2786" s="13"/>
      <c r="AF2786" s="13"/>
      <c r="AG2786" s="13"/>
      <c r="AH2786" s="13"/>
      <c r="AI2786" s="13"/>
    </row>
    <row r="2787" spans="1:35">
      <c r="A2787" s="13"/>
      <c r="B2787" s="13"/>
      <c r="C2787" s="16"/>
      <c r="D2787" s="13"/>
      <c r="E2787" s="13"/>
      <c r="F2787" s="13"/>
      <c r="G2787" s="13"/>
      <c r="H2787" s="13"/>
      <c r="I2787" s="13"/>
      <c r="J2787" s="13"/>
      <c r="K2787" s="13"/>
      <c r="L2787" s="13"/>
      <c r="M2787" s="13"/>
      <c r="N2787" s="13"/>
      <c r="O2787" s="13"/>
      <c r="P2787" s="13"/>
      <c r="Q2787" s="13"/>
      <c r="R2787" s="13"/>
      <c r="S2787" s="13"/>
      <c r="T2787" s="13"/>
      <c r="U2787" s="13"/>
      <c r="V2787" s="13"/>
      <c r="W2787" s="13"/>
      <c r="X2787" s="13"/>
      <c r="Y2787" s="13"/>
      <c r="Z2787" s="13"/>
      <c r="AA2787" s="13"/>
      <c r="AB2787" s="13"/>
      <c r="AC2787" s="13"/>
      <c r="AD2787" s="13"/>
      <c r="AE2787" s="13"/>
      <c r="AF2787" s="13"/>
      <c r="AG2787" s="13"/>
      <c r="AH2787" s="13"/>
      <c r="AI2787" s="13"/>
    </row>
    <row r="2788" spans="1:35">
      <c r="A2788" s="13"/>
      <c r="B2788" s="13"/>
      <c r="C2788" s="16"/>
      <c r="D2788" s="13"/>
      <c r="E2788" s="13"/>
      <c r="F2788" s="13"/>
      <c r="G2788" s="13"/>
      <c r="H2788" s="13"/>
      <c r="I2788" s="13"/>
      <c r="J2788" s="13"/>
      <c r="K2788" s="13"/>
      <c r="L2788" s="13"/>
      <c r="M2788" s="13"/>
      <c r="N2788" s="13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3"/>
      <c r="Z2788" s="13"/>
      <c r="AA2788" s="13"/>
      <c r="AB2788" s="13"/>
      <c r="AC2788" s="13"/>
      <c r="AD2788" s="13"/>
      <c r="AE2788" s="13"/>
      <c r="AF2788" s="13"/>
      <c r="AG2788" s="13"/>
      <c r="AH2788" s="13"/>
      <c r="AI2788" s="13"/>
    </row>
    <row r="2789" spans="1:35">
      <c r="A2789" s="13"/>
      <c r="B2789" s="13"/>
      <c r="C2789" s="16"/>
      <c r="D2789" s="13"/>
      <c r="E2789" s="13"/>
      <c r="F2789" s="13"/>
      <c r="G2789" s="13"/>
      <c r="H2789" s="13"/>
      <c r="I2789" s="13"/>
      <c r="J2789" s="13"/>
      <c r="K2789" s="13"/>
      <c r="L2789" s="13"/>
      <c r="M2789" s="13"/>
      <c r="N2789" s="13"/>
      <c r="O2789" s="13"/>
      <c r="P2789" s="13"/>
      <c r="Q2789" s="13"/>
      <c r="R2789" s="13"/>
      <c r="S2789" s="13"/>
      <c r="T2789" s="13"/>
      <c r="U2789" s="13"/>
      <c r="V2789" s="13"/>
      <c r="W2789" s="13"/>
      <c r="X2789" s="13"/>
      <c r="Y2789" s="13"/>
      <c r="Z2789" s="13"/>
      <c r="AA2789" s="13"/>
      <c r="AB2789" s="13"/>
      <c r="AC2789" s="13"/>
      <c r="AD2789" s="13"/>
      <c r="AE2789" s="13"/>
      <c r="AF2789" s="13"/>
      <c r="AG2789" s="13"/>
      <c r="AH2789" s="13"/>
      <c r="AI2789" s="13"/>
    </row>
    <row r="2790" spans="1:35">
      <c r="A2790" s="13"/>
      <c r="B2790" s="13"/>
      <c r="C2790" s="16"/>
      <c r="D2790" s="13"/>
      <c r="E2790" s="13"/>
      <c r="F2790" s="13"/>
      <c r="G2790" s="13"/>
      <c r="H2790" s="13"/>
      <c r="I2790" s="13"/>
      <c r="J2790" s="13"/>
      <c r="K2790" s="13"/>
      <c r="L2790" s="13"/>
      <c r="M2790" s="13"/>
      <c r="N2790" s="13"/>
      <c r="O2790" s="13"/>
      <c r="P2790" s="13"/>
      <c r="Q2790" s="13"/>
      <c r="R2790" s="13"/>
      <c r="S2790" s="13"/>
      <c r="T2790" s="13"/>
      <c r="U2790" s="13"/>
      <c r="V2790" s="13"/>
      <c r="W2790" s="13"/>
      <c r="X2790" s="13"/>
      <c r="Y2790" s="13"/>
      <c r="Z2790" s="13"/>
      <c r="AA2790" s="13"/>
      <c r="AB2790" s="13"/>
      <c r="AC2790" s="13"/>
      <c r="AD2790" s="13"/>
      <c r="AE2790" s="13"/>
      <c r="AF2790" s="13"/>
      <c r="AG2790" s="13"/>
      <c r="AH2790" s="13"/>
      <c r="AI2790" s="13"/>
    </row>
    <row r="2791" spans="1:35">
      <c r="A2791" s="13"/>
      <c r="B2791" s="13"/>
      <c r="C2791" s="16"/>
      <c r="D2791" s="13"/>
      <c r="E2791" s="13"/>
      <c r="F2791" s="13"/>
      <c r="G2791" s="13"/>
      <c r="H2791" s="13"/>
      <c r="I2791" s="13"/>
      <c r="J2791" s="13"/>
      <c r="K2791" s="13"/>
      <c r="L2791" s="13"/>
      <c r="M2791" s="13"/>
      <c r="N2791" s="13"/>
      <c r="O2791" s="13"/>
      <c r="P2791" s="13"/>
      <c r="Q2791" s="13"/>
      <c r="R2791" s="13"/>
      <c r="S2791" s="13"/>
      <c r="T2791" s="13"/>
      <c r="U2791" s="13"/>
      <c r="V2791" s="13"/>
      <c r="W2791" s="13"/>
      <c r="X2791" s="13"/>
      <c r="Y2791" s="13"/>
      <c r="Z2791" s="13"/>
      <c r="AA2791" s="13"/>
      <c r="AB2791" s="13"/>
      <c r="AC2791" s="13"/>
      <c r="AD2791" s="13"/>
      <c r="AE2791" s="13"/>
      <c r="AF2791" s="13"/>
      <c r="AG2791" s="13"/>
      <c r="AH2791" s="13"/>
      <c r="AI2791" s="13"/>
    </row>
    <row r="2792" spans="1:35">
      <c r="A2792" s="13"/>
      <c r="B2792" s="13"/>
      <c r="C2792" s="16"/>
      <c r="D2792" s="13"/>
      <c r="E2792" s="13"/>
      <c r="F2792" s="13"/>
      <c r="G2792" s="13"/>
      <c r="H2792" s="13"/>
      <c r="I2792" s="13"/>
      <c r="J2792" s="13"/>
      <c r="K2792" s="13"/>
      <c r="L2792" s="13"/>
      <c r="M2792" s="13"/>
      <c r="N2792" s="13"/>
      <c r="O2792" s="13"/>
      <c r="P2792" s="13"/>
      <c r="Q2792" s="13"/>
      <c r="R2792" s="13"/>
      <c r="S2792" s="13"/>
      <c r="T2792" s="13"/>
      <c r="U2792" s="13"/>
      <c r="V2792" s="13"/>
      <c r="W2792" s="13"/>
      <c r="X2792" s="13"/>
      <c r="Y2792" s="13"/>
      <c r="Z2792" s="13"/>
      <c r="AA2792" s="13"/>
      <c r="AB2792" s="13"/>
      <c r="AC2792" s="13"/>
      <c r="AD2792" s="13"/>
      <c r="AE2792" s="13"/>
      <c r="AF2792" s="13"/>
      <c r="AG2792" s="13"/>
      <c r="AH2792" s="13"/>
      <c r="AI2792" s="13"/>
    </row>
    <row r="2793" spans="1:35">
      <c r="A2793" s="13"/>
      <c r="B2793" s="13"/>
      <c r="C2793" s="16"/>
      <c r="D2793" s="13"/>
      <c r="E2793" s="13"/>
      <c r="F2793" s="13"/>
      <c r="G2793" s="13"/>
      <c r="H2793" s="13"/>
      <c r="I2793" s="13"/>
      <c r="J2793" s="13"/>
      <c r="K2793" s="13"/>
      <c r="L2793" s="13"/>
      <c r="M2793" s="13"/>
      <c r="N2793" s="13"/>
      <c r="O2793" s="13"/>
      <c r="P2793" s="13"/>
      <c r="Q2793" s="13"/>
      <c r="R2793" s="13"/>
      <c r="S2793" s="13"/>
      <c r="T2793" s="13"/>
      <c r="U2793" s="13"/>
      <c r="V2793" s="13"/>
      <c r="W2793" s="13"/>
      <c r="X2793" s="13"/>
      <c r="Y2793" s="13"/>
      <c r="Z2793" s="13"/>
      <c r="AA2793" s="13"/>
      <c r="AB2793" s="13"/>
      <c r="AC2793" s="13"/>
      <c r="AD2793" s="13"/>
      <c r="AE2793" s="13"/>
      <c r="AF2793" s="13"/>
      <c r="AG2793" s="13"/>
      <c r="AH2793" s="13"/>
      <c r="AI2793" s="13"/>
    </row>
    <row r="2794" spans="1:35">
      <c r="A2794" s="13"/>
      <c r="B2794" s="13"/>
      <c r="C2794" s="16"/>
      <c r="D2794" s="13"/>
      <c r="E2794" s="13"/>
      <c r="F2794" s="13"/>
      <c r="G2794" s="13"/>
      <c r="H2794" s="13"/>
      <c r="I2794" s="13"/>
      <c r="J2794" s="13"/>
      <c r="K2794" s="13"/>
      <c r="L2794" s="13"/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3"/>
      <c r="AA2794" s="13"/>
      <c r="AB2794" s="13"/>
      <c r="AC2794" s="13"/>
      <c r="AD2794" s="13"/>
      <c r="AE2794" s="13"/>
      <c r="AF2794" s="13"/>
      <c r="AG2794" s="13"/>
      <c r="AH2794" s="13"/>
      <c r="AI2794" s="13"/>
    </row>
    <row r="2795" spans="1:35">
      <c r="A2795" s="13"/>
      <c r="B2795" s="13"/>
      <c r="C2795" s="16"/>
      <c r="D2795" s="13"/>
      <c r="E2795" s="13"/>
      <c r="F2795" s="13"/>
      <c r="G2795" s="13"/>
      <c r="H2795" s="13"/>
      <c r="I2795" s="13"/>
      <c r="J2795" s="13"/>
      <c r="K2795" s="13"/>
      <c r="L2795" s="13"/>
      <c r="M2795" s="13"/>
      <c r="N2795" s="13"/>
      <c r="O2795" s="13"/>
      <c r="P2795" s="13"/>
      <c r="Q2795" s="13"/>
      <c r="R2795" s="13"/>
      <c r="S2795" s="13"/>
      <c r="T2795" s="13"/>
      <c r="U2795" s="13"/>
      <c r="V2795" s="13"/>
      <c r="W2795" s="13"/>
      <c r="X2795" s="13"/>
      <c r="Y2795" s="13"/>
      <c r="Z2795" s="13"/>
      <c r="AA2795" s="13"/>
      <c r="AB2795" s="13"/>
      <c r="AC2795" s="13"/>
      <c r="AD2795" s="13"/>
      <c r="AE2795" s="13"/>
      <c r="AF2795" s="13"/>
      <c r="AG2795" s="13"/>
      <c r="AH2795" s="13"/>
      <c r="AI2795" s="13"/>
    </row>
    <row r="2796" spans="1:35">
      <c r="A2796" s="13"/>
      <c r="B2796" s="13"/>
      <c r="C2796" s="16"/>
      <c r="D2796" s="13"/>
      <c r="E2796" s="13"/>
      <c r="F2796" s="13"/>
      <c r="G2796" s="13"/>
      <c r="H2796" s="13"/>
      <c r="I2796" s="13"/>
      <c r="J2796" s="13"/>
      <c r="K2796" s="13"/>
      <c r="L2796" s="13"/>
      <c r="M2796" s="13"/>
      <c r="N2796" s="13"/>
      <c r="O2796" s="13"/>
      <c r="P2796" s="13"/>
      <c r="Q2796" s="13"/>
      <c r="R2796" s="13"/>
      <c r="S2796" s="13"/>
      <c r="T2796" s="13"/>
      <c r="U2796" s="13"/>
      <c r="V2796" s="13"/>
      <c r="W2796" s="13"/>
      <c r="X2796" s="13"/>
      <c r="Y2796" s="13"/>
      <c r="Z2796" s="13"/>
      <c r="AA2796" s="13"/>
      <c r="AB2796" s="13"/>
      <c r="AC2796" s="13"/>
      <c r="AD2796" s="13"/>
      <c r="AE2796" s="13"/>
      <c r="AF2796" s="13"/>
      <c r="AG2796" s="13"/>
      <c r="AH2796" s="13"/>
      <c r="AI2796" s="13"/>
    </row>
    <row r="2797" spans="1:35">
      <c r="A2797" s="13"/>
      <c r="B2797" s="13"/>
      <c r="C2797" s="16"/>
      <c r="D2797" s="13"/>
      <c r="E2797" s="13"/>
      <c r="F2797" s="13"/>
      <c r="G2797" s="13"/>
      <c r="H2797" s="13"/>
      <c r="I2797" s="13"/>
      <c r="J2797" s="13"/>
      <c r="K2797" s="13"/>
      <c r="L2797" s="13"/>
      <c r="M2797" s="13"/>
      <c r="N2797" s="13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3"/>
      <c r="AA2797" s="13"/>
      <c r="AB2797" s="13"/>
      <c r="AC2797" s="13"/>
      <c r="AD2797" s="13"/>
      <c r="AE2797" s="13"/>
      <c r="AF2797" s="13"/>
      <c r="AG2797" s="13"/>
      <c r="AH2797" s="13"/>
      <c r="AI2797" s="13"/>
    </row>
    <row r="2798" spans="1:35">
      <c r="A2798" s="13"/>
      <c r="B2798" s="13"/>
      <c r="C2798" s="16"/>
      <c r="D2798" s="13"/>
      <c r="E2798" s="13"/>
      <c r="F2798" s="13"/>
      <c r="G2798" s="13"/>
      <c r="H2798" s="13"/>
      <c r="I2798" s="13"/>
      <c r="J2798" s="13"/>
      <c r="K2798" s="13"/>
      <c r="L2798" s="13"/>
      <c r="M2798" s="13"/>
      <c r="N2798" s="13"/>
      <c r="O2798" s="13"/>
      <c r="P2798" s="13"/>
      <c r="Q2798" s="13"/>
      <c r="R2798" s="13"/>
      <c r="S2798" s="13"/>
      <c r="T2798" s="13"/>
      <c r="U2798" s="13"/>
      <c r="V2798" s="13"/>
      <c r="W2798" s="13"/>
      <c r="X2798" s="13"/>
      <c r="Y2798" s="13"/>
      <c r="Z2798" s="13"/>
      <c r="AA2798" s="13"/>
      <c r="AB2798" s="13"/>
      <c r="AC2798" s="13"/>
      <c r="AD2798" s="13"/>
      <c r="AE2798" s="13"/>
      <c r="AF2798" s="13"/>
      <c r="AG2798" s="13"/>
      <c r="AH2798" s="13"/>
      <c r="AI2798" s="13"/>
    </row>
    <row r="2799" spans="1:35">
      <c r="A2799" s="13"/>
      <c r="B2799" s="13"/>
      <c r="C2799" s="16"/>
      <c r="D2799" s="13"/>
      <c r="E2799" s="13"/>
      <c r="F2799" s="13"/>
      <c r="G2799" s="13"/>
      <c r="H2799" s="13"/>
      <c r="I2799" s="13"/>
      <c r="J2799" s="13"/>
      <c r="K2799" s="13"/>
      <c r="L2799" s="13"/>
      <c r="M2799" s="13"/>
      <c r="N2799" s="13"/>
      <c r="O2799" s="13"/>
      <c r="P2799" s="13"/>
      <c r="Q2799" s="13"/>
      <c r="R2799" s="13"/>
      <c r="S2799" s="13"/>
      <c r="T2799" s="13"/>
      <c r="U2799" s="13"/>
      <c r="V2799" s="13"/>
      <c r="W2799" s="13"/>
      <c r="X2799" s="13"/>
      <c r="Y2799" s="13"/>
      <c r="Z2799" s="13"/>
      <c r="AA2799" s="13"/>
      <c r="AB2799" s="13"/>
      <c r="AC2799" s="13"/>
      <c r="AD2799" s="13"/>
      <c r="AE2799" s="13"/>
      <c r="AF2799" s="13"/>
      <c r="AG2799" s="13"/>
      <c r="AH2799" s="13"/>
      <c r="AI2799" s="13"/>
    </row>
    <row r="2800" spans="1:35">
      <c r="A2800" s="13"/>
      <c r="B2800" s="13"/>
      <c r="C2800" s="16"/>
      <c r="D2800" s="13"/>
      <c r="E2800" s="13"/>
      <c r="F2800" s="13"/>
      <c r="G2800" s="13"/>
      <c r="H2800" s="13"/>
      <c r="I2800" s="13"/>
      <c r="J2800" s="13"/>
      <c r="K2800" s="13"/>
      <c r="L2800" s="13"/>
      <c r="M2800" s="13"/>
      <c r="N2800" s="13"/>
      <c r="O2800" s="13"/>
      <c r="P2800" s="13"/>
      <c r="Q2800" s="13"/>
      <c r="R2800" s="13"/>
      <c r="S2800" s="13"/>
      <c r="T2800" s="13"/>
      <c r="U2800" s="13"/>
      <c r="V2800" s="13"/>
      <c r="W2800" s="13"/>
      <c r="X2800" s="13"/>
      <c r="Y2800" s="13"/>
      <c r="Z2800" s="13"/>
      <c r="AA2800" s="13"/>
      <c r="AB2800" s="13"/>
      <c r="AC2800" s="13"/>
      <c r="AD2800" s="13"/>
      <c r="AE2800" s="13"/>
      <c r="AF2800" s="13"/>
      <c r="AG2800" s="13"/>
      <c r="AH2800" s="13"/>
      <c r="AI2800" s="13"/>
    </row>
    <row r="2801" spans="1:35">
      <c r="A2801" s="13"/>
      <c r="B2801" s="13"/>
      <c r="C2801" s="16"/>
      <c r="D2801" s="13"/>
      <c r="E2801" s="13"/>
      <c r="F2801" s="13"/>
      <c r="G2801" s="13"/>
      <c r="H2801" s="13"/>
      <c r="I2801" s="13"/>
      <c r="J2801" s="13"/>
      <c r="K2801" s="13"/>
      <c r="L2801" s="13"/>
      <c r="M2801" s="13"/>
      <c r="N2801" s="13"/>
      <c r="O2801" s="13"/>
      <c r="P2801" s="13"/>
      <c r="Q2801" s="13"/>
      <c r="R2801" s="13"/>
      <c r="S2801" s="13"/>
      <c r="T2801" s="13"/>
      <c r="U2801" s="13"/>
      <c r="V2801" s="13"/>
      <c r="W2801" s="13"/>
      <c r="X2801" s="13"/>
      <c r="Y2801" s="13"/>
      <c r="Z2801" s="13"/>
      <c r="AA2801" s="13"/>
      <c r="AB2801" s="13"/>
      <c r="AC2801" s="13"/>
      <c r="AD2801" s="13"/>
      <c r="AE2801" s="13"/>
      <c r="AF2801" s="13"/>
      <c r="AG2801" s="13"/>
      <c r="AH2801" s="13"/>
      <c r="AI2801" s="13"/>
    </row>
    <row r="2802" spans="1:35">
      <c r="A2802" s="13"/>
      <c r="B2802" s="13"/>
      <c r="C2802" s="16"/>
      <c r="D2802" s="13"/>
      <c r="E2802" s="13"/>
      <c r="F2802" s="13"/>
      <c r="G2802" s="13"/>
      <c r="H2802" s="13"/>
      <c r="I2802" s="13"/>
      <c r="J2802" s="13"/>
      <c r="K2802" s="13"/>
      <c r="L2802" s="13"/>
      <c r="M2802" s="13"/>
      <c r="N2802" s="13"/>
      <c r="O2802" s="13"/>
      <c r="P2802" s="13"/>
      <c r="Q2802" s="13"/>
      <c r="R2802" s="13"/>
      <c r="S2802" s="13"/>
      <c r="T2802" s="13"/>
      <c r="U2802" s="13"/>
      <c r="V2802" s="13"/>
      <c r="W2802" s="13"/>
      <c r="X2802" s="13"/>
      <c r="Y2802" s="13"/>
      <c r="Z2802" s="13"/>
      <c r="AA2802" s="13"/>
      <c r="AB2802" s="13"/>
      <c r="AC2802" s="13"/>
      <c r="AD2802" s="13"/>
      <c r="AE2802" s="13"/>
      <c r="AF2802" s="13"/>
      <c r="AG2802" s="13"/>
      <c r="AH2802" s="13"/>
      <c r="AI2802" s="13"/>
    </row>
    <row r="2803" spans="1:35">
      <c r="A2803" s="13"/>
      <c r="B2803" s="13"/>
      <c r="C2803" s="16"/>
      <c r="D2803" s="13"/>
      <c r="E2803" s="13"/>
      <c r="F2803" s="13"/>
      <c r="G2803" s="13"/>
      <c r="H2803" s="13"/>
      <c r="I2803" s="13"/>
      <c r="J2803" s="13"/>
      <c r="K2803" s="13"/>
      <c r="L2803" s="13"/>
      <c r="M2803" s="13"/>
      <c r="N2803" s="13"/>
      <c r="O2803" s="13"/>
      <c r="P2803" s="13"/>
      <c r="Q2803" s="13"/>
      <c r="R2803" s="13"/>
      <c r="S2803" s="13"/>
      <c r="T2803" s="13"/>
      <c r="U2803" s="13"/>
      <c r="V2803" s="13"/>
      <c r="W2803" s="13"/>
      <c r="X2803" s="13"/>
      <c r="Y2803" s="13"/>
      <c r="Z2803" s="13"/>
      <c r="AA2803" s="13"/>
      <c r="AB2803" s="13"/>
      <c r="AC2803" s="13"/>
      <c r="AD2803" s="13"/>
      <c r="AE2803" s="13"/>
      <c r="AF2803" s="13"/>
      <c r="AG2803" s="13"/>
      <c r="AH2803" s="13"/>
      <c r="AI2803" s="13"/>
    </row>
    <row r="2804" spans="1:35">
      <c r="A2804" s="13"/>
      <c r="B2804" s="13"/>
      <c r="C2804" s="16"/>
      <c r="D2804" s="13"/>
      <c r="E2804" s="13"/>
      <c r="F2804" s="13"/>
      <c r="G2804" s="13"/>
      <c r="H2804" s="13"/>
      <c r="I2804" s="13"/>
      <c r="J2804" s="13"/>
      <c r="K2804" s="13"/>
      <c r="L2804" s="13"/>
      <c r="M2804" s="13"/>
      <c r="N2804" s="13"/>
      <c r="O2804" s="13"/>
      <c r="P2804" s="13"/>
      <c r="Q2804" s="13"/>
      <c r="R2804" s="13"/>
      <c r="S2804" s="13"/>
      <c r="T2804" s="13"/>
      <c r="U2804" s="13"/>
      <c r="V2804" s="13"/>
      <c r="W2804" s="13"/>
      <c r="X2804" s="13"/>
      <c r="Y2804" s="13"/>
      <c r="Z2804" s="13"/>
      <c r="AA2804" s="13"/>
      <c r="AB2804" s="13"/>
      <c r="AC2804" s="13"/>
      <c r="AD2804" s="13"/>
      <c r="AE2804" s="13"/>
      <c r="AF2804" s="13"/>
      <c r="AG2804" s="13"/>
      <c r="AH2804" s="13"/>
      <c r="AI2804" s="13"/>
    </row>
    <row r="2805" spans="1:35">
      <c r="A2805" s="13"/>
      <c r="B2805" s="13"/>
      <c r="C2805" s="16"/>
      <c r="D2805" s="13"/>
      <c r="E2805" s="13"/>
      <c r="F2805" s="13"/>
      <c r="G2805" s="13"/>
      <c r="H2805" s="13"/>
      <c r="I2805" s="13"/>
      <c r="J2805" s="13"/>
      <c r="K2805" s="13"/>
      <c r="L2805" s="13"/>
      <c r="M2805" s="13"/>
      <c r="N2805" s="13"/>
      <c r="O2805" s="13"/>
      <c r="P2805" s="13"/>
      <c r="Q2805" s="13"/>
      <c r="R2805" s="13"/>
      <c r="S2805" s="13"/>
      <c r="T2805" s="13"/>
      <c r="U2805" s="13"/>
      <c r="V2805" s="13"/>
      <c r="W2805" s="13"/>
      <c r="X2805" s="13"/>
      <c r="Y2805" s="13"/>
      <c r="Z2805" s="13"/>
      <c r="AA2805" s="13"/>
      <c r="AB2805" s="13"/>
      <c r="AC2805" s="13"/>
      <c r="AD2805" s="13"/>
      <c r="AE2805" s="13"/>
      <c r="AF2805" s="13"/>
      <c r="AG2805" s="13"/>
      <c r="AH2805" s="13"/>
      <c r="AI2805" s="13"/>
    </row>
    <row r="2806" spans="1:35">
      <c r="A2806" s="13"/>
      <c r="B2806" s="13"/>
      <c r="C2806" s="16"/>
      <c r="D2806" s="13"/>
      <c r="E2806" s="13"/>
      <c r="F2806" s="13"/>
      <c r="G2806" s="13"/>
      <c r="H2806" s="13"/>
      <c r="I2806" s="13"/>
      <c r="J2806" s="13"/>
      <c r="K2806" s="13"/>
      <c r="L2806" s="13"/>
      <c r="M2806" s="13"/>
      <c r="N2806" s="13"/>
      <c r="O2806" s="13"/>
      <c r="P2806" s="13"/>
      <c r="Q2806" s="13"/>
      <c r="R2806" s="13"/>
      <c r="S2806" s="13"/>
      <c r="T2806" s="13"/>
      <c r="U2806" s="13"/>
      <c r="V2806" s="13"/>
      <c r="W2806" s="13"/>
      <c r="X2806" s="13"/>
      <c r="Y2806" s="13"/>
      <c r="Z2806" s="13"/>
      <c r="AA2806" s="13"/>
      <c r="AB2806" s="13"/>
      <c r="AC2806" s="13"/>
      <c r="AD2806" s="13"/>
      <c r="AE2806" s="13"/>
      <c r="AF2806" s="13"/>
      <c r="AG2806" s="13"/>
      <c r="AH2806" s="13"/>
      <c r="AI2806" s="13"/>
    </row>
    <row r="2807" spans="1:35">
      <c r="A2807" s="13"/>
      <c r="B2807" s="13"/>
      <c r="C2807" s="16"/>
      <c r="D2807" s="13"/>
      <c r="E2807" s="13"/>
      <c r="F2807" s="13"/>
      <c r="G2807" s="13"/>
      <c r="H2807" s="13"/>
      <c r="I2807" s="13"/>
      <c r="J2807" s="13"/>
      <c r="K2807" s="13"/>
      <c r="L2807" s="13"/>
      <c r="M2807" s="13"/>
      <c r="N2807" s="13"/>
      <c r="O2807" s="13"/>
      <c r="P2807" s="13"/>
      <c r="Q2807" s="13"/>
      <c r="R2807" s="13"/>
      <c r="S2807" s="13"/>
      <c r="T2807" s="13"/>
      <c r="U2807" s="13"/>
      <c r="V2807" s="13"/>
      <c r="W2807" s="13"/>
      <c r="X2807" s="13"/>
      <c r="Y2807" s="13"/>
      <c r="Z2807" s="13"/>
      <c r="AA2807" s="13"/>
      <c r="AB2807" s="13"/>
      <c r="AC2807" s="13"/>
      <c r="AD2807" s="13"/>
      <c r="AE2807" s="13"/>
      <c r="AF2807" s="13"/>
      <c r="AG2807" s="13"/>
      <c r="AH2807" s="13"/>
      <c r="AI2807" s="13"/>
    </row>
    <row r="2808" spans="1:35">
      <c r="A2808" s="13"/>
      <c r="B2808" s="13"/>
      <c r="C2808" s="16"/>
      <c r="D2808" s="13"/>
      <c r="E2808" s="13"/>
      <c r="F2808" s="13"/>
      <c r="G2808" s="13"/>
      <c r="H2808" s="13"/>
      <c r="I2808" s="13"/>
      <c r="J2808" s="13"/>
      <c r="K2808" s="13"/>
      <c r="L2808" s="13"/>
      <c r="M2808" s="13"/>
      <c r="N2808" s="13"/>
      <c r="O2808" s="13"/>
      <c r="P2808" s="13"/>
      <c r="Q2808" s="13"/>
      <c r="R2808" s="13"/>
      <c r="S2808" s="13"/>
      <c r="T2808" s="13"/>
      <c r="U2808" s="13"/>
      <c r="V2808" s="13"/>
      <c r="W2808" s="13"/>
      <c r="X2808" s="13"/>
      <c r="Y2808" s="13"/>
      <c r="Z2808" s="13"/>
      <c r="AA2808" s="13"/>
      <c r="AB2808" s="13"/>
      <c r="AC2808" s="13"/>
      <c r="AD2808" s="13"/>
      <c r="AE2808" s="13"/>
      <c r="AF2808" s="13"/>
      <c r="AG2808" s="13"/>
      <c r="AH2808" s="13"/>
      <c r="AI2808" s="13"/>
    </row>
    <row r="2809" spans="1:35">
      <c r="A2809" s="13"/>
      <c r="B2809" s="13"/>
      <c r="C2809" s="16"/>
      <c r="D2809" s="13"/>
      <c r="E2809" s="13"/>
      <c r="F2809" s="13"/>
      <c r="G2809" s="13"/>
      <c r="H2809" s="13"/>
      <c r="I2809" s="13"/>
      <c r="J2809" s="13"/>
      <c r="K2809" s="13"/>
      <c r="L2809" s="13"/>
      <c r="M2809" s="13"/>
      <c r="N2809" s="13"/>
      <c r="O2809" s="13"/>
      <c r="P2809" s="13"/>
      <c r="Q2809" s="13"/>
      <c r="R2809" s="13"/>
      <c r="S2809" s="13"/>
      <c r="T2809" s="13"/>
      <c r="U2809" s="13"/>
      <c r="V2809" s="13"/>
      <c r="W2809" s="13"/>
      <c r="X2809" s="13"/>
      <c r="Y2809" s="13"/>
      <c r="Z2809" s="13"/>
      <c r="AA2809" s="13"/>
      <c r="AB2809" s="13"/>
      <c r="AC2809" s="13"/>
      <c r="AD2809" s="13"/>
      <c r="AE2809" s="13"/>
      <c r="AF2809" s="13"/>
      <c r="AG2809" s="13"/>
      <c r="AH2809" s="13"/>
      <c r="AI2809" s="13"/>
    </row>
    <row r="2810" spans="1:35">
      <c r="A2810" s="13"/>
      <c r="B2810" s="13"/>
      <c r="C2810" s="16"/>
      <c r="D2810" s="13"/>
      <c r="E2810" s="13"/>
      <c r="F2810" s="13"/>
      <c r="G2810" s="13"/>
      <c r="H2810" s="13"/>
      <c r="I2810" s="13"/>
      <c r="J2810" s="13"/>
      <c r="K2810" s="13"/>
      <c r="L2810" s="13"/>
      <c r="M2810" s="13"/>
      <c r="N2810" s="13"/>
      <c r="O2810" s="13"/>
      <c r="P2810" s="13"/>
      <c r="Q2810" s="13"/>
      <c r="R2810" s="13"/>
      <c r="S2810" s="13"/>
      <c r="T2810" s="13"/>
      <c r="U2810" s="13"/>
      <c r="V2810" s="13"/>
      <c r="W2810" s="13"/>
      <c r="X2810" s="13"/>
      <c r="Y2810" s="13"/>
      <c r="Z2810" s="13"/>
      <c r="AA2810" s="13"/>
      <c r="AB2810" s="13"/>
      <c r="AC2810" s="13"/>
      <c r="AD2810" s="13"/>
      <c r="AE2810" s="13"/>
      <c r="AF2810" s="13"/>
      <c r="AG2810" s="13"/>
      <c r="AH2810" s="13"/>
      <c r="AI2810" s="13"/>
    </row>
    <row r="2811" spans="1:35">
      <c r="A2811" s="13"/>
      <c r="B2811" s="13"/>
      <c r="C2811" s="16"/>
      <c r="D2811" s="13"/>
      <c r="E2811" s="13"/>
      <c r="F2811" s="13"/>
      <c r="G2811" s="13"/>
      <c r="H2811" s="13"/>
      <c r="I2811" s="13"/>
      <c r="J2811" s="13"/>
      <c r="K2811" s="13"/>
      <c r="L2811" s="13"/>
      <c r="M2811" s="13"/>
      <c r="N2811" s="13"/>
      <c r="O2811" s="13"/>
      <c r="P2811" s="13"/>
      <c r="Q2811" s="13"/>
      <c r="R2811" s="13"/>
      <c r="S2811" s="13"/>
      <c r="T2811" s="13"/>
      <c r="U2811" s="13"/>
      <c r="V2811" s="13"/>
      <c r="W2811" s="13"/>
      <c r="X2811" s="13"/>
      <c r="Y2811" s="13"/>
      <c r="Z2811" s="13"/>
      <c r="AA2811" s="13"/>
      <c r="AB2811" s="13"/>
      <c r="AC2811" s="13"/>
      <c r="AD2811" s="13"/>
      <c r="AE2811" s="13"/>
      <c r="AF2811" s="13"/>
      <c r="AG2811" s="13"/>
      <c r="AH2811" s="13"/>
      <c r="AI2811" s="13"/>
    </row>
    <row r="2812" spans="1:35">
      <c r="A2812" s="13"/>
      <c r="B2812" s="13"/>
      <c r="C2812" s="16"/>
      <c r="D2812" s="13"/>
      <c r="E2812" s="13"/>
      <c r="F2812" s="13"/>
      <c r="G2812" s="13"/>
      <c r="H2812" s="13"/>
      <c r="I2812" s="13"/>
      <c r="J2812" s="13"/>
      <c r="K2812" s="13"/>
      <c r="L2812" s="13"/>
      <c r="M2812" s="13"/>
      <c r="N2812" s="13"/>
      <c r="O2812" s="13"/>
      <c r="P2812" s="13"/>
      <c r="Q2812" s="13"/>
      <c r="R2812" s="13"/>
      <c r="S2812" s="13"/>
      <c r="T2812" s="13"/>
      <c r="U2812" s="13"/>
      <c r="V2812" s="13"/>
      <c r="W2812" s="13"/>
      <c r="X2812" s="13"/>
      <c r="Y2812" s="13"/>
      <c r="Z2812" s="13"/>
      <c r="AA2812" s="13"/>
      <c r="AB2812" s="13"/>
      <c r="AC2812" s="13"/>
      <c r="AD2812" s="13"/>
      <c r="AE2812" s="13"/>
      <c r="AF2812" s="13"/>
      <c r="AG2812" s="13"/>
      <c r="AH2812" s="13"/>
      <c r="AI2812" s="13"/>
    </row>
    <row r="2813" spans="1:35">
      <c r="A2813" s="13"/>
      <c r="B2813" s="13"/>
      <c r="C2813" s="16"/>
      <c r="D2813" s="13"/>
      <c r="E2813" s="13"/>
      <c r="F2813" s="13"/>
      <c r="G2813" s="13"/>
      <c r="H2813" s="13"/>
      <c r="I2813" s="13"/>
      <c r="J2813" s="13"/>
      <c r="K2813" s="13"/>
      <c r="L2813" s="13"/>
      <c r="M2813" s="13"/>
      <c r="N2813" s="13"/>
      <c r="O2813" s="13"/>
      <c r="P2813" s="13"/>
      <c r="Q2813" s="13"/>
      <c r="R2813" s="13"/>
      <c r="S2813" s="13"/>
      <c r="T2813" s="13"/>
      <c r="U2813" s="13"/>
      <c r="V2813" s="13"/>
      <c r="W2813" s="13"/>
      <c r="X2813" s="13"/>
      <c r="Y2813" s="13"/>
      <c r="Z2813" s="13"/>
      <c r="AA2813" s="13"/>
      <c r="AB2813" s="13"/>
      <c r="AC2813" s="13"/>
      <c r="AD2813" s="13"/>
      <c r="AE2813" s="13"/>
      <c r="AF2813" s="13"/>
      <c r="AG2813" s="13"/>
      <c r="AH2813" s="13"/>
      <c r="AI2813" s="13"/>
    </row>
    <row r="2814" spans="1:35">
      <c r="A2814" s="13"/>
      <c r="B2814" s="13"/>
      <c r="C2814" s="16"/>
      <c r="D2814" s="13"/>
      <c r="E2814" s="13"/>
      <c r="F2814" s="13"/>
      <c r="G2814" s="13"/>
      <c r="H2814" s="13"/>
      <c r="I2814" s="13"/>
      <c r="J2814" s="13"/>
      <c r="K2814" s="13"/>
      <c r="L2814" s="13"/>
      <c r="M2814" s="13"/>
      <c r="N2814" s="13"/>
      <c r="O2814" s="13"/>
      <c r="P2814" s="13"/>
      <c r="Q2814" s="13"/>
      <c r="R2814" s="13"/>
      <c r="S2814" s="13"/>
      <c r="T2814" s="13"/>
      <c r="U2814" s="13"/>
      <c r="V2814" s="13"/>
      <c r="W2814" s="13"/>
      <c r="X2814" s="13"/>
      <c r="Y2814" s="13"/>
      <c r="Z2814" s="13"/>
      <c r="AA2814" s="13"/>
      <c r="AB2814" s="13"/>
      <c r="AC2814" s="13"/>
      <c r="AD2814" s="13"/>
      <c r="AE2814" s="13"/>
      <c r="AF2814" s="13"/>
      <c r="AG2814" s="13"/>
      <c r="AH2814" s="13"/>
      <c r="AI2814" s="13"/>
    </row>
    <row r="2815" spans="1:35">
      <c r="A2815" s="13"/>
      <c r="B2815" s="13"/>
      <c r="C2815" s="16"/>
      <c r="D2815" s="13"/>
      <c r="E2815" s="13"/>
      <c r="F2815" s="13"/>
      <c r="G2815" s="13"/>
      <c r="H2815" s="13"/>
      <c r="I2815" s="13"/>
      <c r="J2815" s="13"/>
      <c r="K2815" s="13"/>
      <c r="L2815" s="13"/>
      <c r="M2815" s="13"/>
      <c r="N2815" s="13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3"/>
      <c r="Z2815" s="13"/>
      <c r="AA2815" s="13"/>
      <c r="AB2815" s="13"/>
      <c r="AC2815" s="13"/>
      <c r="AD2815" s="13"/>
      <c r="AE2815" s="13"/>
      <c r="AF2815" s="13"/>
      <c r="AG2815" s="13"/>
      <c r="AH2815" s="13"/>
      <c r="AI2815" s="13"/>
    </row>
    <row r="2816" spans="1:35">
      <c r="A2816" s="13"/>
      <c r="B2816" s="13"/>
      <c r="C2816" s="16"/>
      <c r="D2816" s="13"/>
      <c r="E2816" s="13"/>
      <c r="F2816" s="13"/>
      <c r="G2816" s="13"/>
      <c r="H2816" s="13"/>
      <c r="I2816" s="13"/>
      <c r="J2816" s="13"/>
      <c r="K2816" s="13"/>
      <c r="L2816" s="13"/>
      <c r="M2816" s="13"/>
      <c r="N2816" s="13"/>
      <c r="O2816" s="13"/>
      <c r="P2816" s="13"/>
      <c r="Q2816" s="13"/>
      <c r="R2816" s="13"/>
      <c r="S2816" s="13"/>
      <c r="T2816" s="13"/>
      <c r="U2816" s="13"/>
      <c r="V2816" s="13"/>
      <c r="W2816" s="13"/>
      <c r="X2816" s="13"/>
      <c r="Y2816" s="13"/>
      <c r="Z2816" s="13"/>
      <c r="AA2816" s="13"/>
      <c r="AB2816" s="13"/>
      <c r="AC2816" s="13"/>
      <c r="AD2816" s="13"/>
      <c r="AE2816" s="13"/>
      <c r="AF2816" s="13"/>
      <c r="AG2816" s="13"/>
      <c r="AH2816" s="13"/>
      <c r="AI2816" s="13"/>
    </row>
    <row r="2817" spans="1:35">
      <c r="A2817" s="13"/>
      <c r="B2817" s="13"/>
      <c r="C2817" s="16"/>
      <c r="D2817" s="13"/>
      <c r="E2817" s="13"/>
      <c r="F2817" s="13"/>
      <c r="G2817" s="13"/>
      <c r="H2817" s="13"/>
      <c r="I2817" s="13"/>
      <c r="J2817" s="13"/>
      <c r="K2817" s="13"/>
      <c r="L2817" s="13"/>
      <c r="M2817" s="13"/>
      <c r="N2817" s="13"/>
      <c r="O2817" s="13"/>
      <c r="P2817" s="13"/>
      <c r="Q2817" s="13"/>
      <c r="R2817" s="13"/>
      <c r="S2817" s="13"/>
      <c r="T2817" s="13"/>
      <c r="U2817" s="13"/>
      <c r="V2817" s="13"/>
      <c r="W2817" s="13"/>
      <c r="X2817" s="13"/>
      <c r="Y2817" s="13"/>
      <c r="Z2817" s="13"/>
      <c r="AA2817" s="13"/>
      <c r="AB2817" s="13"/>
      <c r="AC2817" s="13"/>
      <c r="AD2817" s="13"/>
      <c r="AE2817" s="13"/>
      <c r="AF2817" s="13"/>
      <c r="AG2817" s="13"/>
      <c r="AH2817" s="13"/>
      <c r="AI2817" s="13"/>
    </row>
    <row r="2818" spans="1:35">
      <c r="A2818" s="13"/>
      <c r="B2818" s="13"/>
      <c r="C2818" s="16"/>
      <c r="D2818" s="13"/>
      <c r="E2818" s="13"/>
      <c r="F2818" s="13"/>
      <c r="G2818" s="13"/>
      <c r="H2818" s="13"/>
      <c r="I2818" s="13"/>
      <c r="J2818" s="13"/>
      <c r="K2818" s="13"/>
      <c r="L2818" s="13"/>
      <c r="M2818" s="13"/>
      <c r="N2818" s="13"/>
      <c r="O2818" s="13"/>
      <c r="P2818" s="13"/>
      <c r="Q2818" s="13"/>
      <c r="R2818" s="13"/>
      <c r="S2818" s="13"/>
      <c r="T2818" s="13"/>
      <c r="U2818" s="13"/>
      <c r="V2818" s="13"/>
      <c r="W2818" s="13"/>
      <c r="X2818" s="13"/>
      <c r="Y2818" s="13"/>
      <c r="Z2818" s="13"/>
      <c r="AA2818" s="13"/>
      <c r="AB2818" s="13"/>
      <c r="AC2818" s="13"/>
      <c r="AD2818" s="13"/>
      <c r="AE2818" s="13"/>
      <c r="AF2818" s="13"/>
      <c r="AG2818" s="13"/>
      <c r="AH2818" s="13"/>
      <c r="AI2818" s="13"/>
    </row>
    <row r="2819" spans="1:35">
      <c r="A2819" s="13"/>
      <c r="B2819" s="13"/>
      <c r="C2819" s="16"/>
      <c r="D2819" s="13"/>
      <c r="E2819" s="13"/>
      <c r="F2819" s="13"/>
      <c r="G2819" s="13"/>
      <c r="H2819" s="13"/>
      <c r="I2819" s="13"/>
      <c r="J2819" s="13"/>
      <c r="K2819" s="13"/>
      <c r="L2819" s="13"/>
      <c r="M2819" s="13"/>
      <c r="N2819" s="13"/>
      <c r="O2819" s="13"/>
      <c r="P2819" s="13"/>
      <c r="Q2819" s="13"/>
      <c r="R2819" s="13"/>
      <c r="S2819" s="13"/>
      <c r="T2819" s="13"/>
      <c r="U2819" s="13"/>
      <c r="V2819" s="13"/>
      <c r="W2819" s="13"/>
      <c r="X2819" s="13"/>
      <c r="Y2819" s="13"/>
      <c r="Z2819" s="13"/>
      <c r="AA2819" s="13"/>
      <c r="AB2819" s="13"/>
      <c r="AC2819" s="13"/>
      <c r="AD2819" s="13"/>
      <c r="AE2819" s="13"/>
      <c r="AF2819" s="13"/>
      <c r="AG2819" s="13"/>
      <c r="AH2819" s="13"/>
      <c r="AI2819" s="13"/>
    </row>
    <row r="2820" spans="1:35">
      <c r="A2820" s="13"/>
      <c r="B2820" s="13"/>
      <c r="C2820" s="16"/>
      <c r="D2820" s="13"/>
      <c r="E2820" s="13"/>
      <c r="F2820" s="13"/>
      <c r="G2820" s="13"/>
      <c r="H2820" s="13"/>
      <c r="I2820" s="13"/>
      <c r="J2820" s="13"/>
      <c r="K2820" s="13"/>
      <c r="L2820" s="13"/>
      <c r="M2820" s="13"/>
      <c r="N2820" s="13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  <c r="Y2820" s="13"/>
      <c r="Z2820" s="13"/>
      <c r="AA2820" s="13"/>
      <c r="AB2820" s="13"/>
      <c r="AC2820" s="13"/>
      <c r="AD2820" s="13"/>
      <c r="AE2820" s="13"/>
      <c r="AF2820" s="13"/>
      <c r="AG2820" s="13"/>
      <c r="AH2820" s="13"/>
      <c r="AI2820" s="13"/>
    </row>
    <row r="2821" spans="1:35">
      <c r="A2821" s="13"/>
      <c r="B2821" s="13"/>
      <c r="C2821" s="16"/>
      <c r="D2821" s="13"/>
      <c r="E2821" s="13"/>
      <c r="F2821" s="13"/>
      <c r="G2821" s="13"/>
      <c r="H2821" s="13"/>
      <c r="I2821" s="13"/>
      <c r="J2821" s="13"/>
      <c r="K2821" s="13"/>
      <c r="L2821" s="13"/>
      <c r="M2821" s="13"/>
      <c r="N2821" s="13"/>
      <c r="O2821" s="13"/>
      <c r="P2821" s="13"/>
      <c r="Q2821" s="13"/>
      <c r="R2821" s="13"/>
      <c r="S2821" s="13"/>
      <c r="T2821" s="13"/>
      <c r="U2821" s="13"/>
      <c r="V2821" s="13"/>
      <c r="W2821" s="13"/>
      <c r="X2821" s="13"/>
      <c r="Y2821" s="13"/>
      <c r="Z2821" s="13"/>
      <c r="AA2821" s="13"/>
      <c r="AB2821" s="13"/>
      <c r="AC2821" s="13"/>
      <c r="AD2821" s="13"/>
      <c r="AE2821" s="13"/>
      <c r="AF2821" s="13"/>
      <c r="AG2821" s="13"/>
      <c r="AH2821" s="13"/>
      <c r="AI2821" s="13"/>
    </row>
    <row r="2822" spans="1:35">
      <c r="A2822" s="13"/>
      <c r="B2822" s="13"/>
      <c r="C2822" s="16"/>
      <c r="D2822" s="13"/>
      <c r="E2822" s="13"/>
      <c r="F2822" s="13"/>
      <c r="G2822" s="13"/>
      <c r="H2822" s="13"/>
      <c r="I2822" s="13"/>
      <c r="J2822" s="13"/>
      <c r="K2822" s="13"/>
      <c r="L2822" s="13"/>
      <c r="M2822" s="13"/>
      <c r="N2822" s="13"/>
      <c r="O2822" s="13"/>
      <c r="P2822" s="13"/>
      <c r="Q2822" s="13"/>
      <c r="R2822" s="13"/>
      <c r="S2822" s="13"/>
      <c r="T2822" s="13"/>
      <c r="U2822" s="13"/>
      <c r="V2822" s="13"/>
      <c r="W2822" s="13"/>
      <c r="X2822" s="13"/>
      <c r="Y2822" s="13"/>
      <c r="Z2822" s="13"/>
      <c r="AA2822" s="13"/>
      <c r="AB2822" s="13"/>
      <c r="AC2822" s="13"/>
      <c r="AD2822" s="13"/>
      <c r="AE2822" s="13"/>
      <c r="AF2822" s="13"/>
      <c r="AG2822" s="13"/>
      <c r="AH2822" s="13"/>
      <c r="AI2822" s="13"/>
    </row>
    <row r="2823" spans="1:35">
      <c r="A2823" s="13"/>
      <c r="B2823" s="13"/>
      <c r="C2823" s="16"/>
      <c r="D2823" s="13"/>
      <c r="E2823" s="13"/>
      <c r="F2823" s="13"/>
      <c r="G2823" s="13"/>
      <c r="H2823" s="13"/>
      <c r="I2823" s="13"/>
      <c r="J2823" s="13"/>
      <c r="K2823" s="13"/>
      <c r="L2823" s="13"/>
      <c r="M2823" s="13"/>
      <c r="N2823" s="13"/>
      <c r="O2823" s="13"/>
      <c r="P2823" s="13"/>
      <c r="Q2823" s="13"/>
      <c r="R2823" s="13"/>
      <c r="S2823" s="13"/>
      <c r="T2823" s="13"/>
      <c r="U2823" s="13"/>
      <c r="V2823" s="13"/>
      <c r="W2823" s="13"/>
      <c r="X2823" s="13"/>
      <c r="Y2823" s="13"/>
      <c r="Z2823" s="13"/>
      <c r="AA2823" s="13"/>
      <c r="AB2823" s="13"/>
      <c r="AC2823" s="13"/>
      <c r="AD2823" s="13"/>
      <c r="AE2823" s="13"/>
      <c r="AF2823" s="13"/>
      <c r="AG2823" s="13"/>
      <c r="AH2823" s="13"/>
      <c r="AI2823" s="13"/>
    </row>
    <row r="2824" spans="1:35">
      <c r="A2824" s="13"/>
      <c r="B2824" s="13"/>
      <c r="C2824" s="16"/>
      <c r="D2824" s="13"/>
      <c r="E2824" s="13"/>
      <c r="F2824" s="13"/>
      <c r="G2824" s="13"/>
      <c r="H2824" s="13"/>
      <c r="I2824" s="13"/>
      <c r="J2824" s="13"/>
      <c r="K2824" s="13"/>
      <c r="L2824" s="13"/>
      <c r="M2824" s="13"/>
      <c r="N2824" s="13"/>
      <c r="O2824" s="13"/>
      <c r="P2824" s="13"/>
      <c r="Q2824" s="13"/>
      <c r="R2824" s="13"/>
      <c r="S2824" s="13"/>
      <c r="T2824" s="13"/>
      <c r="U2824" s="13"/>
      <c r="V2824" s="13"/>
      <c r="W2824" s="13"/>
      <c r="X2824" s="13"/>
      <c r="Y2824" s="13"/>
      <c r="Z2824" s="13"/>
      <c r="AA2824" s="13"/>
      <c r="AB2824" s="13"/>
      <c r="AC2824" s="13"/>
      <c r="AD2824" s="13"/>
      <c r="AE2824" s="13"/>
      <c r="AF2824" s="13"/>
      <c r="AG2824" s="13"/>
      <c r="AH2824" s="13"/>
      <c r="AI2824" s="13"/>
    </row>
    <row r="2825" spans="1:35">
      <c r="A2825" s="13"/>
      <c r="B2825" s="13"/>
      <c r="C2825" s="16"/>
      <c r="D2825" s="13"/>
      <c r="E2825" s="13"/>
      <c r="F2825" s="13"/>
      <c r="G2825" s="13"/>
      <c r="H2825" s="13"/>
      <c r="I2825" s="13"/>
      <c r="J2825" s="13"/>
      <c r="K2825" s="13"/>
      <c r="L2825" s="13"/>
      <c r="M2825" s="13"/>
      <c r="N2825" s="13"/>
      <c r="O2825" s="13"/>
      <c r="P2825" s="13"/>
      <c r="Q2825" s="13"/>
      <c r="R2825" s="13"/>
      <c r="S2825" s="13"/>
      <c r="T2825" s="13"/>
      <c r="U2825" s="13"/>
      <c r="V2825" s="13"/>
      <c r="W2825" s="13"/>
      <c r="X2825" s="13"/>
      <c r="Y2825" s="13"/>
      <c r="Z2825" s="13"/>
      <c r="AA2825" s="13"/>
      <c r="AB2825" s="13"/>
      <c r="AC2825" s="13"/>
      <c r="AD2825" s="13"/>
      <c r="AE2825" s="13"/>
      <c r="AF2825" s="13"/>
      <c r="AG2825" s="13"/>
      <c r="AH2825" s="13"/>
      <c r="AI2825" s="13"/>
    </row>
    <row r="2826" spans="1:35">
      <c r="A2826" s="13"/>
      <c r="B2826" s="13"/>
      <c r="C2826" s="16"/>
      <c r="D2826" s="13"/>
      <c r="E2826" s="13"/>
      <c r="F2826" s="13"/>
      <c r="G2826" s="13"/>
      <c r="H2826" s="13"/>
      <c r="I2826" s="13"/>
      <c r="J2826" s="13"/>
      <c r="K2826" s="13"/>
      <c r="L2826" s="13"/>
      <c r="M2826" s="13"/>
      <c r="N2826" s="13"/>
      <c r="O2826" s="13"/>
      <c r="P2826" s="13"/>
      <c r="Q2826" s="13"/>
      <c r="R2826" s="13"/>
      <c r="S2826" s="13"/>
      <c r="T2826" s="13"/>
      <c r="U2826" s="13"/>
      <c r="V2826" s="13"/>
      <c r="W2826" s="13"/>
      <c r="X2826" s="13"/>
      <c r="Y2826" s="13"/>
      <c r="Z2826" s="13"/>
      <c r="AA2826" s="13"/>
      <c r="AB2826" s="13"/>
      <c r="AC2826" s="13"/>
      <c r="AD2826" s="13"/>
      <c r="AE2826" s="13"/>
      <c r="AF2826" s="13"/>
      <c r="AG2826" s="13"/>
      <c r="AH2826" s="13"/>
      <c r="AI2826" s="13"/>
    </row>
    <row r="2827" spans="1:35">
      <c r="A2827" s="13"/>
      <c r="B2827" s="13"/>
      <c r="C2827" s="16"/>
      <c r="D2827" s="13"/>
      <c r="E2827" s="13"/>
      <c r="F2827" s="13"/>
      <c r="G2827" s="13"/>
      <c r="H2827" s="13"/>
      <c r="I2827" s="13"/>
      <c r="J2827" s="13"/>
      <c r="K2827" s="13"/>
      <c r="L2827" s="13"/>
      <c r="M2827" s="13"/>
      <c r="N2827" s="13"/>
      <c r="O2827" s="13"/>
      <c r="P2827" s="13"/>
      <c r="Q2827" s="13"/>
      <c r="R2827" s="13"/>
      <c r="S2827" s="13"/>
      <c r="T2827" s="13"/>
      <c r="U2827" s="13"/>
      <c r="V2827" s="13"/>
      <c r="W2827" s="13"/>
      <c r="X2827" s="13"/>
      <c r="Y2827" s="13"/>
      <c r="Z2827" s="13"/>
      <c r="AA2827" s="13"/>
      <c r="AB2827" s="13"/>
      <c r="AC2827" s="13"/>
      <c r="AD2827" s="13"/>
      <c r="AE2827" s="13"/>
      <c r="AF2827" s="13"/>
      <c r="AG2827" s="13"/>
      <c r="AH2827" s="13"/>
      <c r="AI2827" s="13"/>
    </row>
    <row r="2828" spans="1:35">
      <c r="A2828" s="13"/>
      <c r="B2828" s="13"/>
      <c r="C2828" s="16"/>
      <c r="D2828" s="13"/>
      <c r="E2828" s="13"/>
      <c r="F2828" s="13"/>
      <c r="G2828" s="13"/>
      <c r="H2828" s="13"/>
      <c r="I2828" s="13"/>
      <c r="J2828" s="13"/>
      <c r="K2828" s="13"/>
      <c r="L2828" s="13"/>
      <c r="M2828" s="13"/>
      <c r="N2828" s="13"/>
      <c r="O2828" s="13"/>
      <c r="P2828" s="13"/>
      <c r="Q2828" s="13"/>
      <c r="R2828" s="13"/>
      <c r="S2828" s="13"/>
      <c r="T2828" s="13"/>
      <c r="U2828" s="13"/>
      <c r="V2828" s="13"/>
      <c r="W2828" s="13"/>
      <c r="X2828" s="13"/>
      <c r="Y2828" s="13"/>
      <c r="Z2828" s="13"/>
      <c r="AA2828" s="13"/>
      <c r="AB2828" s="13"/>
      <c r="AC2828" s="13"/>
      <c r="AD2828" s="13"/>
      <c r="AE2828" s="13"/>
      <c r="AF2828" s="13"/>
      <c r="AG2828" s="13"/>
      <c r="AH2828" s="13"/>
      <c r="AI2828" s="13"/>
    </row>
    <row r="2829" spans="1:35">
      <c r="A2829" s="13"/>
      <c r="B2829" s="13"/>
      <c r="C2829" s="16"/>
      <c r="D2829" s="13"/>
      <c r="E2829" s="13"/>
      <c r="F2829" s="13"/>
      <c r="G2829" s="13"/>
      <c r="H2829" s="13"/>
      <c r="I2829" s="13"/>
      <c r="J2829" s="13"/>
      <c r="K2829" s="13"/>
      <c r="L2829" s="13"/>
      <c r="M2829" s="13"/>
      <c r="N2829" s="13"/>
      <c r="O2829" s="13"/>
      <c r="P2829" s="13"/>
      <c r="Q2829" s="13"/>
      <c r="R2829" s="13"/>
      <c r="S2829" s="13"/>
      <c r="T2829" s="13"/>
      <c r="U2829" s="13"/>
      <c r="V2829" s="13"/>
      <c r="W2829" s="13"/>
      <c r="X2829" s="13"/>
      <c r="Y2829" s="13"/>
      <c r="Z2829" s="13"/>
      <c r="AA2829" s="13"/>
      <c r="AB2829" s="13"/>
      <c r="AC2829" s="13"/>
      <c r="AD2829" s="13"/>
      <c r="AE2829" s="13"/>
      <c r="AF2829" s="13"/>
      <c r="AG2829" s="13"/>
      <c r="AH2829" s="13"/>
      <c r="AI2829" s="13"/>
    </row>
    <row r="2830" spans="1:35">
      <c r="A2830" s="13"/>
      <c r="B2830" s="13"/>
      <c r="C2830" s="16"/>
      <c r="D2830" s="13"/>
      <c r="E2830" s="13"/>
      <c r="F2830" s="13"/>
      <c r="G2830" s="13"/>
      <c r="H2830" s="13"/>
      <c r="I2830" s="13"/>
      <c r="J2830" s="13"/>
      <c r="K2830" s="13"/>
      <c r="L2830" s="13"/>
      <c r="M2830" s="13"/>
      <c r="N2830" s="13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3"/>
      <c r="AA2830" s="13"/>
      <c r="AB2830" s="13"/>
      <c r="AC2830" s="13"/>
      <c r="AD2830" s="13"/>
      <c r="AE2830" s="13"/>
      <c r="AF2830" s="13"/>
      <c r="AG2830" s="13"/>
      <c r="AH2830" s="13"/>
      <c r="AI2830" s="13"/>
    </row>
    <row r="2831" spans="1:35">
      <c r="A2831" s="13"/>
      <c r="B2831" s="13"/>
      <c r="C2831" s="16"/>
      <c r="D2831" s="13"/>
      <c r="E2831" s="13"/>
      <c r="F2831" s="13"/>
      <c r="G2831" s="13"/>
      <c r="H2831" s="13"/>
      <c r="I2831" s="13"/>
      <c r="J2831" s="13"/>
      <c r="K2831" s="13"/>
      <c r="L2831" s="13"/>
      <c r="M2831" s="13"/>
      <c r="N2831" s="13"/>
      <c r="O2831" s="13"/>
      <c r="P2831" s="13"/>
      <c r="Q2831" s="13"/>
      <c r="R2831" s="13"/>
      <c r="S2831" s="13"/>
      <c r="T2831" s="13"/>
      <c r="U2831" s="13"/>
      <c r="V2831" s="13"/>
      <c r="W2831" s="13"/>
      <c r="X2831" s="13"/>
      <c r="Y2831" s="13"/>
      <c r="Z2831" s="13"/>
      <c r="AA2831" s="13"/>
      <c r="AB2831" s="13"/>
      <c r="AC2831" s="13"/>
      <c r="AD2831" s="13"/>
      <c r="AE2831" s="13"/>
      <c r="AF2831" s="13"/>
      <c r="AG2831" s="13"/>
      <c r="AH2831" s="13"/>
      <c r="AI2831" s="13"/>
    </row>
    <row r="2832" spans="1:35">
      <c r="A2832" s="13"/>
      <c r="B2832" s="13"/>
      <c r="C2832" s="16"/>
      <c r="D2832" s="13"/>
      <c r="E2832" s="13"/>
      <c r="F2832" s="13"/>
      <c r="G2832" s="13"/>
      <c r="H2832" s="13"/>
      <c r="I2832" s="13"/>
      <c r="J2832" s="13"/>
      <c r="K2832" s="13"/>
      <c r="L2832" s="13"/>
      <c r="M2832" s="13"/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3"/>
      <c r="AA2832" s="13"/>
      <c r="AB2832" s="13"/>
      <c r="AC2832" s="13"/>
      <c r="AD2832" s="13"/>
      <c r="AE2832" s="13"/>
      <c r="AF2832" s="13"/>
      <c r="AG2832" s="13"/>
      <c r="AH2832" s="13"/>
      <c r="AI2832" s="13"/>
    </row>
    <row r="2833" spans="1:35">
      <c r="A2833" s="13"/>
      <c r="B2833" s="13"/>
      <c r="C2833" s="16"/>
      <c r="D2833" s="13"/>
      <c r="E2833" s="13"/>
      <c r="F2833" s="13"/>
      <c r="G2833" s="13"/>
      <c r="H2833" s="13"/>
      <c r="I2833" s="13"/>
      <c r="J2833" s="13"/>
      <c r="K2833" s="13"/>
      <c r="L2833" s="13"/>
      <c r="M2833" s="13"/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3"/>
      <c r="AA2833" s="13"/>
      <c r="AB2833" s="13"/>
      <c r="AC2833" s="13"/>
      <c r="AD2833" s="13"/>
      <c r="AE2833" s="13"/>
      <c r="AF2833" s="13"/>
      <c r="AG2833" s="13"/>
      <c r="AH2833" s="13"/>
      <c r="AI2833" s="13"/>
    </row>
    <row r="2834" spans="1:35">
      <c r="A2834" s="13"/>
      <c r="B2834" s="13"/>
      <c r="C2834" s="16"/>
      <c r="D2834" s="13"/>
      <c r="E2834" s="13"/>
      <c r="F2834" s="13"/>
      <c r="G2834" s="13"/>
      <c r="H2834" s="13"/>
      <c r="I2834" s="13"/>
      <c r="J2834" s="13"/>
      <c r="K2834" s="13"/>
      <c r="L2834" s="13"/>
      <c r="M2834" s="13"/>
      <c r="N2834" s="13"/>
      <c r="O2834" s="13"/>
      <c r="P2834" s="13"/>
      <c r="Q2834" s="13"/>
      <c r="R2834" s="13"/>
      <c r="S2834" s="13"/>
      <c r="T2834" s="13"/>
      <c r="U2834" s="13"/>
      <c r="V2834" s="13"/>
      <c r="W2834" s="13"/>
      <c r="X2834" s="13"/>
      <c r="Y2834" s="13"/>
      <c r="Z2834" s="13"/>
      <c r="AA2834" s="13"/>
      <c r="AB2834" s="13"/>
      <c r="AC2834" s="13"/>
      <c r="AD2834" s="13"/>
      <c r="AE2834" s="13"/>
      <c r="AF2834" s="13"/>
      <c r="AG2834" s="13"/>
      <c r="AH2834" s="13"/>
      <c r="AI2834" s="13"/>
    </row>
    <row r="2835" spans="1:35">
      <c r="A2835" s="13"/>
      <c r="B2835" s="13"/>
      <c r="C2835" s="16"/>
      <c r="D2835" s="13"/>
      <c r="E2835" s="13"/>
      <c r="F2835" s="13"/>
      <c r="G2835" s="13"/>
      <c r="H2835" s="13"/>
      <c r="I2835" s="13"/>
      <c r="J2835" s="13"/>
      <c r="K2835" s="13"/>
      <c r="L2835" s="13"/>
      <c r="M2835" s="13"/>
      <c r="N2835" s="13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3"/>
      <c r="AA2835" s="13"/>
      <c r="AB2835" s="13"/>
      <c r="AC2835" s="13"/>
      <c r="AD2835" s="13"/>
      <c r="AE2835" s="13"/>
      <c r="AF2835" s="13"/>
      <c r="AG2835" s="13"/>
      <c r="AH2835" s="13"/>
      <c r="AI2835" s="13"/>
    </row>
    <row r="2836" spans="1:35">
      <c r="A2836" s="13"/>
      <c r="B2836" s="13"/>
      <c r="C2836" s="16"/>
      <c r="D2836" s="13"/>
      <c r="E2836" s="13"/>
      <c r="F2836" s="13"/>
      <c r="G2836" s="13"/>
      <c r="H2836" s="13"/>
      <c r="I2836" s="13"/>
      <c r="J2836" s="13"/>
      <c r="K2836" s="13"/>
      <c r="L2836" s="13"/>
      <c r="M2836" s="13"/>
      <c r="N2836" s="13"/>
      <c r="O2836" s="13"/>
      <c r="P2836" s="13"/>
      <c r="Q2836" s="13"/>
      <c r="R2836" s="13"/>
      <c r="S2836" s="13"/>
      <c r="T2836" s="13"/>
      <c r="U2836" s="13"/>
      <c r="V2836" s="13"/>
      <c r="W2836" s="13"/>
      <c r="X2836" s="13"/>
      <c r="Y2836" s="13"/>
      <c r="Z2836" s="13"/>
      <c r="AA2836" s="13"/>
      <c r="AB2836" s="13"/>
      <c r="AC2836" s="13"/>
      <c r="AD2836" s="13"/>
      <c r="AE2836" s="13"/>
      <c r="AF2836" s="13"/>
      <c r="AG2836" s="13"/>
      <c r="AH2836" s="13"/>
      <c r="AI2836" s="13"/>
    </row>
    <row r="2837" spans="1:35">
      <c r="A2837" s="13"/>
      <c r="B2837" s="13"/>
      <c r="C2837" s="16"/>
      <c r="D2837" s="13"/>
      <c r="E2837" s="13"/>
      <c r="F2837" s="13"/>
      <c r="G2837" s="13"/>
      <c r="H2837" s="13"/>
      <c r="I2837" s="13"/>
      <c r="J2837" s="13"/>
      <c r="K2837" s="13"/>
      <c r="L2837" s="13"/>
      <c r="M2837" s="13"/>
      <c r="N2837" s="13"/>
      <c r="O2837" s="13"/>
      <c r="P2837" s="13"/>
      <c r="Q2837" s="13"/>
      <c r="R2837" s="13"/>
      <c r="S2837" s="13"/>
      <c r="T2837" s="13"/>
      <c r="U2837" s="13"/>
      <c r="V2837" s="13"/>
      <c r="W2837" s="13"/>
      <c r="X2837" s="13"/>
      <c r="Y2837" s="13"/>
      <c r="Z2837" s="13"/>
      <c r="AA2837" s="13"/>
      <c r="AB2837" s="13"/>
      <c r="AC2837" s="13"/>
      <c r="AD2837" s="13"/>
      <c r="AE2837" s="13"/>
      <c r="AF2837" s="13"/>
      <c r="AG2837" s="13"/>
      <c r="AH2837" s="13"/>
      <c r="AI2837" s="13"/>
    </row>
    <row r="2838" spans="1:35">
      <c r="A2838" s="13"/>
      <c r="B2838" s="13"/>
      <c r="C2838" s="16"/>
      <c r="D2838" s="13"/>
      <c r="E2838" s="13"/>
      <c r="F2838" s="13"/>
      <c r="G2838" s="13"/>
      <c r="H2838" s="13"/>
      <c r="I2838" s="13"/>
      <c r="J2838" s="13"/>
      <c r="K2838" s="13"/>
      <c r="L2838" s="13"/>
      <c r="M2838" s="13"/>
      <c r="N2838" s="13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/>
      <c r="Z2838" s="13"/>
      <c r="AA2838" s="13"/>
      <c r="AB2838" s="13"/>
      <c r="AC2838" s="13"/>
      <c r="AD2838" s="13"/>
      <c r="AE2838" s="13"/>
      <c r="AF2838" s="13"/>
      <c r="AG2838" s="13"/>
      <c r="AH2838" s="13"/>
      <c r="AI2838" s="13"/>
    </row>
    <row r="2839" spans="1:35">
      <c r="A2839" s="13"/>
      <c r="B2839" s="13"/>
      <c r="C2839" s="16"/>
      <c r="D2839" s="13"/>
      <c r="E2839" s="13"/>
      <c r="F2839" s="13"/>
      <c r="G2839" s="13"/>
      <c r="H2839" s="13"/>
      <c r="I2839" s="13"/>
      <c r="J2839" s="13"/>
      <c r="K2839" s="13"/>
      <c r="L2839" s="13"/>
      <c r="M2839" s="13"/>
      <c r="N2839" s="13"/>
      <c r="O2839" s="13"/>
      <c r="P2839" s="13"/>
      <c r="Q2839" s="13"/>
      <c r="R2839" s="13"/>
      <c r="S2839" s="13"/>
      <c r="T2839" s="13"/>
      <c r="U2839" s="13"/>
      <c r="V2839" s="13"/>
      <c r="W2839" s="13"/>
      <c r="X2839" s="13"/>
      <c r="Y2839" s="13"/>
      <c r="Z2839" s="13"/>
      <c r="AA2839" s="13"/>
      <c r="AB2839" s="13"/>
      <c r="AC2839" s="13"/>
      <c r="AD2839" s="13"/>
      <c r="AE2839" s="13"/>
      <c r="AF2839" s="13"/>
      <c r="AG2839" s="13"/>
      <c r="AH2839" s="13"/>
      <c r="AI2839" s="13"/>
    </row>
    <row r="2840" spans="1:35">
      <c r="A2840" s="13"/>
      <c r="B2840" s="13"/>
      <c r="C2840" s="16"/>
      <c r="D2840" s="13"/>
      <c r="E2840" s="13"/>
      <c r="F2840" s="13"/>
      <c r="G2840" s="13"/>
      <c r="H2840" s="13"/>
      <c r="I2840" s="13"/>
      <c r="J2840" s="13"/>
      <c r="K2840" s="13"/>
      <c r="L2840" s="13"/>
      <c r="M2840" s="13"/>
      <c r="N2840" s="13"/>
      <c r="O2840" s="13"/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3"/>
      <c r="AA2840" s="13"/>
      <c r="AB2840" s="13"/>
      <c r="AC2840" s="13"/>
      <c r="AD2840" s="13"/>
      <c r="AE2840" s="13"/>
      <c r="AF2840" s="13"/>
      <c r="AG2840" s="13"/>
      <c r="AH2840" s="13"/>
      <c r="AI2840" s="13"/>
    </row>
    <row r="2841" spans="1:35">
      <c r="A2841" s="13"/>
      <c r="B2841" s="13"/>
      <c r="C2841" s="16"/>
      <c r="D2841" s="13"/>
      <c r="E2841" s="13"/>
      <c r="F2841" s="13"/>
      <c r="G2841" s="13"/>
      <c r="H2841" s="13"/>
      <c r="I2841" s="13"/>
      <c r="J2841" s="13"/>
      <c r="K2841" s="13"/>
      <c r="L2841" s="13"/>
      <c r="M2841" s="13"/>
      <c r="N2841" s="13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3"/>
      <c r="AA2841" s="13"/>
      <c r="AB2841" s="13"/>
      <c r="AC2841" s="13"/>
      <c r="AD2841" s="13"/>
      <c r="AE2841" s="13"/>
      <c r="AF2841" s="13"/>
      <c r="AG2841" s="13"/>
      <c r="AH2841" s="13"/>
      <c r="AI2841" s="13"/>
    </row>
    <row r="2842" spans="1:35">
      <c r="A2842" s="13"/>
      <c r="B2842" s="13"/>
      <c r="C2842" s="16"/>
      <c r="D2842" s="13"/>
      <c r="E2842" s="13"/>
      <c r="F2842" s="13"/>
      <c r="G2842" s="13"/>
      <c r="H2842" s="13"/>
      <c r="I2842" s="13"/>
      <c r="J2842" s="13"/>
      <c r="K2842" s="13"/>
      <c r="L2842" s="13"/>
      <c r="M2842" s="13"/>
      <c r="N2842" s="13"/>
      <c r="O2842" s="13"/>
      <c r="P2842" s="13"/>
      <c r="Q2842" s="13"/>
      <c r="R2842" s="13"/>
      <c r="S2842" s="13"/>
      <c r="T2842" s="13"/>
      <c r="U2842" s="13"/>
      <c r="V2842" s="13"/>
      <c r="W2842" s="13"/>
      <c r="X2842" s="13"/>
      <c r="Y2842" s="13"/>
      <c r="Z2842" s="13"/>
      <c r="AA2842" s="13"/>
      <c r="AB2842" s="13"/>
      <c r="AC2842" s="13"/>
      <c r="AD2842" s="13"/>
      <c r="AE2842" s="13"/>
      <c r="AF2842" s="13"/>
      <c r="AG2842" s="13"/>
      <c r="AH2842" s="13"/>
      <c r="AI2842" s="13"/>
    </row>
    <row r="2843" spans="1:35">
      <c r="A2843" s="13"/>
      <c r="B2843" s="13"/>
      <c r="C2843" s="16"/>
      <c r="D2843" s="13"/>
      <c r="E2843" s="13"/>
      <c r="F2843" s="13"/>
      <c r="G2843" s="13"/>
      <c r="H2843" s="13"/>
      <c r="I2843" s="13"/>
      <c r="J2843" s="13"/>
      <c r="K2843" s="13"/>
      <c r="L2843" s="13"/>
      <c r="M2843" s="13"/>
      <c r="N2843" s="13"/>
      <c r="O2843" s="13"/>
      <c r="P2843" s="13"/>
      <c r="Q2843" s="13"/>
      <c r="R2843" s="13"/>
      <c r="S2843" s="13"/>
      <c r="T2843" s="13"/>
      <c r="U2843" s="13"/>
      <c r="V2843" s="13"/>
      <c r="W2843" s="13"/>
      <c r="X2843" s="13"/>
      <c r="Y2843" s="13"/>
      <c r="Z2843" s="13"/>
      <c r="AA2843" s="13"/>
      <c r="AB2843" s="13"/>
      <c r="AC2843" s="13"/>
      <c r="AD2843" s="13"/>
      <c r="AE2843" s="13"/>
      <c r="AF2843" s="13"/>
      <c r="AG2843" s="13"/>
      <c r="AH2843" s="13"/>
      <c r="AI2843" s="13"/>
    </row>
    <row r="2844" spans="1:35">
      <c r="A2844" s="13"/>
      <c r="B2844" s="13"/>
      <c r="C2844" s="16"/>
      <c r="D2844" s="13"/>
      <c r="E2844" s="13"/>
      <c r="F2844" s="13"/>
      <c r="G2844" s="13"/>
      <c r="H2844" s="13"/>
      <c r="I2844" s="13"/>
      <c r="J2844" s="13"/>
      <c r="K2844" s="13"/>
      <c r="L2844" s="13"/>
      <c r="M2844" s="13"/>
      <c r="N2844" s="13"/>
      <c r="O2844" s="13"/>
      <c r="P2844" s="13"/>
      <c r="Q2844" s="13"/>
      <c r="R2844" s="13"/>
      <c r="S2844" s="13"/>
      <c r="T2844" s="13"/>
      <c r="U2844" s="13"/>
      <c r="V2844" s="13"/>
      <c r="W2844" s="13"/>
      <c r="X2844" s="13"/>
      <c r="Y2844" s="13"/>
      <c r="Z2844" s="13"/>
      <c r="AA2844" s="13"/>
      <c r="AB2844" s="13"/>
      <c r="AC2844" s="13"/>
      <c r="AD2844" s="13"/>
      <c r="AE2844" s="13"/>
      <c r="AF2844" s="13"/>
      <c r="AG2844" s="13"/>
      <c r="AH2844" s="13"/>
      <c r="AI2844" s="13"/>
    </row>
    <row r="2845" spans="1:35">
      <c r="A2845" s="13"/>
      <c r="B2845" s="13"/>
      <c r="C2845" s="16"/>
      <c r="D2845" s="13"/>
      <c r="E2845" s="13"/>
      <c r="F2845" s="13"/>
      <c r="G2845" s="13"/>
      <c r="H2845" s="13"/>
      <c r="I2845" s="13"/>
      <c r="J2845" s="13"/>
      <c r="K2845" s="13"/>
      <c r="L2845" s="13"/>
      <c r="M2845" s="13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3"/>
      <c r="AA2845" s="13"/>
      <c r="AB2845" s="13"/>
      <c r="AC2845" s="13"/>
      <c r="AD2845" s="13"/>
      <c r="AE2845" s="13"/>
      <c r="AF2845" s="13"/>
      <c r="AG2845" s="13"/>
      <c r="AH2845" s="13"/>
      <c r="AI2845" s="13"/>
    </row>
    <row r="2846" spans="1:35">
      <c r="A2846" s="13"/>
      <c r="B2846" s="13"/>
      <c r="C2846" s="16"/>
      <c r="D2846" s="13"/>
      <c r="E2846" s="13"/>
      <c r="F2846" s="13"/>
      <c r="G2846" s="13"/>
      <c r="H2846" s="13"/>
      <c r="I2846" s="13"/>
      <c r="J2846" s="13"/>
      <c r="K2846" s="13"/>
      <c r="L2846" s="13"/>
      <c r="M2846" s="13"/>
      <c r="N2846" s="13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3"/>
      <c r="AA2846" s="13"/>
      <c r="AB2846" s="13"/>
      <c r="AC2846" s="13"/>
      <c r="AD2846" s="13"/>
      <c r="AE2846" s="13"/>
      <c r="AF2846" s="13"/>
      <c r="AG2846" s="13"/>
      <c r="AH2846" s="13"/>
      <c r="AI2846" s="13"/>
    </row>
    <row r="2847" spans="1:35">
      <c r="A2847" s="13"/>
      <c r="B2847" s="13"/>
      <c r="C2847" s="16"/>
      <c r="D2847" s="13"/>
      <c r="E2847" s="13"/>
      <c r="F2847" s="13"/>
      <c r="G2847" s="13"/>
      <c r="H2847" s="13"/>
      <c r="I2847" s="13"/>
      <c r="J2847" s="13"/>
      <c r="K2847" s="13"/>
      <c r="L2847" s="13"/>
      <c r="M2847" s="13"/>
      <c r="N2847" s="13"/>
      <c r="O2847" s="13"/>
      <c r="P2847" s="13"/>
      <c r="Q2847" s="13"/>
      <c r="R2847" s="13"/>
      <c r="S2847" s="13"/>
      <c r="T2847" s="13"/>
      <c r="U2847" s="13"/>
      <c r="V2847" s="13"/>
      <c r="W2847" s="13"/>
      <c r="X2847" s="13"/>
      <c r="Y2847" s="13"/>
      <c r="Z2847" s="13"/>
      <c r="AA2847" s="13"/>
      <c r="AB2847" s="13"/>
      <c r="AC2847" s="13"/>
      <c r="AD2847" s="13"/>
      <c r="AE2847" s="13"/>
      <c r="AF2847" s="13"/>
      <c r="AG2847" s="13"/>
      <c r="AH2847" s="13"/>
      <c r="AI2847" s="13"/>
    </row>
    <row r="2848" spans="1:35">
      <c r="A2848" s="13"/>
      <c r="B2848" s="13"/>
      <c r="C2848" s="16"/>
      <c r="D2848" s="13"/>
      <c r="E2848" s="13"/>
      <c r="F2848" s="13"/>
      <c r="G2848" s="13"/>
      <c r="H2848" s="13"/>
      <c r="I2848" s="13"/>
      <c r="J2848" s="13"/>
      <c r="K2848" s="13"/>
      <c r="L2848" s="13"/>
      <c r="M2848" s="13"/>
      <c r="N2848" s="13"/>
      <c r="O2848" s="13"/>
      <c r="P2848" s="13"/>
      <c r="Q2848" s="13"/>
      <c r="R2848" s="13"/>
      <c r="S2848" s="13"/>
      <c r="T2848" s="13"/>
      <c r="U2848" s="13"/>
      <c r="V2848" s="13"/>
      <c r="W2848" s="13"/>
      <c r="X2848" s="13"/>
      <c r="Y2848" s="13"/>
      <c r="Z2848" s="13"/>
      <c r="AA2848" s="13"/>
      <c r="AB2848" s="13"/>
      <c r="AC2848" s="13"/>
      <c r="AD2848" s="13"/>
      <c r="AE2848" s="13"/>
      <c r="AF2848" s="13"/>
      <c r="AG2848" s="13"/>
      <c r="AH2848" s="13"/>
      <c r="AI2848" s="13"/>
    </row>
    <row r="2849" spans="1:35">
      <c r="A2849" s="13"/>
      <c r="B2849" s="13"/>
      <c r="C2849" s="16"/>
      <c r="D2849" s="13"/>
      <c r="E2849" s="13"/>
      <c r="F2849" s="13"/>
      <c r="G2849" s="13"/>
      <c r="H2849" s="13"/>
      <c r="I2849" s="13"/>
      <c r="J2849" s="13"/>
      <c r="K2849" s="13"/>
      <c r="L2849" s="13"/>
      <c r="M2849" s="13"/>
      <c r="N2849" s="13"/>
      <c r="O2849" s="13"/>
      <c r="P2849" s="13"/>
      <c r="Q2849" s="13"/>
      <c r="R2849" s="13"/>
      <c r="S2849" s="13"/>
      <c r="T2849" s="13"/>
      <c r="U2849" s="13"/>
      <c r="V2849" s="13"/>
      <c r="W2849" s="13"/>
      <c r="X2849" s="13"/>
      <c r="Y2849" s="13"/>
      <c r="Z2849" s="13"/>
      <c r="AA2849" s="13"/>
      <c r="AB2849" s="13"/>
      <c r="AC2849" s="13"/>
      <c r="AD2849" s="13"/>
      <c r="AE2849" s="13"/>
      <c r="AF2849" s="13"/>
      <c r="AG2849" s="13"/>
      <c r="AH2849" s="13"/>
      <c r="AI2849" s="13"/>
    </row>
    <row r="2850" spans="1:35">
      <c r="A2850" s="13"/>
      <c r="B2850" s="13"/>
      <c r="C2850" s="16"/>
      <c r="D2850" s="13"/>
      <c r="E2850" s="13"/>
      <c r="F2850" s="13"/>
      <c r="G2850" s="13"/>
      <c r="H2850" s="13"/>
      <c r="I2850" s="13"/>
      <c r="J2850" s="13"/>
      <c r="K2850" s="13"/>
      <c r="L2850" s="13"/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3"/>
      <c r="Z2850" s="13"/>
      <c r="AA2850" s="13"/>
      <c r="AB2850" s="13"/>
      <c r="AC2850" s="13"/>
      <c r="AD2850" s="13"/>
      <c r="AE2850" s="13"/>
      <c r="AF2850" s="13"/>
      <c r="AG2850" s="13"/>
      <c r="AH2850" s="13"/>
      <c r="AI2850" s="13"/>
    </row>
    <row r="2851" spans="1:35">
      <c r="A2851" s="13"/>
      <c r="B2851" s="13"/>
      <c r="C2851" s="16"/>
      <c r="D2851" s="13"/>
      <c r="E2851" s="13"/>
      <c r="F2851" s="13"/>
      <c r="G2851" s="13"/>
      <c r="H2851" s="13"/>
      <c r="I2851" s="13"/>
      <c r="J2851" s="13"/>
      <c r="K2851" s="13"/>
      <c r="L2851" s="13"/>
      <c r="M2851" s="13"/>
      <c r="N2851" s="13"/>
      <c r="O2851" s="13"/>
      <c r="P2851" s="13"/>
      <c r="Q2851" s="13"/>
      <c r="R2851" s="13"/>
      <c r="S2851" s="13"/>
      <c r="T2851" s="13"/>
      <c r="U2851" s="13"/>
      <c r="V2851" s="13"/>
      <c r="W2851" s="13"/>
      <c r="X2851" s="13"/>
      <c r="Y2851" s="13"/>
      <c r="Z2851" s="13"/>
      <c r="AA2851" s="13"/>
      <c r="AB2851" s="13"/>
      <c r="AC2851" s="13"/>
      <c r="AD2851" s="13"/>
      <c r="AE2851" s="13"/>
      <c r="AF2851" s="13"/>
      <c r="AG2851" s="13"/>
      <c r="AH2851" s="13"/>
      <c r="AI2851" s="13"/>
    </row>
    <row r="2852" spans="1:35">
      <c r="A2852" s="13"/>
      <c r="B2852" s="13"/>
      <c r="C2852" s="16"/>
      <c r="D2852" s="13"/>
      <c r="E2852" s="13"/>
      <c r="F2852" s="13"/>
      <c r="G2852" s="13"/>
      <c r="H2852" s="13"/>
      <c r="I2852" s="13"/>
      <c r="J2852" s="13"/>
      <c r="K2852" s="13"/>
      <c r="L2852" s="13"/>
      <c r="M2852" s="13"/>
      <c r="N2852" s="13"/>
      <c r="O2852" s="13"/>
      <c r="P2852" s="13"/>
      <c r="Q2852" s="13"/>
      <c r="R2852" s="13"/>
      <c r="S2852" s="13"/>
      <c r="T2852" s="13"/>
      <c r="U2852" s="13"/>
      <c r="V2852" s="13"/>
      <c r="W2852" s="13"/>
      <c r="X2852" s="13"/>
      <c r="Y2852" s="13"/>
      <c r="Z2852" s="13"/>
      <c r="AA2852" s="13"/>
      <c r="AB2852" s="13"/>
      <c r="AC2852" s="13"/>
      <c r="AD2852" s="13"/>
      <c r="AE2852" s="13"/>
      <c r="AF2852" s="13"/>
      <c r="AG2852" s="13"/>
      <c r="AH2852" s="13"/>
      <c r="AI2852" s="13"/>
    </row>
    <row r="2853" spans="1:35">
      <c r="A2853" s="13"/>
      <c r="B2853" s="13"/>
      <c r="C2853" s="16"/>
      <c r="D2853" s="13"/>
      <c r="E2853" s="13"/>
      <c r="F2853" s="13"/>
      <c r="G2853" s="13"/>
      <c r="H2853" s="13"/>
      <c r="I2853" s="13"/>
      <c r="J2853" s="13"/>
      <c r="K2853" s="13"/>
      <c r="L2853" s="13"/>
      <c r="M2853" s="13"/>
      <c r="N2853" s="13"/>
      <c r="O2853" s="13"/>
      <c r="P2853" s="13"/>
      <c r="Q2853" s="13"/>
      <c r="R2853" s="13"/>
      <c r="S2853" s="13"/>
      <c r="T2853" s="13"/>
      <c r="U2853" s="13"/>
      <c r="V2853" s="13"/>
      <c r="W2853" s="13"/>
      <c r="X2853" s="13"/>
      <c r="Y2853" s="13"/>
      <c r="Z2853" s="13"/>
      <c r="AA2853" s="13"/>
      <c r="AB2853" s="13"/>
      <c r="AC2853" s="13"/>
      <c r="AD2853" s="13"/>
      <c r="AE2853" s="13"/>
      <c r="AF2853" s="13"/>
      <c r="AG2853" s="13"/>
      <c r="AH2853" s="13"/>
      <c r="AI2853" s="13"/>
    </row>
    <row r="2854" spans="1:35">
      <c r="A2854" s="13"/>
      <c r="B2854" s="13"/>
      <c r="C2854" s="16"/>
      <c r="D2854" s="13"/>
      <c r="E2854" s="13"/>
      <c r="F2854" s="13"/>
      <c r="G2854" s="13"/>
      <c r="H2854" s="13"/>
      <c r="I2854" s="13"/>
      <c r="J2854" s="13"/>
      <c r="K2854" s="13"/>
      <c r="L2854" s="13"/>
      <c r="M2854" s="13"/>
      <c r="N2854" s="13"/>
      <c r="O2854" s="13"/>
      <c r="P2854" s="13"/>
      <c r="Q2854" s="13"/>
      <c r="R2854" s="13"/>
      <c r="S2854" s="13"/>
      <c r="T2854" s="13"/>
      <c r="U2854" s="13"/>
      <c r="V2854" s="13"/>
      <c r="W2854" s="13"/>
      <c r="X2854" s="13"/>
      <c r="Y2854" s="13"/>
      <c r="Z2854" s="13"/>
      <c r="AA2854" s="13"/>
      <c r="AB2854" s="13"/>
      <c r="AC2854" s="13"/>
      <c r="AD2854" s="13"/>
      <c r="AE2854" s="13"/>
      <c r="AF2854" s="13"/>
      <c r="AG2854" s="13"/>
      <c r="AH2854" s="13"/>
      <c r="AI2854" s="13"/>
    </row>
    <row r="2855" spans="1:35">
      <c r="A2855" s="13"/>
      <c r="B2855" s="13"/>
      <c r="C2855" s="16"/>
      <c r="D2855" s="13"/>
      <c r="E2855" s="13"/>
      <c r="F2855" s="13"/>
      <c r="G2855" s="13"/>
      <c r="H2855" s="13"/>
      <c r="I2855" s="13"/>
      <c r="J2855" s="13"/>
      <c r="K2855" s="13"/>
      <c r="L2855" s="13"/>
      <c r="M2855" s="13"/>
      <c r="N2855" s="13"/>
      <c r="O2855" s="13"/>
      <c r="P2855" s="13"/>
      <c r="Q2855" s="13"/>
      <c r="R2855" s="13"/>
      <c r="S2855" s="13"/>
      <c r="T2855" s="13"/>
      <c r="U2855" s="13"/>
      <c r="V2855" s="13"/>
      <c r="W2855" s="13"/>
      <c r="X2855" s="13"/>
      <c r="Y2855" s="13"/>
      <c r="Z2855" s="13"/>
      <c r="AA2855" s="13"/>
      <c r="AB2855" s="13"/>
      <c r="AC2855" s="13"/>
      <c r="AD2855" s="13"/>
      <c r="AE2855" s="13"/>
      <c r="AF2855" s="13"/>
      <c r="AG2855" s="13"/>
      <c r="AH2855" s="13"/>
      <c r="AI2855" s="13"/>
    </row>
    <row r="2856" spans="1:35">
      <c r="A2856" s="13"/>
      <c r="B2856" s="13"/>
      <c r="C2856" s="16"/>
      <c r="D2856" s="13"/>
      <c r="E2856" s="13"/>
      <c r="F2856" s="13"/>
      <c r="G2856" s="13"/>
      <c r="H2856" s="13"/>
      <c r="I2856" s="13"/>
      <c r="J2856" s="13"/>
      <c r="K2856" s="13"/>
      <c r="L2856" s="13"/>
      <c r="M2856" s="13"/>
      <c r="N2856" s="13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3"/>
      <c r="Z2856" s="13"/>
      <c r="AA2856" s="13"/>
      <c r="AB2856" s="13"/>
      <c r="AC2856" s="13"/>
      <c r="AD2856" s="13"/>
      <c r="AE2856" s="13"/>
      <c r="AF2856" s="13"/>
      <c r="AG2856" s="13"/>
      <c r="AH2856" s="13"/>
      <c r="AI2856" s="13"/>
    </row>
    <row r="2857" spans="1:35">
      <c r="A2857" s="13"/>
      <c r="B2857" s="13"/>
      <c r="C2857" s="16"/>
      <c r="D2857" s="13"/>
      <c r="E2857" s="13"/>
      <c r="F2857" s="13"/>
      <c r="G2857" s="13"/>
      <c r="H2857" s="13"/>
      <c r="I2857" s="13"/>
      <c r="J2857" s="13"/>
      <c r="K2857" s="13"/>
      <c r="L2857" s="13"/>
      <c r="M2857" s="13"/>
      <c r="N2857" s="13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/>
      <c r="Y2857" s="13"/>
      <c r="Z2857" s="13"/>
      <c r="AA2857" s="13"/>
      <c r="AB2857" s="13"/>
      <c r="AC2857" s="13"/>
      <c r="AD2857" s="13"/>
      <c r="AE2857" s="13"/>
      <c r="AF2857" s="13"/>
      <c r="AG2857" s="13"/>
      <c r="AH2857" s="13"/>
      <c r="AI2857" s="13"/>
    </row>
    <row r="2858" spans="1:35">
      <c r="A2858" s="13"/>
      <c r="B2858" s="13"/>
      <c r="C2858" s="16"/>
      <c r="D2858" s="13"/>
      <c r="E2858" s="13"/>
      <c r="F2858" s="13"/>
      <c r="G2858" s="13"/>
      <c r="H2858" s="13"/>
      <c r="I2858" s="13"/>
      <c r="J2858" s="13"/>
      <c r="K2858" s="13"/>
      <c r="L2858" s="13"/>
      <c r="M2858" s="13"/>
      <c r="N2858" s="13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  <c r="Z2858" s="13"/>
      <c r="AA2858" s="13"/>
      <c r="AB2858" s="13"/>
      <c r="AC2858" s="13"/>
      <c r="AD2858" s="13"/>
      <c r="AE2858" s="13"/>
      <c r="AF2858" s="13"/>
      <c r="AG2858" s="13"/>
      <c r="AH2858" s="13"/>
      <c r="AI2858" s="13"/>
    </row>
    <row r="2859" spans="1:35">
      <c r="A2859" s="13"/>
      <c r="B2859" s="13"/>
      <c r="C2859" s="16"/>
      <c r="D2859" s="13"/>
      <c r="E2859" s="13"/>
      <c r="F2859" s="13"/>
      <c r="G2859" s="13"/>
      <c r="H2859" s="13"/>
      <c r="I2859" s="13"/>
      <c r="J2859" s="13"/>
      <c r="K2859" s="13"/>
      <c r="L2859" s="13"/>
      <c r="M2859" s="13"/>
      <c r="N2859" s="13"/>
      <c r="O2859" s="13"/>
      <c r="P2859" s="13"/>
      <c r="Q2859" s="13"/>
      <c r="R2859" s="13"/>
      <c r="S2859" s="13"/>
      <c r="T2859" s="13"/>
      <c r="U2859" s="13"/>
      <c r="V2859" s="13"/>
      <c r="W2859" s="13"/>
      <c r="X2859" s="13"/>
      <c r="Y2859" s="13"/>
      <c r="Z2859" s="13"/>
      <c r="AA2859" s="13"/>
      <c r="AB2859" s="13"/>
      <c r="AC2859" s="13"/>
      <c r="AD2859" s="13"/>
      <c r="AE2859" s="13"/>
      <c r="AF2859" s="13"/>
      <c r="AG2859" s="13"/>
      <c r="AH2859" s="13"/>
      <c r="AI2859" s="13"/>
    </row>
    <row r="2860" spans="1:35">
      <c r="A2860" s="13"/>
      <c r="B2860" s="13"/>
      <c r="C2860" s="16"/>
      <c r="D2860" s="13"/>
      <c r="E2860" s="13"/>
      <c r="F2860" s="13"/>
      <c r="G2860" s="13"/>
      <c r="H2860" s="13"/>
      <c r="I2860" s="13"/>
      <c r="J2860" s="13"/>
      <c r="K2860" s="13"/>
      <c r="L2860" s="13"/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3"/>
      <c r="AA2860" s="13"/>
      <c r="AB2860" s="13"/>
      <c r="AC2860" s="13"/>
      <c r="AD2860" s="13"/>
      <c r="AE2860" s="13"/>
      <c r="AF2860" s="13"/>
      <c r="AG2860" s="13"/>
      <c r="AH2860" s="13"/>
      <c r="AI2860" s="13"/>
    </row>
    <row r="2861" spans="1:35">
      <c r="A2861" s="13"/>
      <c r="B2861" s="13"/>
      <c r="C2861" s="16"/>
      <c r="D2861" s="13"/>
      <c r="E2861" s="13"/>
      <c r="F2861" s="13"/>
      <c r="G2861" s="13"/>
      <c r="H2861" s="13"/>
      <c r="I2861" s="13"/>
      <c r="J2861" s="13"/>
      <c r="K2861" s="13"/>
      <c r="L2861" s="13"/>
      <c r="M2861" s="13"/>
      <c r="N2861" s="13"/>
      <c r="O2861" s="13"/>
      <c r="P2861" s="13"/>
      <c r="Q2861" s="13"/>
      <c r="R2861" s="13"/>
      <c r="S2861" s="13"/>
      <c r="T2861" s="13"/>
      <c r="U2861" s="13"/>
      <c r="V2861" s="13"/>
      <c r="W2861" s="13"/>
      <c r="X2861" s="13"/>
      <c r="Y2861" s="13"/>
      <c r="Z2861" s="13"/>
      <c r="AA2861" s="13"/>
      <c r="AB2861" s="13"/>
      <c r="AC2861" s="13"/>
      <c r="AD2861" s="13"/>
      <c r="AE2861" s="13"/>
      <c r="AF2861" s="13"/>
      <c r="AG2861" s="13"/>
      <c r="AH2861" s="13"/>
      <c r="AI2861" s="13"/>
    </row>
    <row r="2862" spans="1:35">
      <c r="A2862" s="13"/>
      <c r="B2862" s="13"/>
      <c r="C2862" s="16"/>
      <c r="D2862" s="13"/>
      <c r="E2862" s="13"/>
      <c r="F2862" s="13"/>
      <c r="G2862" s="13"/>
      <c r="H2862" s="13"/>
      <c r="I2862" s="13"/>
      <c r="J2862" s="13"/>
      <c r="K2862" s="13"/>
      <c r="L2862" s="13"/>
      <c r="M2862" s="13"/>
      <c r="N2862" s="13"/>
      <c r="O2862" s="13"/>
      <c r="P2862" s="13"/>
      <c r="Q2862" s="13"/>
      <c r="R2862" s="13"/>
      <c r="S2862" s="13"/>
      <c r="T2862" s="13"/>
      <c r="U2862" s="13"/>
      <c r="V2862" s="13"/>
      <c r="W2862" s="13"/>
      <c r="X2862" s="13"/>
      <c r="Y2862" s="13"/>
      <c r="Z2862" s="13"/>
      <c r="AA2862" s="13"/>
      <c r="AB2862" s="13"/>
      <c r="AC2862" s="13"/>
      <c r="AD2862" s="13"/>
      <c r="AE2862" s="13"/>
      <c r="AF2862" s="13"/>
      <c r="AG2862" s="13"/>
      <c r="AH2862" s="13"/>
      <c r="AI2862" s="13"/>
    </row>
    <row r="2863" spans="1:35">
      <c r="A2863" s="13"/>
      <c r="B2863" s="13"/>
      <c r="C2863" s="16"/>
      <c r="D2863" s="13"/>
      <c r="E2863" s="13"/>
      <c r="F2863" s="13"/>
      <c r="G2863" s="13"/>
      <c r="H2863" s="13"/>
      <c r="I2863" s="13"/>
      <c r="J2863" s="13"/>
      <c r="K2863" s="13"/>
      <c r="L2863" s="13"/>
      <c r="M2863" s="13"/>
      <c r="N2863" s="13"/>
      <c r="O2863" s="13"/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3"/>
      <c r="AA2863" s="13"/>
      <c r="AB2863" s="13"/>
      <c r="AC2863" s="13"/>
      <c r="AD2863" s="13"/>
      <c r="AE2863" s="13"/>
      <c r="AF2863" s="13"/>
      <c r="AG2863" s="13"/>
      <c r="AH2863" s="13"/>
      <c r="AI2863" s="13"/>
    </row>
    <row r="2864" spans="1:35">
      <c r="A2864" s="13"/>
      <c r="B2864" s="13"/>
      <c r="C2864" s="16"/>
      <c r="D2864" s="13"/>
      <c r="E2864" s="13"/>
      <c r="F2864" s="13"/>
      <c r="G2864" s="13"/>
      <c r="H2864" s="13"/>
      <c r="I2864" s="13"/>
      <c r="J2864" s="13"/>
      <c r="K2864" s="13"/>
      <c r="L2864" s="13"/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  <c r="Y2864" s="13"/>
      <c r="Z2864" s="13"/>
      <c r="AA2864" s="13"/>
      <c r="AB2864" s="13"/>
      <c r="AC2864" s="13"/>
      <c r="AD2864" s="13"/>
      <c r="AE2864" s="13"/>
      <c r="AF2864" s="13"/>
      <c r="AG2864" s="13"/>
      <c r="AH2864" s="13"/>
      <c r="AI2864" s="13"/>
    </row>
    <row r="2865" spans="1:35">
      <c r="A2865" s="13"/>
      <c r="B2865" s="13"/>
      <c r="C2865" s="16"/>
      <c r="D2865" s="13"/>
      <c r="E2865" s="13"/>
      <c r="F2865" s="13"/>
      <c r="G2865" s="13"/>
      <c r="H2865" s="13"/>
      <c r="I2865" s="13"/>
      <c r="J2865" s="13"/>
      <c r="K2865" s="13"/>
      <c r="L2865" s="13"/>
      <c r="M2865" s="13"/>
      <c r="N2865" s="13"/>
      <c r="O2865" s="13"/>
      <c r="P2865" s="13"/>
      <c r="Q2865" s="13"/>
      <c r="R2865" s="13"/>
      <c r="S2865" s="13"/>
      <c r="T2865" s="13"/>
      <c r="U2865" s="13"/>
      <c r="V2865" s="13"/>
      <c r="W2865" s="13"/>
      <c r="X2865" s="13"/>
      <c r="Y2865" s="13"/>
      <c r="Z2865" s="13"/>
      <c r="AA2865" s="13"/>
      <c r="AB2865" s="13"/>
      <c r="AC2865" s="13"/>
      <c r="AD2865" s="13"/>
      <c r="AE2865" s="13"/>
      <c r="AF2865" s="13"/>
      <c r="AG2865" s="13"/>
      <c r="AH2865" s="13"/>
      <c r="AI2865" s="13"/>
    </row>
    <row r="2866" spans="1:35">
      <c r="A2866" s="13"/>
      <c r="B2866" s="13"/>
      <c r="C2866" s="16"/>
      <c r="D2866" s="13"/>
      <c r="E2866" s="13"/>
      <c r="F2866" s="13"/>
      <c r="G2866" s="13"/>
      <c r="H2866" s="13"/>
      <c r="I2866" s="13"/>
      <c r="J2866" s="13"/>
      <c r="K2866" s="13"/>
      <c r="L2866" s="13"/>
      <c r="M2866" s="13"/>
      <c r="N2866" s="13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/>
      <c r="Y2866" s="13"/>
      <c r="Z2866" s="13"/>
      <c r="AA2866" s="13"/>
      <c r="AB2866" s="13"/>
      <c r="AC2866" s="13"/>
      <c r="AD2866" s="13"/>
      <c r="AE2866" s="13"/>
      <c r="AF2866" s="13"/>
      <c r="AG2866" s="13"/>
      <c r="AH2866" s="13"/>
      <c r="AI2866" s="13"/>
    </row>
    <row r="2867" spans="1:35">
      <c r="A2867" s="13"/>
      <c r="B2867" s="13"/>
      <c r="C2867" s="16"/>
      <c r="D2867" s="13"/>
      <c r="E2867" s="13"/>
      <c r="F2867" s="13"/>
      <c r="G2867" s="13"/>
      <c r="H2867" s="13"/>
      <c r="I2867" s="13"/>
      <c r="J2867" s="13"/>
      <c r="K2867" s="13"/>
      <c r="L2867" s="13"/>
      <c r="M2867" s="13"/>
      <c r="N2867" s="13"/>
      <c r="O2867" s="13"/>
      <c r="P2867" s="13"/>
      <c r="Q2867" s="13"/>
      <c r="R2867" s="13"/>
      <c r="S2867" s="13"/>
      <c r="T2867" s="13"/>
      <c r="U2867" s="13"/>
      <c r="V2867" s="13"/>
      <c r="W2867" s="13"/>
      <c r="X2867" s="13"/>
      <c r="Y2867" s="13"/>
      <c r="Z2867" s="13"/>
      <c r="AA2867" s="13"/>
      <c r="AB2867" s="13"/>
      <c r="AC2867" s="13"/>
      <c r="AD2867" s="13"/>
      <c r="AE2867" s="13"/>
      <c r="AF2867" s="13"/>
      <c r="AG2867" s="13"/>
      <c r="AH2867" s="13"/>
      <c r="AI2867" s="13"/>
    </row>
    <row r="2868" spans="1:35">
      <c r="A2868" s="13"/>
      <c r="B2868" s="13"/>
      <c r="C2868" s="16"/>
      <c r="D2868" s="13"/>
      <c r="E2868" s="13"/>
      <c r="F2868" s="13"/>
      <c r="G2868" s="13"/>
      <c r="H2868" s="13"/>
      <c r="I2868" s="13"/>
      <c r="J2868" s="13"/>
      <c r="K2868" s="13"/>
      <c r="L2868" s="13"/>
      <c r="M2868" s="13"/>
      <c r="N2868" s="13"/>
      <c r="O2868" s="13"/>
      <c r="P2868" s="13"/>
      <c r="Q2868" s="13"/>
      <c r="R2868" s="13"/>
      <c r="S2868" s="13"/>
      <c r="T2868" s="13"/>
      <c r="U2868" s="13"/>
      <c r="V2868" s="13"/>
      <c r="W2868" s="13"/>
      <c r="X2868" s="13"/>
      <c r="Y2868" s="13"/>
      <c r="Z2868" s="13"/>
      <c r="AA2868" s="13"/>
      <c r="AB2868" s="13"/>
      <c r="AC2868" s="13"/>
      <c r="AD2868" s="13"/>
      <c r="AE2868" s="13"/>
      <c r="AF2868" s="13"/>
      <c r="AG2868" s="13"/>
      <c r="AH2868" s="13"/>
      <c r="AI2868" s="13"/>
    </row>
    <row r="2869" spans="1:35">
      <c r="A2869" s="13"/>
      <c r="B2869" s="13"/>
      <c r="C2869" s="16"/>
      <c r="D2869" s="13"/>
      <c r="E2869" s="13"/>
      <c r="F2869" s="13"/>
      <c r="G2869" s="13"/>
      <c r="H2869" s="13"/>
      <c r="I2869" s="13"/>
      <c r="J2869" s="13"/>
      <c r="K2869" s="13"/>
      <c r="L2869" s="13"/>
      <c r="M2869" s="13"/>
      <c r="N2869" s="13"/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3"/>
      <c r="Z2869" s="13"/>
      <c r="AA2869" s="13"/>
      <c r="AB2869" s="13"/>
      <c r="AC2869" s="13"/>
      <c r="AD2869" s="13"/>
      <c r="AE2869" s="13"/>
      <c r="AF2869" s="13"/>
      <c r="AG2869" s="13"/>
      <c r="AH2869" s="13"/>
      <c r="AI2869" s="13"/>
    </row>
    <row r="2870" spans="1:35">
      <c r="A2870" s="13"/>
      <c r="B2870" s="13"/>
      <c r="C2870" s="16"/>
      <c r="D2870" s="13"/>
      <c r="E2870" s="13"/>
      <c r="F2870" s="13"/>
      <c r="G2870" s="13"/>
      <c r="H2870" s="13"/>
      <c r="I2870" s="13"/>
      <c r="J2870" s="13"/>
      <c r="K2870" s="13"/>
      <c r="L2870" s="13"/>
      <c r="M2870" s="13"/>
      <c r="N2870" s="13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3"/>
      <c r="Z2870" s="13"/>
      <c r="AA2870" s="13"/>
      <c r="AB2870" s="13"/>
      <c r="AC2870" s="13"/>
      <c r="AD2870" s="13"/>
      <c r="AE2870" s="13"/>
      <c r="AF2870" s="13"/>
      <c r="AG2870" s="13"/>
      <c r="AH2870" s="13"/>
      <c r="AI2870" s="13"/>
    </row>
    <row r="2871" spans="1:35">
      <c r="A2871" s="13"/>
      <c r="B2871" s="13"/>
      <c r="C2871" s="16"/>
      <c r="D2871" s="13"/>
      <c r="E2871" s="13"/>
      <c r="F2871" s="13"/>
      <c r="G2871" s="13"/>
      <c r="H2871" s="13"/>
      <c r="I2871" s="13"/>
      <c r="J2871" s="13"/>
      <c r="K2871" s="13"/>
      <c r="L2871" s="13"/>
      <c r="M2871" s="13"/>
      <c r="N2871" s="13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3"/>
      <c r="AA2871" s="13"/>
      <c r="AB2871" s="13"/>
      <c r="AC2871" s="13"/>
      <c r="AD2871" s="13"/>
      <c r="AE2871" s="13"/>
      <c r="AF2871" s="13"/>
      <c r="AG2871" s="13"/>
      <c r="AH2871" s="13"/>
      <c r="AI2871" s="13"/>
    </row>
    <row r="2872" spans="1:35">
      <c r="A2872" s="13"/>
      <c r="B2872" s="13"/>
      <c r="C2872" s="16"/>
      <c r="D2872" s="13"/>
      <c r="E2872" s="13"/>
      <c r="F2872" s="13"/>
      <c r="G2872" s="13"/>
      <c r="H2872" s="13"/>
      <c r="I2872" s="13"/>
      <c r="J2872" s="13"/>
      <c r="K2872" s="13"/>
      <c r="L2872" s="13"/>
      <c r="M2872" s="13"/>
      <c r="N2872" s="13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3"/>
      <c r="AA2872" s="13"/>
      <c r="AB2872" s="13"/>
      <c r="AC2872" s="13"/>
      <c r="AD2872" s="13"/>
      <c r="AE2872" s="13"/>
      <c r="AF2872" s="13"/>
      <c r="AG2872" s="13"/>
      <c r="AH2872" s="13"/>
      <c r="AI2872" s="13"/>
    </row>
    <row r="2873" spans="1:35">
      <c r="A2873" s="13"/>
      <c r="B2873" s="13"/>
      <c r="C2873" s="16"/>
      <c r="D2873" s="13"/>
      <c r="E2873" s="13"/>
      <c r="F2873" s="13"/>
      <c r="G2873" s="13"/>
      <c r="H2873" s="13"/>
      <c r="I2873" s="13"/>
      <c r="J2873" s="13"/>
      <c r="K2873" s="13"/>
      <c r="L2873" s="13"/>
      <c r="M2873" s="13"/>
      <c r="N2873" s="13"/>
      <c r="O2873" s="13"/>
      <c r="P2873" s="13"/>
      <c r="Q2873" s="13"/>
      <c r="R2873" s="13"/>
      <c r="S2873" s="13"/>
      <c r="T2873" s="13"/>
      <c r="U2873" s="13"/>
      <c r="V2873" s="13"/>
      <c r="W2873" s="13"/>
      <c r="X2873" s="13"/>
      <c r="Y2873" s="13"/>
      <c r="Z2873" s="13"/>
      <c r="AA2873" s="13"/>
      <c r="AB2873" s="13"/>
      <c r="AC2873" s="13"/>
      <c r="AD2873" s="13"/>
      <c r="AE2873" s="13"/>
      <c r="AF2873" s="13"/>
      <c r="AG2873" s="13"/>
      <c r="AH2873" s="13"/>
      <c r="AI2873" s="13"/>
    </row>
    <row r="2874" spans="1:35">
      <c r="A2874" s="13"/>
      <c r="B2874" s="13"/>
      <c r="C2874" s="16"/>
      <c r="D2874" s="13"/>
      <c r="E2874" s="13"/>
      <c r="F2874" s="13"/>
      <c r="G2874" s="13"/>
      <c r="H2874" s="13"/>
      <c r="I2874" s="13"/>
      <c r="J2874" s="13"/>
      <c r="K2874" s="13"/>
      <c r="L2874" s="13"/>
      <c r="M2874" s="13"/>
      <c r="N2874" s="13"/>
      <c r="O2874" s="13"/>
      <c r="P2874" s="13"/>
      <c r="Q2874" s="13"/>
      <c r="R2874" s="13"/>
      <c r="S2874" s="13"/>
      <c r="T2874" s="13"/>
      <c r="U2874" s="13"/>
      <c r="V2874" s="13"/>
      <c r="W2874" s="13"/>
      <c r="X2874" s="13"/>
      <c r="Y2874" s="13"/>
      <c r="Z2874" s="13"/>
      <c r="AA2874" s="13"/>
      <c r="AB2874" s="13"/>
      <c r="AC2874" s="13"/>
      <c r="AD2874" s="13"/>
      <c r="AE2874" s="13"/>
      <c r="AF2874" s="13"/>
      <c r="AG2874" s="13"/>
      <c r="AH2874" s="13"/>
      <c r="AI2874" s="13"/>
    </row>
    <row r="2875" spans="1:35">
      <c r="A2875" s="13"/>
      <c r="B2875" s="13"/>
      <c r="C2875" s="16"/>
      <c r="D2875" s="13"/>
      <c r="E2875" s="13"/>
      <c r="F2875" s="13"/>
      <c r="G2875" s="13"/>
      <c r="H2875" s="13"/>
      <c r="I2875" s="13"/>
      <c r="J2875" s="13"/>
      <c r="K2875" s="13"/>
      <c r="L2875" s="13"/>
      <c r="M2875" s="13"/>
      <c r="N2875" s="13"/>
      <c r="O2875" s="13"/>
      <c r="P2875" s="13"/>
      <c r="Q2875" s="13"/>
      <c r="R2875" s="13"/>
      <c r="S2875" s="13"/>
      <c r="T2875" s="13"/>
      <c r="U2875" s="13"/>
      <c r="V2875" s="13"/>
      <c r="W2875" s="13"/>
      <c r="X2875" s="13"/>
      <c r="Y2875" s="13"/>
      <c r="Z2875" s="13"/>
      <c r="AA2875" s="13"/>
      <c r="AB2875" s="13"/>
      <c r="AC2875" s="13"/>
      <c r="AD2875" s="13"/>
      <c r="AE2875" s="13"/>
      <c r="AF2875" s="13"/>
      <c r="AG2875" s="13"/>
      <c r="AH2875" s="13"/>
      <c r="AI2875" s="13"/>
    </row>
    <row r="2876" spans="1:35">
      <c r="A2876" s="13"/>
      <c r="B2876" s="13"/>
      <c r="C2876" s="16"/>
      <c r="D2876" s="13"/>
      <c r="E2876" s="13"/>
      <c r="F2876" s="13"/>
      <c r="G2876" s="13"/>
      <c r="H2876" s="13"/>
      <c r="I2876" s="13"/>
      <c r="J2876" s="13"/>
      <c r="K2876" s="13"/>
      <c r="L2876" s="13"/>
      <c r="M2876" s="13"/>
      <c r="N2876" s="13"/>
      <c r="O2876" s="13"/>
      <c r="P2876" s="13"/>
      <c r="Q2876" s="13"/>
      <c r="R2876" s="13"/>
      <c r="S2876" s="13"/>
      <c r="T2876" s="13"/>
      <c r="U2876" s="13"/>
      <c r="V2876" s="13"/>
      <c r="W2876" s="13"/>
      <c r="X2876" s="13"/>
      <c r="Y2876" s="13"/>
      <c r="Z2876" s="13"/>
      <c r="AA2876" s="13"/>
      <c r="AB2876" s="13"/>
      <c r="AC2876" s="13"/>
      <c r="AD2876" s="13"/>
      <c r="AE2876" s="13"/>
      <c r="AF2876" s="13"/>
      <c r="AG2876" s="13"/>
      <c r="AH2876" s="13"/>
      <c r="AI2876" s="13"/>
    </row>
    <row r="2877" spans="1:35">
      <c r="A2877" s="13"/>
      <c r="B2877" s="13"/>
      <c r="C2877" s="16"/>
      <c r="D2877" s="13"/>
      <c r="E2877" s="13"/>
      <c r="F2877" s="13"/>
      <c r="G2877" s="13"/>
      <c r="H2877" s="13"/>
      <c r="I2877" s="13"/>
      <c r="J2877" s="13"/>
      <c r="K2877" s="13"/>
      <c r="L2877" s="13"/>
      <c r="M2877" s="13"/>
      <c r="N2877" s="13"/>
      <c r="O2877" s="13"/>
      <c r="P2877" s="13"/>
      <c r="Q2877" s="13"/>
      <c r="R2877" s="13"/>
      <c r="S2877" s="13"/>
      <c r="T2877" s="13"/>
      <c r="U2877" s="13"/>
      <c r="V2877" s="13"/>
      <c r="W2877" s="13"/>
      <c r="X2877" s="13"/>
      <c r="Y2877" s="13"/>
      <c r="Z2877" s="13"/>
      <c r="AA2877" s="13"/>
      <c r="AB2877" s="13"/>
      <c r="AC2877" s="13"/>
      <c r="AD2877" s="13"/>
      <c r="AE2877" s="13"/>
      <c r="AF2877" s="13"/>
      <c r="AG2877" s="13"/>
      <c r="AH2877" s="13"/>
      <c r="AI2877" s="13"/>
    </row>
    <row r="2878" spans="1:35">
      <c r="A2878" s="13"/>
      <c r="B2878" s="13"/>
      <c r="C2878" s="16"/>
      <c r="D2878" s="13"/>
      <c r="E2878" s="13"/>
      <c r="F2878" s="13"/>
      <c r="G2878" s="13"/>
      <c r="H2878" s="13"/>
      <c r="I2878" s="13"/>
      <c r="J2878" s="13"/>
      <c r="K2878" s="13"/>
      <c r="L2878" s="13"/>
      <c r="M2878" s="13"/>
      <c r="N2878" s="13"/>
      <c r="O2878" s="13"/>
      <c r="P2878" s="13"/>
      <c r="Q2878" s="13"/>
      <c r="R2878" s="13"/>
      <c r="S2878" s="13"/>
      <c r="T2878" s="13"/>
      <c r="U2878" s="13"/>
      <c r="V2878" s="13"/>
      <c r="W2878" s="13"/>
      <c r="X2878" s="13"/>
      <c r="Y2878" s="13"/>
      <c r="Z2878" s="13"/>
      <c r="AA2878" s="13"/>
      <c r="AB2878" s="13"/>
      <c r="AC2878" s="13"/>
      <c r="AD2878" s="13"/>
      <c r="AE2878" s="13"/>
      <c r="AF2878" s="13"/>
      <c r="AG2878" s="13"/>
      <c r="AH2878" s="13"/>
      <c r="AI2878" s="13"/>
    </row>
    <row r="2879" spans="1:35">
      <c r="A2879" s="13"/>
      <c r="B2879" s="13"/>
      <c r="C2879" s="16"/>
      <c r="D2879" s="13"/>
      <c r="E2879" s="13"/>
      <c r="F2879" s="13"/>
      <c r="G2879" s="13"/>
      <c r="H2879" s="13"/>
      <c r="I2879" s="13"/>
      <c r="J2879" s="13"/>
      <c r="K2879" s="13"/>
      <c r="L2879" s="13"/>
      <c r="M2879" s="13"/>
      <c r="N2879" s="13"/>
      <c r="O2879" s="13"/>
      <c r="P2879" s="13"/>
      <c r="Q2879" s="13"/>
      <c r="R2879" s="13"/>
      <c r="S2879" s="13"/>
      <c r="T2879" s="13"/>
      <c r="U2879" s="13"/>
      <c r="V2879" s="13"/>
      <c r="W2879" s="13"/>
      <c r="X2879" s="13"/>
      <c r="Y2879" s="13"/>
      <c r="Z2879" s="13"/>
      <c r="AA2879" s="13"/>
      <c r="AB2879" s="13"/>
      <c r="AC2879" s="13"/>
      <c r="AD2879" s="13"/>
      <c r="AE2879" s="13"/>
      <c r="AF2879" s="13"/>
      <c r="AG2879" s="13"/>
      <c r="AH2879" s="13"/>
      <c r="AI2879" s="13"/>
    </row>
    <row r="2880" spans="1:35">
      <c r="A2880" s="13"/>
      <c r="B2880" s="13"/>
      <c r="C2880" s="16"/>
      <c r="D2880" s="13"/>
      <c r="E2880" s="13"/>
      <c r="F2880" s="13"/>
      <c r="G2880" s="13"/>
      <c r="H2880" s="13"/>
      <c r="I2880" s="13"/>
      <c r="J2880" s="13"/>
      <c r="K2880" s="13"/>
      <c r="L2880" s="13"/>
      <c r="M2880" s="13"/>
      <c r="N2880" s="13"/>
      <c r="O2880" s="13"/>
      <c r="P2880" s="13"/>
      <c r="Q2880" s="13"/>
      <c r="R2880" s="13"/>
      <c r="S2880" s="13"/>
      <c r="T2880" s="13"/>
      <c r="U2880" s="13"/>
      <c r="V2880" s="13"/>
      <c r="W2880" s="13"/>
      <c r="X2880" s="13"/>
      <c r="Y2880" s="13"/>
      <c r="Z2880" s="13"/>
      <c r="AA2880" s="13"/>
      <c r="AB2880" s="13"/>
      <c r="AC2880" s="13"/>
      <c r="AD2880" s="13"/>
      <c r="AE2880" s="13"/>
      <c r="AF2880" s="13"/>
      <c r="AG2880" s="13"/>
      <c r="AH2880" s="13"/>
      <c r="AI2880" s="13"/>
    </row>
    <row r="2881" spans="1:35">
      <c r="A2881" s="13"/>
      <c r="B2881" s="13"/>
      <c r="C2881" s="16"/>
      <c r="D2881" s="13"/>
      <c r="E2881" s="13"/>
      <c r="F2881" s="13"/>
      <c r="G2881" s="13"/>
      <c r="H2881" s="13"/>
      <c r="I2881" s="13"/>
      <c r="J2881" s="13"/>
      <c r="K2881" s="13"/>
      <c r="L2881" s="13"/>
      <c r="M2881" s="13"/>
      <c r="N2881" s="13"/>
      <c r="O2881" s="13"/>
      <c r="P2881" s="13"/>
      <c r="Q2881" s="13"/>
      <c r="R2881" s="13"/>
      <c r="S2881" s="13"/>
      <c r="T2881" s="13"/>
      <c r="U2881" s="13"/>
      <c r="V2881" s="13"/>
      <c r="W2881" s="13"/>
      <c r="X2881" s="13"/>
      <c r="Y2881" s="13"/>
      <c r="Z2881" s="13"/>
      <c r="AA2881" s="13"/>
      <c r="AB2881" s="13"/>
      <c r="AC2881" s="13"/>
      <c r="AD2881" s="13"/>
      <c r="AE2881" s="13"/>
      <c r="AF2881" s="13"/>
      <c r="AG2881" s="13"/>
      <c r="AH2881" s="13"/>
      <c r="AI2881" s="13"/>
    </row>
    <row r="2882" spans="1:35">
      <c r="A2882" s="13"/>
      <c r="B2882" s="13"/>
      <c r="C2882" s="16"/>
      <c r="D2882" s="13"/>
      <c r="E2882" s="13"/>
      <c r="F2882" s="13"/>
      <c r="G2882" s="13"/>
      <c r="H2882" s="13"/>
      <c r="I2882" s="13"/>
      <c r="J2882" s="13"/>
      <c r="K2882" s="13"/>
      <c r="L2882" s="13"/>
      <c r="M2882" s="13"/>
      <c r="N2882" s="13"/>
      <c r="O2882" s="13"/>
      <c r="P2882" s="13"/>
      <c r="Q2882" s="13"/>
      <c r="R2882" s="13"/>
      <c r="S2882" s="13"/>
      <c r="T2882" s="13"/>
      <c r="U2882" s="13"/>
      <c r="V2882" s="13"/>
      <c r="W2882" s="13"/>
      <c r="X2882" s="13"/>
      <c r="Y2882" s="13"/>
      <c r="Z2882" s="13"/>
      <c r="AA2882" s="13"/>
      <c r="AB2882" s="13"/>
      <c r="AC2882" s="13"/>
      <c r="AD2882" s="13"/>
      <c r="AE2882" s="13"/>
      <c r="AF2882" s="13"/>
      <c r="AG2882" s="13"/>
      <c r="AH2882" s="13"/>
      <c r="AI2882" s="13"/>
    </row>
    <row r="2883" spans="1:35">
      <c r="A2883" s="13"/>
      <c r="B2883" s="13"/>
      <c r="C2883" s="16"/>
      <c r="D2883" s="13"/>
      <c r="E2883" s="13"/>
      <c r="F2883" s="13"/>
      <c r="G2883" s="13"/>
      <c r="H2883" s="13"/>
      <c r="I2883" s="13"/>
      <c r="J2883" s="13"/>
      <c r="K2883" s="13"/>
      <c r="L2883" s="13"/>
      <c r="M2883" s="13"/>
      <c r="N2883" s="13"/>
      <c r="O2883" s="13"/>
      <c r="P2883" s="13"/>
      <c r="Q2883" s="13"/>
      <c r="R2883" s="13"/>
      <c r="S2883" s="13"/>
      <c r="T2883" s="13"/>
      <c r="U2883" s="13"/>
      <c r="V2883" s="13"/>
      <c r="W2883" s="13"/>
      <c r="X2883" s="13"/>
      <c r="Y2883" s="13"/>
      <c r="Z2883" s="13"/>
      <c r="AA2883" s="13"/>
      <c r="AB2883" s="13"/>
      <c r="AC2883" s="13"/>
      <c r="AD2883" s="13"/>
      <c r="AE2883" s="13"/>
      <c r="AF2883" s="13"/>
      <c r="AG2883" s="13"/>
      <c r="AH2883" s="13"/>
      <c r="AI2883" s="13"/>
    </row>
    <row r="2884" spans="1:35">
      <c r="A2884" s="13"/>
      <c r="B2884" s="13"/>
      <c r="C2884" s="16"/>
      <c r="D2884" s="13"/>
      <c r="E2884" s="13"/>
      <c r="F2884" s="13"/>
      <c r="G2884" s="13"/>
      <c r="H2884" s="13"/>
      <c r="I2884" s="13"/>
      <c r="J2884" s="13"/>
      <c r="K2884" s="13"/>
      <c r="L2884" s="13"/>
      <c r="M2884" s="13"/>
      <c r="N2884" s="13"/>
      <c r="O2884" s="13"/>
      <c r="P2884" s="13"/>
      <c r="Q2884" s="13"/>
      <c r="R2884" s="13"/>
      <c r="S2884" s="13"/>
      <c r="T2884" s="13"/>
      <c r="U2884" s="13"/>
      <c r="V2884" s="13"/>
      <c r="W2884" s="13"/>
      <c r="X2884" s="13"/>
      <c r="Y2884" s="13"/>
      <c r="Z2884" s="13"/>
      <c r="AA2884" s="13"/>
      <c r="AB2884" s="13"/>
      <c r="AC2884" s="13"/>
      <c r="AD2884" s="13"/>
      <c r="AE2884" s="13"/>
      <c r="AF2884" s="13"/>
      <c r="AG2884" s="13"/>
      <c r="AH2884" s="13"/>
      <c r="AI2884" s="13"/>
    </row>
    <row r="2885" spans="1:35">
      <c r="A2885" s="13"/>
      <c r="B2885" s="13"/>
      <c r="C2885" s="16"/>
      <c r="D2885" s="13"/>
      <c r="E2885" s="13"/>
      <c r="F2885" s="13"/>
      <c r="G2885" s="13"/>
      <c r="H2885" s="13"/>
      <c r="I2885" s="13"/>
      <c r="J2885" s="13"/>
      <c r="K2885" s="13"/>
      <c r="L2885" s="13"/>
      <c r="M2885" s="13"/>
      <c r="N2885" s="13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3"/>
      <c r="AA2885" s="13"/>
      <c r="AB2885" s="13"/>
      <c r="AC2885" s="13"/>
      <c r="AD2885" s="13"/>
      <c r="AE2885" s="13"/>
      <c r="AF2885" s="13"/>
      <c r="AG2885" s="13"/>
      <c r="AH2885" s="13"/>
      <c r="AI2885" s="13"/>
    </row>
    <row r="2886" spans="1:35">
      <c r="A2886" s="13"/>
      <c r="B2886" s="13"/>
      <c r="C2886" s="16"/>
      <c r="D2886" s="13"/>
      <c r="E2886" s="13"/>
      <c r="F2886" s="13"/>
      <c r="G2886" s="13"/>
      <c r="H2886" s="13"/>
      <c r="I2886" s="13"/>
      <c r="J2886" s="13"/>
      <c r="K2886" s="13"/>
      <c r="L2886" s="13"/>
      <c r="M2886" s="13"/>
      <c r="N2886" s="13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3"/>
      <c r="AA2886" s="13"/>
      <c r="AB2886" s="13"/>
      <c r="AC2886" s="13"/>
      <c r="AD2886" s="13"/>
      <c r="AE2886" s="13"/>
      <c r="AF2886" s="13"/>
      <c r="AG2886" s="13"/>
      <c r="AH2886" s="13"/>
      <c r="AI2886" s="13"/>
    </row>
    <row r="2887" spans="1:35">
      <c r="A2887" s="13"/>
      <c r="B2887" s="13"/>
      <c r="C2887" s="16"/>
      <c r="D2887" s="13"/>
      <c r="E2887" s="13"/>
      <c r="F2887" s="13"/>
      <c r="G2887" s="13"/>
      <c r="H2887" s="13"/>
      <c r="I2887" s="13"/>
      <c r="J2887" s="13"/>
      <c r="K2887" s="13"/>
      <c r="L2887" s="13"/>
      <c r="M2887" s="13"/>
      <c r="N2887" s="13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  <c r="Y2887" s="13"/>
      <c r="Z2887" s="13"/>
      <c r="AA2887" s="13"/>
      <c r="AB2887" s="13"/>
      <c r="AC2887" s="13"/>
      <c r="AD2887" s="13"/>
      <c r="AE2887" s="13"/>
      <c r="AF2887" s="13"/>
      <c r="AG2887" s="13"/>
      <c r="AH2887" s="13"/>
      <c r="AI2887" s="13"/>
    </row>
    <row r="2888" spans="1:35">
      <c r="A2888" s="13"/>
      <c r="B2888" s="13"/>
      <c r="C2888" s="16"/>
      <c r="D2888" s="13"/>
      <c r="E2888" s="13"/>
      <c r="F2888" s="13"/>
      <c r="G2888" s="13"/>
      <c r="H2888" s="13"/>
      <c r="I2888" s="13"/>
      <c r="J2888" s="13"/>
      <c r="K2888" s="13"/>
      <c r="L2888" s="13"/>
      <c r="M2888" s="13"/>
      <c r="N2888" s="13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3"/>
      <c r="AA2888" s="13"/>
      <c r="AB2888" s="13"/>
      <c r="AC2888" s="13"/>
      <c r="AD2888" s="13"/>
      <c r="AE2888" s="13"/>
      <c r="AF2888" s="13"/>
      <c r="AG2888" s="13"/>
      <c r="AH2888" s="13"/>
      <c r="AI2888" s="13"/>
    </row>
    <row r="2889" spans="1:35">
      <c r="A2889" s="13"/>
      <c r="B2889" s="13"/>
      <c r="C2889" s="16"/>
      <c r="D2889" s="13"/>
      <c r="E2889" s="13"/>
      <c r="F2889" s="13"/>
      <c r="G2889" s="13"/>
      <c r="H2889" s="13"/>
      <c r="I2889" s="13"/>
      <c r="J2889" s="13"/>
      <c r="K2889" s="13"/>
      <c r="L2889" s="13"/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3"/>
      <c r="AA2889" s="13"/>
      <c r="AB2889" s="13"/>
      <c r="AC2889" s="13"/>
      <c r="AD2889" s="13"/>
      <c r="AE2889" s="13"/>
      <c r="AF2889" s="13"/>
      <c r="AG2889" s="13"/>
      <c r="AH2889" s="13"/>
      <c r="AI2889" s="13"/>
    </row>
    <row r="2890" spans="1:35">
      <c r="A2890" s="13"/>
      <c r="B2890" s="13"/>
      <c r="C2890" s="16"/>
      <c r="D2890" s="13"/>
      <c r="E2890" s="13"/>
      <c r="F2890" s="13"/>
      <c r="G2890" s="13"/>
      <c r="H2890" s="13"/>
      <c r="I2890" s="13"/>
      <c r="J2890" s="13"/>
      <c r="K2890" s="13"/>
      <c r="L2890" s="13"/>
      <c r="M2890" s="13"/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3"/>
      <c r="AA2890" s="13"/>
      <c r="AB2890" s="13"/>
      <c r="AC2890" s="13"/>
      <c r="AD2890" s="13"/>
      <c r="AE2890" s="13"/>
      <c r="AF2890" s="13"/>
      <c r="AG2890" s="13"/>
      <c r="AH2890" s="13"/>
      <c r="AI2890" s="13"/>
    </row>
    <row r="2891" spans="1:35">
      <c r="A2891" s="13"/>
      <c r="B2891" s="13"/>
      <c r="C2891" s="16"/>
      <c r="D2891" s="13"/>
      <c r="E2891" s="13"/>
      <c r="F2891" s="13"/>
      <c r="G2891" s="13"/>
      <c r="H2891" s="13"/>
      <c r="I2891" s="13"/>
      <c r="J2891" s="13"/>
      <c r="K2891" s="13"/>
      <c r="L2891" s="13"/>
      <c r="M2891" s="13"/>
      <c r="N2891" s="13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3"/>
      <c r="AA2891" s="13"/>
      <c r="AB2891" s="13"/>
      <c r="AC2891" s="13"/>
      <c r="AD2891" s="13"/>
      <c r="AE2891" s="13"/>
      <c r="AF2891" s="13"/>
      <c r="AG2891" s="13"/>
      <c r="AH2891" s="13"/>
      <c r="AI2891" s="13"/>
    </row>
    <row r="2892" spans="1:35">
      <c r="A2892" s="13"/>
      <c r="B2892" s="13"/>
      <c r="C2892" s="16"/>
      <c r="D2892" s="13"/>
      <c r="E2892" s="13"/>
      <c r="F2892" s="13"/>
      <c r="G2892" s="13"/>
      <c r="H2892" s="13"/>
      <c r="I2892" s="13"/>
      <c r="J2892" s="13"/>
      <c r="K2892" s="13"/>
      <c r="L2892" s="13"/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3"/>
      <c r="AA2892" s="13"/>
      <c r="AB2892" s="13"/>
      <c r="AC2892" s="13"/>
      <c r="AD2892" s="13"/>
      <c r="AE2892" s="13"/>
      <c r="AF2892" s="13"/>
      <c r="AG2892" s="13"/>
      <c r="AH2892" s="13"/>
      <c r="AI2892" s="13"/>
    </row>
    <row r="2893" spans="1:35">
      <c r="A2893" s="13"/>
      <c r="B2893" s="13"/>
      <c r="C2893" s="16"/>
      <c r="D2893" s="13"/>
      <c r="E2893" s="13"/>
      <c r="F2893" s="13"/>
      <c r="G2893" s="13"/>
      <c r="H2893" s="13"/>
      <c r="I2893" s="13"/>
      <c r="J2893" s="13"/>
      <c r="K2893" s="13"/>
      <c r="L2893" s="13"/>
      <c r="M2893" s="13"/>
      <c r="N2893" s="13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3"/>
      <c r="AA2893" s="13"/>
      <c r="AB2893" s="13"/>
      <c r="AC2893" s="13"/>
      <c r="AD2893" s="13"/>
      <c r="AE2893" s="13"/>
      <c r="AF2893" s="13"/>
      <c r="AG2893" s="13"/>
      <c r="AH2893" s="13"/>
      <c r="AI2893" s="13"/>
    </row>
    <row r="2894" spans="1:35">
      <c r="A2894" s="13"/>
      <c r="B2894" s="13"/>
      <c r="C2894" s="16"/>
      <c r="D2894" s="13"/>
      <c r="E2894" s="13"/>
      <c r="F2894" s="13"/>
      <c r="G2894" s="13"/>
      <c r="H2894" s="13"/>
      <c r="I2894" s="13"/>
      <c r="J2894" s="13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3"/>
      <c r="AA2894" s="13"/>
      <c r="AB2894" s="13"/>
      <c r="AC2894" s="13"/>
      <c r="AD2894" s="13"/>
      <c r="AE2894" s="13"/>
      <c r="AF2894" s="13"/>
      <c r="AG2894" s="13"/>
      <c r="AH2894" s="13"/>
      <c r="AI2894" s="13"/>
    </row>
    <row r="2895" spans="1:35">
      <c r="A2895" s="13"/>
      <c r="B2895" s="13"/>
      <c r="C2895" s="16"/>
      <c r="D2895" s="13"/>
      <c r="E2895" s="13"/>
      <c r="F2895" s="13"/>
      <c r="G2895" s="13"/>
      <c r="H2895" s="13"/>
      <c r="I2895" s="13"/>
      <c r="J2895" s="13"/>
      <c r="K2895" s="13"/>
      <c r="L2895" s="13"/>
      <c r="M2895" s="13"/>
      <c r="N2895" s="13"/>
      <c r="O2895" s="13"/>
      <c r="P2895" s="13"/>
      <c r="Q2895" s="13"/>
      <c r="R2895" s="13"/>
      <c r="S2895" s="13"/>
      <c r="T2895" s="13"/>
      <c r="U2895" s="13"/>
      <c r="V2895" s="13"/>
      <c r="W2895" s="13"/>
      <c r="X2895" s="13"/>
      <c r="Y2895" s="13"/>
      <c r="Z2895" s="13"/>
      <c r="AA2895" s="13"/>
      <c r="AB2895" s="13"/>
      <c r="AC2895" s="13"/>
      <c r="AD2895" s="13"/>
      <c r="AE2895" s="13"/>
      <c r="AF2895" s="13"/>
      <c r="AG2895" s="13"/>
      <c r="AH2895" s="13"/>
      <c r="AI2895" s="13"/>
    </row>
    <row r="2896" spans="1:35">
      <c r="A2896" s="13"/>
      <c r="B2896" s="13"/>
      <c r="C2896" s="16"/>
      <c r="D2896" s="13"/>
      <c r="E2896" s="13"/>
      <c r="F2896" s="13"/>
      <c r="G2896" s="13"/>
      <c r="H2896" s="13"/>
      <c r="I2896" s="13"/>
      <c r="J2896" s="13"/>
      <c r="K2896" s="13"/>
      <c r="L2896" s="13"/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3"/>
      <c r="AA2896" s="13"/>
      <c r="AB2896" s="13"/>
      <c r="AC2896" s="13"/>
      <c r="AD2896" s="13"/>
      <c r="AE2896" s="13"/>
      <c r="AF2896" s="13"/>
      <c r="AG2896" s="13"/>
      <c r="AH2896" s="13"/>
      <c r="AI2896" s="13"/>
    </row>
    <row r="2897" spans="1:35">
      <c r="A2897" s="13"/>
      <c r="B2897" s="13"/>
      <c r="C2897" s="16"/>
      <c r="D2897" s="13"/>
      <c r="E2897" s="13"/>
      <c r="F2897" s="13"/>
      <c r="G2897" s="13"/>
      <c r="H2897" s="13"/>
      <c r="I2897" s="13"/>
      <c r="J2897" s="13"/>
      <c r="K2897" s="13"/>
      <c r="L2897" s="13"/>
      <c r="M2897" s="13"/>
      <c r="N2897" s="13"/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  <c r="Y2897" s="13"/>
      <c r="Z2897" s="13"/>
      <c r="AA2897" s="13"/>
      <c r="AB2897" s="13"/>
      <c r="AC2897" s="13"/>
      <c r="AD2897" s="13"/>
      <c r="AE2897" s="13"/>
      <c r="AF2897" s="13"/>
      <c r="AG2897" s="13"/>
      <c r="AH2897" s="13"/>
      <c r="AI2897" s="13"/>
    </row>
    <row r="2898" spans="1:35">
      <c r="A2898" s="13"/>
      <c r="B2898" s="13"/>
      <c r="C2898" s="16"/>
      <c r="D2898" s="13"/>
      <c r="E2898" s="13"/>
      <c r="F2898" s="13"/>
      <c r="G2898" s="13"/>
      <c r="H2898" s="13"/>
      <c r="I2898" s="13"/>
      <c r="J2898" s="13"/>
      <c r="K2898" s="13"/>
      <c r="L2898" s="13"/>
      <c r="M2898" s="13"/>
      <c r="N2898" s="13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/>
      <c r="Z2898" s="13"/>
      <c r="AA2898" s="13"/>
      <c r="AB2898" s="13"/>
      <c r="AC2898" s="13"/>
      <c r="AD2898" s="13"/>
      <c r="AE2898" s="13"/>
      <c r="AF2898" s="13"/>
      <c r="AG2898" s="13"/>
      <c r="AH2898" s="13"/>
      <c r="AI2898" s="13"/>
    </row>
    <row r="2899" spans="1:35">
      <c r="A2899" s="13"/>
      <c r="B2899" s="13"/>
      <c r="C2899" s="16"/>
      <c r="D2899" s="13"/>
      <c r="E2899" s="13"/>
      <c r="F2899" s="13"/>
      <c r="G2899" s="13"/>
      <c r="H2899" s="13"/>
      <c r="I2899" s="13"/>
      <c r="J2899" s="13"/>
      <c r="K2899" s="13"/>
      <c r="L2899" s="13"/>
      <c r="M2899" s="13"/>
      <c r="N2899" s="13"/>
      <c r="O2899" s="13"/>
      <c r="P2899" s="13"/>
      <c r="Q2899" s="13"/>
      <c r="R2899" s="13"/>
      <c r="S2899" s="13"/>
      <c r="T2899" s="13"/>
      <c r="U2899" s="13"/>
      <c r="V2899" s="13"/>
      <c r="W2899" s="13"/>
      <c r="X2899" s="13"/>
      <c r="Y2899" s="13"/>
      <c r="Z2899" s="13"/>
      <c r="AA2899" s="13"/>
      <c r="AB2899" s="13"/>
      <c r="AC2899" s="13"/>
      <c r="AD2899" s="13"/>
      <c r="AE2899" s="13"/>
      <c r="AF2899" s="13"/>
      <c r="AG2899" s="13"/>
      <c r="AH2899" s="13"/>
      <c r="AI2899" s="13"/>
    </row>
    <row r="2900" spans="1:35">
      <c r="A2900" s="13"/>
      <c r="B2900" s="13"/>
      <c r="C2900" s="16"/>
      <c r="D2900" s="13"/>
      <c r="E2900" s="13"/>
      <c r="F2900" s="13"/>
      <c r="G2900" s="13"/>
      <c r="H2900" s="13"/>
      <c r="I2900" s="13"/>
      <c r="J2900" s="13"/>
      <c r="K2900" s="13"/>
      <c r="L2900" s="13"/>
      <c r="M2900" s="13"/>
      <c r="N2900" s="13"/>
      <c r="O2900" s="13"/>
      <c r="P2900" s="13"/>
      <c r="Q2900" s="13"/>
      <c r="R2900" s="13"/>
      <c r="S2900" s="13"/>
      <c r="T2900" s="13"/>
      <c r="U2900" s="13"/>
      <c r="V2900" s="13"/>
      <c r="W2900" s="13"/>
      <c r="X2900" s="13"/>
      <c r="Y2900" s="13"/>
      <c r="Z2900" s="13"/>
      <c r="AA2900" s="13"/>
      <c r="AB2900" s="13"/>
      <c r="AC2900" s="13"/>
      <c r="AD2900" s="13"/>
      <c r="AE2900" s="13"/>
      <c r="AF2900" s="13"/>
      <c r="AG2900" s="13"/>
      <c r="AH2900" s="13"/>
      <c r="AI2900" s="13"/>
    </row>
    <row r="2901" spans="1:35">
      <c r="A2901" s="13"/>
      <c r="B2901" s="13"/>
      <c r="C2901" s="16"/>
      <c r="D2901" s="13"/>
      <c r="E2901" s="13"/>
      <c r="F2901" s="13"/>
      <c r="G2901" s="13"/>
      <c r="H2901" s="13"/>
      <c r="I2901" s="13"/>
      <c r="J2901" s="13"/>
      <c r="K2901" s="13"/>
      <c r="L2901" s="13"/>
      <c r="M2901" s="13"/>
      <c r="N2901" s="13"/>
      <c r="O2901" s="13"/>
      <c r="P2901" s="13"/>
      <c r="Q2901" s="13"/>
      <c r="R2901" s="13"/>
      <c r="S2901" s="13"/>
      <c r="T2901" s="13"/>
      <c r="U2901" s="13"/>
      <c r="V2901" s="13"/>
      <c r="W2901" s="13"/>
      <c r="X2901" s="13"/>
      <c r="Y2901" s="13"/>
      <c r="Z2901" s="13"/>
      <c r="AA2901" s="13"/>
      <c r="AB2901" s="13"/>
      <c r="AC2901" s="13"/>
      <c r="AD2901" s="13"/>
      <c r="AE2901" s="13"/>
      <c r="AF2901" s="13"/>
      <c r="AG2901" s="13"/>
      <c r="AH2901" s="13"/>
      <c r="AI2901" s="13"/>
    </row>
    <row r="2902" spans="1:35">
      <c r="A2902" s="13"/>
      <c r="B2902" s="13"/>
      <c r="C2902" s="16"/>
      <c r="D2902" s="13"/>
      <c r="E2902" s="13"/>
      <c r="F2902" s="13"/>
      <c r="G2902" s="13"/>
      <c r="H2902" s="13"/>
      <c r="I2902" s="13"/>
      <c r="J2902" s="13"/>
      <c r="K2902" s="13"/>
      <c r="L2902" s="13"/>
      <c r="M2902" s="13"/>
      <c r="N2902" s="13"/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3"/>
      <c r="Z2902" s="13"/>
      <c r="AA2902" s="13"/>
      <c r="AB2902" s="13"/>
      <c r="AC2902" s="13"/>
      <c r="AD2902" s="13"/>
      <c r="AE2902" s="13"/>
      <c r="AF2902" s="13"/>
      <c r="AG2902" s="13"/>
      <c r="AH2902" s="13"/>
      <c r="AI2902" s="13"/>
    </row>
    <row r="2903" spans="1:35">
      <c r="A2903" s="13"/>
      <c r="B2903" s="13"/>
      <c r="C2903" s="16"/>
      <c r="D2903" s="13"/>
      <c r="E2903" s="13"/>
      <c r="F2903" s="13"/>
      <c r="G2903" s="13"/>
      <c r="H2903" s="13"/>
      <c r="I2903" s="13"/>
      <c r="J2903" s="13"/>
      <c r="K2903" s="13"/>
      <c r="L2903" s="13"/>
      <c r="M2903" s="13"/>
      <c r="N2903" s="13"/>
      <c r="O2903" s="13"/>
      <c r="P2903" s="13"/>
      <c r="Q2903" s="13"/>
      <c r="R2903" s="13"/>
      <c r="S2903" s="13"/>
      <c r="T2903" s="13"/>
      <c r="U2903" s="13"/>
      <c r="V2903" s="13"/>
      <c r="W2903" s="13"/>
      <c r="X2903" s="13"/>
      <c r="Y2903" s="13"/>
      <c r="Z2903" s="13"/>
      <c r="AA2903" s="13"/>
      <c r="AB2903" s="13"/>
      <c r="AC2903" s="13"/>
      <c r="AD2903" s="13"/>
      <c r="AE2903" s="13"/>
      <c r="AF2903" s="13"/>
      <c r="AG2903" s="13"/>
      <c r="AH2903" s="13"/>
      <c r="AI2903" s="13"/>
    </row>
    <row r="2904" spans="1:35">
      <c r="A2904" s="13"/>
      <c r="B2904" s="13"/>
      <c r="C2904" s="16"/>
      <c r="D2904" s="13"/>
      <c r="E2904" s="13"/>
      <c r="F2904" s="13"/>
      <c r="G2904" s="13"/>
      <c r="H2904" s="13"/>
      <c r="I2904" s="13"/>
      <c r="J2904" s="13"/>
      <c r="K2904" s="13"/>
      <c r="L2904" s="13"/>
      <c r="M2904" s="13"/>
      <c r="N2904" s="13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  <c r="Y2904" s="13"/>
      <c r="Z2904" s="13"/>
      <c r="AA2904" s="13"/>
      <c r="AB2904" s="13"/>
      <c r="AC2904" s="13"/>
      <c r="AD2904" s="13"/>
      <c r="AE2904" s="13"/>
      <c r="AF2904" s="13"/>
      <c r="AG2904" s="13"/>
      <c r="AH2904" s="13"/>
      <c r="AI2904" s="13"/>
    </row>
    <row r="2905" spans="1:35">
      <c r="A2905" s="13"/>
      <c r="B2905" s="13"/>
      <c r="C2905" s="16"/>
      <c r="D2905" s="13"/>
      <c r="E2905" s="13"/>
      <c r="F2905" s="13"/>
      <c r="G2905" s="13"/>
      <c r="H2905" s="13"/>
      <c r="I2905" s="13"/>
      <c r="J2905" s="13"/>
      <c r="K2905" s="13"/>
      <c r="L2905" s="13"/>
      <c r="M2905" s="13"/>
      <c r="N2905" s="13"/>
      <c r="O2905" s="13"/>
      <c r="P2905" s="13"/>
      <c r="Q2905" s="13"/>
      <c r="R2905" s="13"/>
      <c r="S2905" s="13"/>
      <c r="T2905" s="13"/>
      <c r="U2905" s="13"/>
      <c r="V2905" s="13"/>
      <c r="W2905" s="13"/>
      <c r="X2905" s="13"/>
      <c r="Y2905" s="13"/>
      <c r="Z2905" s="13"/>
      <c r="AA2905" s="13"/>
      <c r="AB2905" s="13"/>
      <c r="AC2905" s="13"/>
      <c r="AD2905" s="13"/>
      <c r="AE2905" s="13"/>
      <c r="AF2905" s="13"/>
      <c r="AG2905" s="13"/>
      <c r="AH2905" s="13"/>
      <c r="AI2905" s="13"/>
    </row>
    <row r="2906" spans="1:35">
      <c r="A2906" s="13"/>
      <c r="B2906" s="13"/>
      <c r="C2906" s="16"/>
      <c r="D2906" s="13"/>
      <c r="E2906" s="13"/>
      <c r="F2906" s="13"/>
      <c r="G2906" s="13"/>
      <c r="H2906" s="13"/>
      <c r="I2906" s="13"/>
      <c r="J2906" s="13"/>
      <c r="K2906" s="13"/>
      <c r="L2906" s="13"/>
      <c r="M2906" s="13"/>
      <c r="N2906" s="13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3"/>
      <c r="AA2906" s="13"/>
      <c r="AB2906" s="13"/>
      <c r="AC2906" s="13"/>
      <c r="AD2906" s="13"/>
      <c r="AE2906" s="13"/>
      <c r="AF2906" s="13"/>
      <c r="AG2906" s="13"/>
      <c r="AH2906" s="13"/>
      <c r="AI2906" s="13"/>
    </row>
    <row r="2907" spans="1:35">
      <c r="A2907" s="13"/>
      <c r="B2907" s="13"/>
      <c r="C2907" s="16"/>
      <c r="D2907" s="13"/>
      <c r="E2907" s="13"/>
      <c r="F2907" s="13"/>
      <c r="G2907" s="13"/>
      <c r="H2907" s="13"/>
      <c r="I2907" s="13"/>
      <c r="J2907" s="13"/>
      <c r="K2907" s="13"/>
      <c r="L2907" s="13"/>
      <c r="M2907" s="13"/>
      <c r="N2907" s="13"/>
      <c r="O2907" s="13"/>
      <c r="P2907" s="13"/>
      <c r="Q2907" s="13"/>
      <c r="R2907" s="13"/>
      <c r="S2907" s="13"/>
      <c r="T2907" s="13"/>
      <c r="U2907" s="13"/>
      <c r="V2907" s="13"/>
      <c r="W2907" s="13"/>
      <c r="X2907" s="13"/>
      <c r="Y2907" s="13"/>
      <c r="Z2907" s="13"/>
      <c r="AA2907" s="13"/>
      <c r="AB2907" s="13"/>
      <c r="AC2907" s="13"/>
      <c r="AD2907" s="13"/>
      <c r="AE2907" s="13"/>
      <c r="AF2907" s="13"/>
      <c r="AG2907" s="13"/>
      <c r="AH2907" s="13"/>
      <c r="AI2907" s="13"/>
    </row>
    <row r="2908" spans="1:35">
      <c r="A2908" s="13"/>
      <c r="B2908" s="13"/>
      <c r="C2908" s="16"/>
      <c r="D2908" s="13"/>
      <c r="E2908" s="13"/>
      <c r="F2908" s="13"/>
      <c r="G2908" s="13"/>
      <c r="H2908" s="13"/>
      <c r="I2908" s="13"/>
      <c r="J2908" s="13"/>
      <c r="K2908" s="13"/>
      <c r="L2908" s="13"/>
      <c r="M2908" s="13"/>
      <c r="N2908" s="13"/>
      <c r="O2908" s="13"/>
      <c r="P2908" s="13"/>
      <c r="Q2908" s="13"/>
      <c r="R2908" s="13"/>
      <c r="S2908" s="13"/>
      <c r="T2908" s="13"/>
      <c r="U2908" s="13"/>
      <c r="V2908" s="13"/>
      <c r="W2908" s="13"/>
      <c r="X2908" s="13"/>
      <c r="Y2908" s="13"/>
      <c r="Z2908" s="13"/>
      <c r="AA2908" s="13"/>
      <c r="AB2908" s="13"/>
      <c r="AC2908" s="13"/>
      <c r="AD2908" s="13"/>
      <c r="AE2908" s="13"/>
      <c r="AF2908" s="13"/>
      <c r="AG2908" s="13"/>
      <c r="AH2908" s="13"/>
      <c r="AI2908" s="13"/>
    </row>
    <row r="2909" spans="1:35">
      <c r="A2909" s="13"/>
      <c r="B2909" s="13"/>
      <c r="C2909" s="16"/>
      <c r="D2909" s="13"/>
      <c r="E2909" s="13"/>
      <c r="F2909" s="13"/>
      <c r="G2909" s="13"/>
      <c r="H2909" s="13"/>
      <c r="I2909" s="13"/>
      <c r="J2909" s="13"/>
      <c r="K2909" s="13"/>
      <c r="L2909" s="13"/>
      <c r="M2909" s="13"/>
      <c r="N2909" s="13"/>
      <c r="O2909" s="13"/>
      <c r="P2909" s="13"/>
      <c r="Q2909" s="13"/>
      <c r="R2909" s="13"/>
      <c r="S2909" s="13"/>
      <c r="T2909" s="13"/>
      <c r="U2909" s="13"/>
      <c r="V2909" s="13"/>
      <c r="W2909" s="13"/>
      <c r="X2909" s="13"/>
      <c r="Y2909" s="13"/>
      <c r="Z2909" s="13"/>
      <c r="AA2909" s="13"/>
      <c r="AB2909" s="13"/>
      <c r="AC2909" s="13"/>
      <c r="AD2909" s="13"/>
      <c r="AE2909" s="13"/>
      <c r="AF2909" s="13"/>
      <c r="AG2909" s="13"/>
      <c r="AH2909" s="13"/>
      <c r="AI2909" s="13"/>
    </row>
    <row r="2910" spans="1:35">
      <c r="A2910" s="13"/>
      <c r="B2910" s="13"/>
      <c r="C2910" s="16"/>
      <c r="D2910" s="13"/>
      <c r="E2910" s="13"/>
      <c r="F2910" s="13"/>
      <c r="G2910" s="13"/>
      <c r="H2910" s="13"/>
      <c r="I2910" s="13"/>
      <c r="J2910" s="13"/>
      <c r="K2910" s="13"/>
      <c r="L2910" s="13"/>
      <c r="M2910" s="13"/>
      <c r="N2910" s="13"/>
      <c r="O2910" s="13"/>
      <c r="P2910" s="13"/>
      <c r="Q2910" s="13"/>
      <c r="R2910" s="13"/>
      <c r="S2910" s="13"/>
      <c r="T2910" s="13"/>
      <c r="U2910" s="13"/>
      <c r="V2910" s="13"/>
      <c r="W2910" s="13"/>
      <c r="X2910" s="13"/>
      <c r="Y2910" s="13"/>
      <c r="Z2910" s="13"/>
      <c r="AA2910" s="13"/>
      <c r="AB2910" s="13"/>
      <c r="AC2910" s="13"/>
      <c r="AD2910" s="13"/>
      <c r="AE2910" s="13"/>
      <c r="AF2910" s="13"/>
      <c r="AG2910" s="13"/>
      <c r="AH2910" s="13"/>
      <c r="AI2910" s="13"/>
    </row>
    <row r="2911" spans="1:35">
      <c r="A2911" s="13"/>
      <c r="B2911" s="13"/>
      <c r="C2911" s="16"/>
      <c r="D2911" s="13"/>
      <c r="E2911" s="13"/>
      <c r="F2911" s="13"/>
      <c r="G2911" s="13"/>
      <c r="H2911" s="13"/>
      <c r="I2911" s="13"/>
      <c r="J2911" s="13"/>
      <c r="K2911" s="13"/>
      <c r="L2911" s="13"/>
      <c r="M2911" s="13"/>
      <c r="N2911" s="13"/>
      <c r="O2911" s="13"/>
      <c r="P2911" s="13"/>
      <c r="Q2911" s="13"/>
      <c r="R2911" s="13"/>
      <c r="S2911" s="13"/>
      <c r="T2911" s="13"/>
      <c r="U2911" s="13"/>
      <c r="V2911" s="13"/>
      <c r="W2911" s="13"/>
      <c r="X2911" s="13"/>
      <c r="Y2911" s="13"/>
      <c r="Z2911" s="13"/>
      <c r="AA2911" s="13"/>
      <c r="AB2911" s="13"/>
      <c r="AC2911" s="13"/>
      <c r="AD2911" s="13"/>
      <c r="AE2911" s="13"/>
      <c r="AF2911" s="13"/>
      <c r="AG2911" s="13"/>
      <c r="AH2911" s="13"/>
      <c r="AI2911" s="13"/>
    </row>
    <row r="2912" spans="1:35">
      <c r="A2912" s="13"/>
      <c r="B2912" s="13"/>
      <c r="C2912" s="16"/>
      <c r="D2912" s="13"/>
      <c r="E2912" s="13"/>
      <c r="F2912" s="13"/>
      <c r="G2912" s="13"/>
      <c r="H2912" s="13"/>
      <c r="I2912" s="13"/>
      <c r="J2912" s="13"/>
      <c r="K2912" s="13"/>
      <c r="L2912" s="13"/>
      <c r="M2912" s="13"/>
      <c r="N2912" s="13"/>
      <c r="O2912" s="13"/>
      <c r="P2912" s="13"/>
      <c r="Q2912" s="13"/>
      <c r="R2912" s="13"/>
      <c r="S2912" s="13"/>
      <c r="T2912" s="13"/>
      <c r="U2912" s="13"/>
      <c r="V2912" s="13"/>
      <c r="W2912" s="13"/>
      <c r="X2912" s="13"/>
      <c r="Y2912" s="13"/>
      <c r="Z2912" s="13"/>
      <c r="AA2912" s="13"/>
      <c r="AB2912" s="13"/>
      <c r="AC2912" s="13"/>
      <c r="AD2912" s="13"/>
      <c r="AE2912" s="13"/>
      <c r="AF2912" s="13"/>
      <c r="AG2912" s="13"/>
      <c r="AH2912" s="13"/>
      <c r="AI2912" s="13"/>
    </row>
    <row r="2913" spans="1:35">
      <c r="A2913" s="13"/>
      <c r="B2913" s="13"/>
      <c r="C2913" s="16"/>
      <c r="D2913" s="13"/>
      <c r="E2913" s="13"/>
      <c r="F2913" s="13"/>
      <c r="G2913" s="13"/>
      <c r="H2913" s="13"/>
      <c r="I2913" s="13"/>
      <c r="J2913" s="13"/>
      <c r="K2913" s="13"/>
      <c r="L2913" s="13"/>
      <c r="M2913" s="13"/>
      <c r="N2913" s="13"/>
      <c r="O2913" s="13"/>
      <c r="P2913" s="13"/>
      <c r="Q2913" s="13"/>
      <c r="R2913" s="13"/>
      <c r="S2913" s="13"/>
      <c r="T2913" s="13"/>
      <c r="U2913" s="13"/>
      <c r="V2913" s="13"/>
      <c r="W2913" s="13"/>
      <c r="X2913" s="13"/>
      <c r="Y2913" s="13"/>
      <c r="Z2913" s="13"/>
      <c r="AA2913" s="13"/>
      <c r="AB2913" s="13"/>
      <c r="AC2913" s="13"/>
      <c r="AD2913" s="13"/>
      <c r="AE2913" s="13"/>
      <c r="AF2913" s="13"/>
      <c r="AG2913" s="13"/>
      <c r="AH2913" s="13"/>
      <c r="AI2913" s="13"/>
    </row>
    <row r="2914" spans="1:35">
      <c r="A2914" s="13"/>
      <c r="B2914" s="13"/>
      <c r="C2914" s="16"/>
      <c r="D2914" s="13"/>
      <c r="E2914" s="13"/>
      <c r="F2914" s="13"/>
      <c r="G2914" s="13"/>
      <c r="H2914" s="13"/>
      <c r="I2914" s="13"/>
      <c r="J2914" s="13"/>
      <c r="K2914" s="13"/>
      <c r="L2914" s="13"/>
      <c r="M2914" s="13"/>
      <c r="N2914" s="13"/>
      <c r="O2914" s="13"/>
      <c r="P2914" s="13"/>
      <c r="Q2914" s="13"/>
      <c r="R2914" s="13"/>
      <c r="S2914" s="13"/>
      <c r="T2914" s="13"/>
      <c r="U2914" s="13"/>
      <c r="V2914" s="13"/>
      <c r="W2914" s="13"/>
      <c r="X2914" s="13"/>
      <c r="Y2914" s="13"/>
      <c r="Z2914" s="13"/>
      <c r="AA2914" s="13"/>
      <c r="AB2914" s="13"/>
      <c r="AC2914" s="13"/>
      <c r="AD2914" s="13"/>
      <c r="AE2914" s="13"/>
      <c r="AF2914" s="13"/>
      <c r="AG2914" s="13"/>
      <c r="AH2914" s="13"/>
      <c r="AI2914" s="13"/>
    </row>
    <row r="2915" spans="1:35">
      <c r="A2915" s="13"/>
      <c r="B2915" s="13"/>
      <c r="C2915" s="16"/>
      <c r="D2915" s="13"/>
      <c r="E2915" s="13"/>
      <c r="F2915" s="13"/>
      <c r="G2915" s="13"/>
      <c r="H2915" s="13"/>
      <c r="I2915" s="13"/>
      <c r="J2915" s="13"/>
      <c r="K2915" s="13"/>
      <c r="L2915" s="13"/>
      <c r="M2915" s="13"/>
      <c r="N2915" s="13"/>
      <c r="O2915" s="13"/>
      <c r="P2915" s="13"/>
      <c r="Q2915" s="13"/>
      <c r="R2915" s="13"/>
      <c r="S2915" s="13"/>
      <c r="T2915" s="13"/>
      <c r="U2915" s="13"/>
      <c r="V2915" s="13"/>
      <c r="W2915" s="13"/>
      <c r="X2915" s="13"/>
      <c r="Y2915" s="13"/>
      <c r="Z2915" s="13"/>
      <c r="AA2915" s="13"/>
      <c r="AB2915" s="13"/>
      <c r="AC2915" s="13"/>
      <c r="AD2915" s="13"/>
      <c r="AE2915" s="13"/>
      <c r="AF2915" s="13"/>
      <c r="AG2915" s="13"/>
      <c r="AH2915" s="13"/>
      <c r="AI2915" s="13"/>
    </row>
    <row r="2916" spans="1:35">
      <c r="A2916" s="13"/>
      <c r="B2916" s="13"/>
      <c r="C2916" s="16"/>
      <c r="D2916" s="13"/>
      <c r="E2916" s="13"/>
      <c r="F2916" s="13"/>
      <c r="G2916" s="13"/>
      <c r="H2916" s="13"/>
      <c r="I2916" s="13"/>
      <c r="J2916" s="13"/>
      <c r="K2916" s="13"/>
      <c r="L2916" s="13"/>
      <c r="M2916" s="13"/>
      <c r="N2916" s="13"/>
      <c r="O2916" s="13"/>
      <c r="P2916" s="13"/>
      <c r="Q2916" s="13"/>
      <c r="R2916" s="13"/>
      <c r="S2916" s="13"/>
      <c r="T2916" s="13"/>
      <c r="U2916" s="13"/>
      <c r="V2916" s="13"/>
      <c r="W2916" s="13"/>
      <c r="X2916" s="13"/>
      <c r="Y2916" s="13"/>
      <c r="Z2916" s="13"/>
      <c r="AA2916" s="13"/>
      <c r="AB2916" s="13"/>
      <c r="AC2916" s="13"/>
      <c r="AD2916" s="13"/>
      <c r="AE2916" s="13"/>
      <c r="AF2916" s="13"/>
      <c r="AG2916" s="13"/>
      <c r="AH2916" s="13"/>
      <c r="AI2916" s="13"/>
    </row>
    <row r="2917" spans="1:35">
      <c r="A2917" s="13"/>
      <c r="B2917" s="13"/>
      <c r="C2917" s="16"/>
      <c r="D2917" s="13"/>
      <c r="E2917" s="13"/>
      <c r="F2917" s="13"/>
      <c r="G2917" s="13"/>
      <c r="H2917" s="13"/>
      <c r="I2917" s="13"/>
      <c r="J2917" s="13"/>
      <c r="K2917" s="13"/>
      <c r="L2917" s="13"/>
      <c r="M2917" s="13"/>
      <c r="N2917" s="13"/>
      <c r="O2917" s="13"/>
      <c r="P2917" s="13"/>
      <c r="Q2917" s="13"/>
      <c r="R2917" s="13"/>
      <c r="S2917" s="13"/>
      <c r="T2917" s="13"/>
      <c r="U2917" s="13"/>
      <c r="V2917" s="13"/>
      <c r="W2917" s="13"/>
      <c r="X2917" s="13"/>
      <c r="Y2917" s="13"/>
      <c r="Z2917" s="13"/>
      <c r="AA2917" s="13"/>
      <c r="AB2917" s="13"/>
      <c r="AC2917" s="13"/>
      <c r="AD2917" s="13"/>
      <c r="AE2917" s="13"/>
      <c r="AF2917" s="13"/>
      <c r="AG2917" s="13"/>
      <c r="AH2917" s="13"/>
      <c r="AI2917" s="13"/>
    </row>
    <row r="2918" spans="1:35">
      <c r="A2918" s="13"/>
      <c r="B2918" s="13"/>
      <c r="C2918" s="16"/>
      <c r="D2918" s="13"/>
      <c r="E2918" s="13"/>
      <c r="F2918" s="13"/>
      <c r="G2918" s="13"/>
      <c r="H2918" s="13"/>
      <c r="I2918" s="13"/>
      <c r="J2918" s="13"/>
      <c r="K2918" s="13"/>
      <c r="L2918" s="13"/>
      <c r="M2918" s="13"/>
      <c r="N2918" s="13"/>
      <c r="O2918" s="13"/>
      <c r="P2918" s="13"/>
      <c r="Q2918" s="13"/>
      <c r="R2918" s="13"/>
      <c r="S2918" s="13"/>
      <c r="T2918" s="13"/>
      <c r="U2918" s="13"/>
      <c r="V2918" s="13"/>
      <c r="W2918" s="13"/>
      <c r="X2918" s="13"/>
      <c r="Y2918" s="13"/>
      <c r="Z2918" s="13"/>
      <c r="AA2918" s="13"/>
      <c r="AB2918" s="13"/>
      <c r="AC2918" s="13"/>
      <c r="AD2918" s="13"/>
      <c r="AE2918" s="13"/>
      <c r="AF2918" s="13"/>
      <c r="AG2918" s="13"/>
      <c r="AH2918" s="13"/>
      <c r="AI2918" s="13"/>
    </row>
    <row r="2919" spans="1:35">
      <c r="A2919" s="13"/>
      <c r="B2919" s="13"/>
      <c r="C2919" s="16"/>
      <c r="D2919" s="13"/>
      <c r="E2919" s="13"/>
      <c r="F2919" s="13"/>
      <c r="G2919" s="13"/>
      <c r="H2919" s="13"/>
      <c r="I2919" s="13"/>
      <c r="J2919" s="13"/>
      <c r="K2919" s="13"/>
      <c r="L2919" s="13"/>
      <c r="M2919" s="13"/>
      <c r="N2919" s="13"/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3"/>
      <c r="AA2919" s="13"/>
      <c r="AB2919" s="13"/>
      <c r="AC2919" s="13"/>
      <c r="AD2919" s="13"/>
      <c r="AE2919" s="13"/>
      <c r="AF2919" s="13"/>
      <c r="AG2919" s="13"/>
      <c r="AH2919" s="13"/>
      <c r="AI2919" s="13"/>
    </row>
    <row r="2920" spans="1:35">
      <c r="A2920" s="13"/>
      <c r="B2920" s="13"/>
      <c r="C2920" s="16"/>
      <c r="D2920" s="13"/>
      <c r="E2920" s="13"/>
      <c r="F2920" s="13"/>
      <c r="G2920" s="13"/>
      <c r="H2920" s="13"/>
      <c r="I2920" s="13"/>
      <c r="J2920" s="13"/>
      <c r="K2920" s="13"/>
      <c r="L2920" s="13"/>
      <c r="M2920" s="13"/>
      <c r="N2920" s="13"/>
      <c r="O2920" s="13"/>
      <c r="P2920" s="13"/>
      <c r="Q2920" s="13"/>
      <c r="R2920" s="13"/>
      <c r="S2920" s="13"/>
      <c r="T2920" s="13"/>
      <c r="U2920" s="13"/>
      <c r="V2920" s="13"/>
      <c r="W2920" s="13"/>
      <c r="X2920" s="13"/>
      <c r="Y2920" s="13"/>
      <c r="Z2920" s="13"/>
      <c r="AA2920" s="13"/>
      <c r="AB2920" s="13"/>
      <c r="AC2920" s="13"/>
      <c r="AD2920" s="13"/>
      <c r="AE2920" s="13"/>
      <c r="AF2920" s="13"/>
      <c r="AG2920" s="13"/>
      <c r="AH2920" s="13"/>
      <c r="AI2920" s="13"/>
    </row>
    <row r="2921" spans="1:35">
      <c r="A2921" s="13"/>
      <c r="B2921" s="13"/>
      <c r="C2921" s="16"/>
      <c r="D2921" s="13"/>
      <c r="E2921" s="13"/>
      <c r="F2921" s="13"/>
      <c r="G2921" s="13"/>
      <c r="H2921" s="13"/>
      <c r="I2921" s="13"/>
      <c r="J2921" s="13"/>
      <c r="K2921" s="13"/>
      <c r="L2921" s="13"/>
      <c r="M2921" s="13"/>
      <c r="N2921" s="13"/>
      <c r="O2921" s="13"/>
      <c r="P2921" s="13"/>
      <c r="Q2921" s="13"/>
      <c r="R2921" s="13"/>
      <c r="S2921" s="13"/>
      <c r="T2921" s="13"/>
      <c r="U2921" s="13"/>
      <c r="V2921" s="13"/>
      <c r="W2921" s="13"/>
      <c r="X2921" s="13"/>
      <c r="Y2921" s="13"/>
      <c r="Z2921" s="13"/>
      <c r="AA2921" s="13"/>
      <c r="AB2921" s="13"/>
      <c r="AC2921" s="13"/>
      <c r="AD2921" s="13"/>
      <c r="AE2921" s="13"/>
      <c r="AF2921" s="13"/>
      <c r="AG2921" s="13"/>
      <c r="AH2921" s="13"/>
      <c r="AI2921" s="13"/>
    </row>
    <row r="2922" spans="1:35">
      <c r="A2922" s="13"/>
      <c r="B2922" s="13"/>
      <c r="C2922" s="16"/>
      <c r="D2922" s="13"/>
      <c r="E2922" s="13"/>
      <c r="F2922" s="13"/>
      <c r="G2922" s="13"/>
      <c r="H2922" s="13"/>
      <c r="I2922" s="13"/>
      <c r="J2922" s="13"/>
      <c r="K2922" s="13"/>
      <c r="L2922" s="13"/>
      <c r="M2922" s="13"/>
      <c r="N2922" s="13"/>
      <c r="O2922" s="13"/>
      <c r="P2922" s="13"/>
      <c r="Q2922" s="13"/>
      <c r="R2922" s="13"/>
      <c r="S2922" s="13"/>
      <c r="T2922" s="13"/>
      <c r="U2922" s="13"/>
      <c r="V2922" s="13"/>
      <c r="W2922" s="13"/>
      <c r="X2922" s="13"/>
      <c r="Y2922" s="13"/>
      <c r="Z2922" s="13"/>
      <c r="AA2922" s="13"/>
      <c r="AB2922" s="13"/>
      <c r="AC2922" s="13"/>
      <c r="AD2922" s="13"/>
      <c r="AE2922" s="13"/>
      <c r="AF2922" s="13"/>
      <c r="AG2922" s="13"/>
      <c r="AH2922" s="13"/>
      <c r="AI2922" s="13"/>
    </row>
    <row r="2923" spans="1:35">
      <c r="A2923" s="13"/>
      <c r="B2923" s="13"/>
      <c r="C2923" s="16"/>
      <c r="D2923" s="13"/>
      <c r="E2923" s="13"/>
      <c r="F2923" s="13"/>
      <c r="G2923" s="13"/>
      <c r="H2923" s="13"/>
      <c r="I2923" s="13"/>
      <c r="J2923" s="13"/>
      <c r="K2923" s="13"/>
      <c r="L2923" s="13"/>
      <c r="M2923" s="13"/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3"/>
      <c r="Z2923" s="13"/>
      <c r="AA2923" s="13"/>
      <c r="AB2923" s="13"/>
      <c r="AC2923" s="13"/>
      <c r="AD2923" s="13"/>
      <c r="AE2923" s="13"/>
      <c r="AF2923" s="13"/>
      <c r="AG2923" s="13"/>
      <c r="AH2923" s="13"/>
      <c r="AI2923" s="13"/>
    </row>
    <row r="2924" spans="1:35">
      <c r="A2924" s="13"/>
      <c r="B2924" s="13"/>
      <c r="C2924" s="16"/>
      <c r="D2924" s="13"/>
      <c r="E2924" s="13"/>
      <c r="F2924" s="13"/>
      <c r="G2924" s="13"/>
      <c r="H2924" s="13"/>
      <c r="I2924" s="13"/>
      <c r="J2924" s="13"/>
      <c r="K2924" s="13"/>
      <c r="L2924" s="13"/>
      <c r="M2924" s="13"/>
      <c r="N2924" s="13"/>
      <c r="O2924" s="13"/>
      <c r="P2924" s="13"/>
      <c r="Q2924" s="13"/>
      <c r="R2924" s="13"/>
      <c r="S2924" s="13"/>
      <c r="T2924" s="13"/>
      <c r="U2924" s="13"/>
      <c r="V2924" s="13"/>
      <c r="W2924" s="13"/>
      <c r="X2924" s="13"/>
      <c r="Y2924" s="13"/>
      <c r="Z2924" s="13"/>
      <c r="AA2924" s="13"/>
      <c r="AB2924" s="13"/>
      <c r="AC2924" s="13"/>
      <c r="AD2924" s="13"/>
      <c r="AE2924" s="13"/>
      <c r="AF2924" s="13"/>
      <c r="AG2924" s="13"/>
      <c r="AH2924" s="13"/>
      <c r="AI2924" s="13"/>
    </row>
    <row r="2925" spans="1:35">
      <c r="A2925" s="13"/>
      <c r="B2925" s="13"/>
      <c r="C2925" s="16"/>
      <c r="D2925" s="13"/>
      <c r="E2925" s="13"/>
      <c r="F2925" s="13"/>
      <c r="G2925" s="13"/>
      <c r="H2925" s="13"/>
      <c r="I2925" s="13"/>
      <c r="J2925" s="13"/>
      <c r="K2925" s="13"/>
      <c r="L2925" s="13"/>
      <c r="M2925" s="13"/>
      <c r="N2925" s="13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3"/>
      <c r="AA2925" s="13"/>
      <c r="AB2925" s="13"/>
      <c r="AC2925" s="13"/>
      <c r="AD2925" s="13"/>
      <c r="AE2925" s="13"/>
      <c r="AF2925" s="13"/>
      <c r="AG2925" s="13"/>
      <c r="AH2925" s="13"/>
      <c r="AI2925" s="13"/>
    </row>
    <row r="2926" spans="1:35">
      <c r="A2926" s="13"/>
      <c r="B2926" s="13"/>
      <c r="C2926" s="16"/>
      <c r="D2926" s="13"/>
      <c r="E2926" s="13"/>
      <c r="F2926" s="13"/>
      <c r="G2926" s="13"/>
      <c r="H2926" s="13"/>
      <c r="I2926" s="13"/>
      <c r="J2926" s="13"/>
      <c r="K2926" s="13"/>
      <c r="L2926" s="13"/>
      <c r="M2926" s="13"/>
      <c r="N2926" s="13"/>
      <c r="O2926" s="13"/>
      <c r="P2926" s="13"/>
      <c r="Q2926" s="13"/>
      <c r="R2926" s="13"/>
      <c r="S2926" s="13"/>
      <c r="T2926" s="13"/>
      <c r="U2926" s="13"/>
      <c r="V2926" s="13"/>
      <c r="W2926" s="13"/>
      <c r="X2926" s="13"/>
      <c r="Y2926" s="13"/>
      <c r="Z2926" s="13"/>
      <c r="AA2926" s="13"/>
      <c r="AB2926" s="13"/>
      <c r="AC2926" s="13"/>
      <c r="AD2926" s="13"/>
      <c r="AE2926" s="13"/>
      <c r="AF2926" s="13"/>
      <c r="AG2926" s="13"/>
      <c r="AH2926" s="13"/>
      <c r="AI2926" s="13"/>
    </row>
    <row r="2927" spans="1:35">
      <c r="A2927" s="13"/>
      <c r="B2927" s="13"/>
      <c r="C2927" s="16"/>
      <c r="D2927" s="13"/>
      <c r="E2927" s="13"/>
      <c r="F2927" s="13"/>
      <c r="G2927" s="13"/>
      <c r="H2927" s="13"/>
      <c r="I2927" s="13"/>
      <c r="J2927" s="13"/>
      <c r="K2927" s="13"/>
      <c r="L2927" s="13"/>
      <c r="M2927" s="13"/>
      <c r="N2927" s="13"/>
      <c r="O2927" s="13"/>
      <c r="P2927" s="13"/>
      <c r="Q2927" s="13"/>
      <c r="R2927" s="13"/>
      <c r="S2927" s="13"/>
      <c r="T2927" s="13"/>
      <c r="U2927" s="13"/>
      <c r="V2927" s="13"/>
      <c r="W2927" s="13"/>
      <c r="X2927" s="13"/>
      <c r="Y2927" s="13"/>
      <c r="Z2927" s="13"/>
      <c r="AA2927" s="13"/>
      <c r="AB2927" s="13"/>
      <c r="AC2927" s="13"/>
      <c r="AD2927" s="13"/>
      <c r="AE2927" s="13"/>
      <c r="AF2927" s="13"/>
      <c r="AG2927" s="13"/>
      <c r="AH2927" s="13"/>
      <c r="AI2927" s="13"/>
    </row>
    <row r="2928" spans="1:35">
      <c r="A2928" s="13"/>
      <c r="B2928" s="13"/>
      <c r="C2928" s="16"/>
      <c r="D2928" s="13"/>
      <c r="E2928" s="13"/>
      <c r="F2928" s="13"/>
      <c r="G2928" s="13"/>
      <c r="H2928" s="13"/>
      <c r="I2928" s="13"/>
      <c r="J2928" s="13"/>
      <c r="K2928" s="13"/>
      <c r="L2928" s="13"/>
      <c r="M2928" s="13"/>
      <c r="N2928" s="13"/>
      <c r="O2928" s="13"/>
      <c r="P2928" s="13"/>
      <c r="Q2928" s="13"/>
      <c r="R2928" s="13"/>
      <c r="S2928" s="13"/>
      <c r="T2928" s="13"/>
      <c r="U2928" s="13"/>
      <c r="V2928" s="13"/>
      <c r="W2928" s="13"/>
      <c r="X2928" s="13"/>
      <c r="Y2928" s="13"/>
      <c r="Z2928" s="13"/>
      <c r="AA2928" s="13"/>
      <c r="AB2928" s="13"/>
      <c r="AC2928" s="13"/>
      <c r="AD2928" s="13"/>
      <c r="AE2928" s="13"/>
      <c r="AF2928" s="13"/>
      <c r="AG2928" s="13"/>
      <c r="AH2928" s="13"/>
      <c r="AI2928" s="13"/>
    </row>
    <row r="2929" spans="1:35">
      <c r="A2929" s="13"/>
      <c r="B2929" s="13"/>
      <c r="C2929" s="16"/>
      <c r="D2929" s="13"/>
      <c r="E2929" s="13"/>
      <c r="F2929" s="13"/>
      <c r="G2929" s="13"/>
      <c r="H2929" s="13"/>
      <c r="I2929" s="13"/>
      <c r="J2929" s="13"/>
      <c r="K2929" s="13"/>
      <c r="L2929" s="13"/>
      <c r="M2929" s="13"/>
      <c r="N2929" s="13"/>
      <c r="O2929" s="13"/>
      <c r="P2929" s="13"/>
      <c r="Q2929" s="13"/>
      <c r="R2929" s="13"/>
      <c r="S2929" s="13"/>
      <c r="T2929" s="13"/>
      <c r="U2929" s="13"/>
      <c r="V2929" s="13"/>
      <c r="W2929" s="13"/>
      <c r="X2929" s="13"/>
      <c r="Y2929" s="13"/>
      <c r="Z2929" s="13"/>
      <c r="AA2929" s="13"/>
      <c r="AB2929" s="13"/>
      <c r="AC2929" s="13"/>
      <c r="AD2929" s="13"/>
      <c r="AE2929" s="13"/>
      <c r="AF2929" s="13"/>
      <c r="AG2929" s="13"/>
      <c r="AH2929" s="13"/>
      <c r="AI2929" s="13"/>
    </row>
    <row r="2930" spans="1:35">
      <c r="A2930" s="13"/>
      <c r="B2930" s="13"/>
      <c r="C2930" s="16"/>
      <c r="D2930" s="13"/>
      <c r="E2930" s="13"/>
      <c r="F2930" s="13"/>
      <c r="G2930" s="13"/>
      <c r="H2930" s="13"/>
      <c r="I2930" s="13"/>
      <c r="J2930" s="13"/>
      <c r="K2930" s="13"/>
      <c r="L2930" s="13"/>
      <c r="M2930" s="13"/>
      <c r="N2930" s="13"/>
      <c r="O2930" s="13"/>
      <c r="P2930" s="13"/>
      <c r="Q2930" s="13"/>
      <c r="R2930" s="13"/>
      <c r="S2930" s="13"/>
      <c r="T2930" s="13"/>
      <c r="U2930" s="13"/>
      <c r="V2930" s="13"/>
      <c r="W2930" s="13"/>
      <c r="X2930" s="13"/>
      <c r="Y2930" s="13"/>
      <c r="Z2930" s="13"/>
      <c r="AA2930" s="13"/>
      <c r="AB2930" s="13"/>
      <c r="AC2930" s="13"/>
      <c r="AD2930" s="13"/>
      <c r="AE2930" s="13"/>
      <c r="AF2930" s="13"/>
      <c r="AG2930" s="13"/>
      <c r="AH2930" s="13"/>
      <c r="AI2930" s="13"/>
    </row>
    <row r="2931" spans="1:35">
      <c r="A2931" s="13"/>
      <c r="B2931" s="13"/>
      <c r="C2931" s="16"/>
      <c r="D2931" s="13"/>
      <c r="E2931" s="13"/>
      <c r="F2931" s="13"/>
      <c r="G2931" s="13"/>
      <c r="H2931" s="13"/>
      <c r="I2931" s="13"/>
      <c r="J2931" s="13"/>
      <c r="K2931" s="13"/>
      <c r="L2931" s="13"/>
      <c r="M2931" s="13"/>
      <c r="N2931" s="13"/>
      <c r="O2931" s="13"/>
      <c r="P2931" s="13"/>
      <c r="Q2931" s="13"/>
      <c r="R2931" s="13"/>
      <c r="S2931" s="13"/>
      <c r="T2931" s="13"/>
      <c r="U2931" s="13"/>
      <c r="V2931" s="13"/>
      <c r="W2931" s="13"/>
      <c r="X2931" s="13"/>
      <c r="Y2931" s="13"/>
      <c r="Z2931" s="13"/>
      <c r="AA2931" s="13"/>
      <c r="AB2931" s="13"/>
      <c r="AC2931" s="13"/>
      <c r="AD2931" s="13"/>
      <c r="AE2931" s="13"/>
      <c r="AF2931" s="13"/>
      <c r="AG2931" s="13"/>
      <c r="AH2931" s="13"/>
      <c r="AI2931" s="13"/>
    </row>
    <row r="2932" spans="1:35">
      <c r="A2932" s="13"/>
      <c r="B2932" s="13"/>
      <c r="C2932" s="16"/>
      <c r="D2932" s="13"/>
      <c r="E2932" s="13"/>
      <c r="F2932" s="13"/>
      <c r="G2932" s="13"/>
      <c r="H2932" s="13"/>
      <c r="I2932" s="13"/>
      <c r="J2932" s="13"/>
      <c r="K2932" s="13"/>
      <c r="L2932" s="13"/>
      <c r="M2932" s="13"/>
      <c r="N2932" s="13"/>
      <c r="O2932" s="13"/>
      <c r="P2932" s="13"/>
      <c r="Q2932" s="13"/>
      <c r="R2932" s="13"/>
      <c r="S2932" s="13"/>
      <c r="T2932" s="13"/>
      <c r="U2932" s="13"/>
      <c r="V2932" s="13"/>
      <c r="W2932" s="13"/>
      <c r="X2932" s="13"/>
      <c r="Y2932" s="13"/>
      <c r="Z2932" s="13"/>
      <c r="AA2932" s="13"/>
      <c r="AB2932" s="13"/>
      <c r="AC2932" s="13"/>
      <c r="AD2932" s="13"/>
      <c r="AE2932" s="13"/>
      <c r="AF2932" s="13"/>
      <c r="AG2932" s="13"/>
      <c r="AH2932" s="13"/>
      <c r="AI2932" s="13"/>
    </row>
    <row r="2933" spans="1:35">
      <c r="A2933" s="13"/>
      <c r="B2933" s="13"/>
      <c r="C2933" s="16"/>
      <c r="D2933" s="13"/>
      <c r="E2933" s="13"/>
      <c r="F2933" s="13"/>
      <c r="G2933" s="13"/>
      <c r="H2933" s="13"/>
      <c r="I2933" s="13"/>
      <c r="J2933" s="13"/>
      <c r="K2933" s="13"/>
      <c r="L2933" s="13"/>
      <c r="M2933" s="13"/>
      <c r="N2933" s="13"/>
      <c r="O2933" s="13"/>
      <c r="P2933" s="13"/>
      <c r="Q2933" s="13"/>
      <c r="R2933" s="13"/>
      <c r="S2933" s="13"/>
      <c r="T2933" s="13"/>
      <c r="U2933" s="13"/>
      <c r="V2933" s="13"/>
      <c r="W2933" s="13"/>
      <c r="X2933" s="13"/>
      <c r="Y2933" s="13"/>
      <c r="Z2933" s="13"/>
      <c r="AA2933" s="13"/>
      <c r="AB2933" s="13"/>
      <c r="AC2933" s="13"/>
      <c r="AD2933" s="13"/>
      <c r="AE2933" s="13"/>
      <c r="AF2933" s="13"/>
      <c r="AG2933" s="13"/>
      <c r="AH2933" s="13"/>
      <c r="AI2933" s="13"/>
    </row>
    <row r="2934" spans="1:35">
      <c r="A2934" s="13"/>
      <c r="B2934" s="13"/>
      <c r="C2934" s="16"/>
      <c r="D2934" s="13"/>
      <c r="E2934" s="13"/>
      <c r="F2934" s="13"/>
      <c r="G2934" s="13"/>
      <c r="H2934" s="13"/>
      <c r="I2934" s="13"/>
      <c r="J2934" s="13"/>
      <c r="K2934" s="13"/>
      <c r="L2934" s="13"/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3"/>
      <c r="AA2934" s="13"/>
      <c r="AB2934" s="13"/>
      <c r="AC2934" s="13"/>
      <c r="AD2934" s="13"/>
      <c r="AE2934" s="13"/>
      <c r="AF2934" s="13"/>
      <c r="AG2934" s="13"/>
      <c r="AH2934" s="13"/>
      <c r="AI2934" s="13"/>
    </row>
    <row r="2935" spans="1:35">
      <c r="A2935" s="13"/>
      <c r="B2935" s="13"/>
      <c r="C2935" s="16"/>
      <c r="D2935" s="13"/>
      <c r="E2935" s="13"/>
      <c r="F2935" s="13"/>
      <c r="G2935" s="13"/>
      <c r="H2935" s="13"/>
      <c r="I2935" s="13"/>
      <c r="J2935" s="13"/>
      <c r="K2935" s="13"/>
      <c r="L2935" s="13"/>
      <c r="M2935" s="13"/>
      <c r="N2935" s="13"/>
      <c r="O2935" s="13"/>
      <c r="P2935" s="13"/>
      <c r="Q2935" s="13"/>
      <c r="R2935" s="13"/>
      <c r="S2935" s="13"/>
      <c r="T2935" s="13"/>
      <c r="U2935" s="13"/>
      <c r="V2935" s="13"/>
      <c r="W2935" s="13"/>
      <c r="X2935" s="13"/>
      <c r="Y2935" s="13"/>
      <c r="Z2935" s="13"/>
      <c r="AA2935" s="13"/>
      <c r="AB2935" s="13"/>
      <c r="AC2935" s="13"/>
      <c r="AD2935" s="13"/>
      <c r="AE2935" s="13"/>
      <c r="AF2935" s="13"/>
      <c r="AG2935" s="13"/>
      <c r="AH2935" s="13"/>
      <c r="AI2935" s="13"/>
    </row>
    <row r="2936" spans="1:35">
      <c r="A2936" s="13"/>
      <c r="B2936" s="13"/>
      <c r="C2936" s="16"/>
      <c r="D2936" s="13"/>
      <c r="E2936" s="13"/>
      <c r="F2936" s="13"/>
      <c r="G2936" s="13"/>
      <c r="H2936" s="13"/>
      <c r="I2936" s="13"/>
      <c r="J2936" s="13"/>
      <c r="K2936" s="13"/>
      <c r="L2936" s="13"/>
      <c r="M2936" s="13"/>
      <c r="N2936" s="13"/>
      <c r="O2936" s="13"/>
      <c r="P2936" s="13"/>
      <c r="Q2936" s="13"/>
      <c r="R2936" s="13"/>
      <c r="S2936" s="13"/>
      <c r="T2936" s="13"/>
      <c r="U2936" s="13"/>
      <c r="V2936" s="13"/>
      <c r="W2936" s="13"/>
      <c r="X2936" s="13"/>
      <c r="Y2936" s="13"/>
      <c r="Z2936" s="13"/>
      <c r="AA2936" s="13"/>
      <c r="AB2936" s="13"/>
      <c r="AC2936" s="13"/>
      <c r="AD2936" s="13"/>
      <c r="AE2936" s="13"/>
      <c r="AF2936" s="13"/>
      <c r="AG2936" s="13"/>
      <c r="AH2936" s="13"/>
      <c r="AI2936" s="13"/>
    </row>
    <row r="2937" spans="1:35">
      <c r="A2937" s="13"/>
      <c r="B2937" s="13"/>
      <c r="C2937" s="16"/>
      <c r="D2937" s="13"/>
      <c r="E2937" s="13"/>
      <c r="F2937" s="13"/>
      <c r="G2937" s="13"/>
      <c r="H2937" s="13"/>
      <c r="I2937" s="13"/>
      <c r="J2937" s="13"/>
      <c r="K2937" s="13"/>
      <c r="L2937" s="13"/>
      <c r="M2937" s="13"/>
      <c r="N2937" s="13"/>
      <c r="O2937" s="13"/>
      <c r="P2937" s="13"/>
      <c r="Q2937" s="13"/>
      <c r="R2937" s="13"/>
      <c r="S2937" s="13"/>
      <c r="T2937" s="13"/>
      <c r="U2937" s="13"/>
      <c r="V2937" s="13"/>
      <c r="W2937" s="13"/>
      <c r="X2937" s="13"/>
      <c r="Y2937" s="13"/>
      <c r="Z2937" s="13"/>
      <c r="AA2937" s="13"/>
      <c r="AB2937" s="13"/>
      <c r="AC2937" s="13"/>
      <c r="AD2937" s="13"/>
      <c r="AE2937" s="13"/>
      <c r="AF2937" s="13"/>
      <c r="AG2937" s="13"/>
      <c r="AH2937" s="13"/>
      <c r="AI2937" s="13"/>
    </row>
    <row r="2938" spans="1:35">
      <c r="A2938" s="13"/>
      <c r="B2938" s="13"/>
      <c r="C2938" s="16"/>
      <c r="D2938" s="13"/>
      <c r="E2938" s="13"/>
      <c r="F2938" s="13"/>
      <c r="G2938" s="13"/>
      <c r="H2938" s="13"/>
      <c r="I2938" s="13"/>
      <c r="J2938" s="13"/>
      <c r="K2938" s="13"/>
      <c r="L2938" s="13"/>
      <c r="M2938" s="13"/>
      <c r="N2938" s="13"/>
      <c r="O2938" s="13"/>
      <c r="P2938" s="13"/>
      <c r="Q2938" s="13"/>
      <c r="R2938" s="13"/>
      <c r="S2938" s="13"/>
      <c r="T2938" s="13"/>
      <c r="U2938" s="13"/>
      <c r="V2938" s="13"/>
      <c r="W2938" s="13"/>
      <c r="X2938" s="13"/>
      <c r="Y2938" s="13"/>
      <c r="Z2938" s="13"/>
      <c r="AA2938" s="13"/>
      <c r="AB2938" s="13"/>
      <c r="AC2938" s="13"/>
      <c r="AD2938" s="13"/>
      <c r="AE2938" s="13"/>
      <c r="AF2938" s="13"/>
      <c r="AG2938" s="13"/>
      <c r="AH2938" s="13"/>
      <c r="AI2938" s="13"/>
    </row>
    <row r="2939" spans="1:35">
      <c r="A2939" s="13"/>
      <c r="B2939" s="13"/>
      <c r="C2939" s="16"/>
      <c r="D2939" s="13"/>
      <c r="E2939" s="13"/>
      <c r="F2939" s="13"/>
      <c r="G2939" s="13"/>
      <c r="H2939" s="13"/>
      <c r="I2939" s="13"/>
      <c r="J2939" s="13"/>
      <c r="K2939" s="13"/>
      <c r="L2939" s="13"/>
      <c r="M2939" s="13"/>
      <c r="N2939" s="13"/>
      <c r="O2939" s="13"/>
      <c r="P2939" s="13"/>
      <c r="Q2939" s="13"/>
      <c r="R2939" s="13"/>
      <c r="S2939" s="13"/>
      <c r="T2939" s="13"/>
      <c r="U2939" s="13"/>
      <c r="V2939" s="13"/>
      <c r="W2939" s="13"/>
      <c r="X2939" s="13"/>
      <c r="Y2939" s="13"/>
      <c r="Z2939" s="13"/>
      <c r="AA2939" s="13"/>
      <c r="AB2939" s="13"/>
      <c r="AC2939" s="13"/>
      <c r="AD2939" s="13"/>
      <c r="AE2939" s="13"/>
      <c r="AF2939" s="13"/>
      <c r="AG2939" s="13"/>
      <c r="AH2939" s="13"/>
      <c r="AI2939" s="13"/>
    </row>
    <row r="2940" spans="1:35">
      <c r="A2940" s="13"/>
      <c r="B2940" s="13"/>
      <c r="C2940" s="16"/>
      <c r="D2940" s="13"/>
      <c r="E2940" s="13"/>
      <c r="F2940" s="13"/>
      <c r="G2940" s="13"/>
      <c r="H2940" s="13"/>
      <c r="I2940" s="13"/>
      <c r="J2940" s="13"/>
      <c r="K2940" s="13"/>
      <c r="L2940" s="13"/>
      <c r="M2940" s="13"/>
      <c r="N2940" s="13"/>
      <c r="O2940" s="13"/>
      <c r="P2940" s="13"/>
      <c r="Q2940" s="13"/>
      <c r="R2940" s="13"/>
      <c r="S2940" s="13"/>
      <c r="T2940" s="13"/>
      <c r="U2940" s="13"/>
      <c r="V2940" s="13"/>
      <c r="W2940" s="13"/>
      <c r="X2940" s="13"/>
      <c r="Y2940" s="13"/>
      <c r="Z2940" s="13"/>
      <c r="AA2940" s="13"/>
      <c r="AB2940" s="13"/>
      <c r="AC2940" s="13"/>
      <c r="AD2940" s="13"/>
      <c r="AE2940" s="13"/>
      <c r="AF2940" s="13"/>
      <c r="AG2940" s="13"/>
      <c r="AH2940" s="13"/>
      <c r="AI2940" s="13"/>
    </row>
    <row r="2941" spans="1:35">
      <c r="A2941" s="13"/>
      <c r="B2941" s="13"/>
      <c r="C2941" s="16"/>
      <c r="D2941" s="13"/>
      <c r="E2941" s="13"/>
      <c r="F2941" s="13"/>
      <c r="G2941" s="13"/>
      <c r="H2941" s="13"/>
      <c r="I2941" s="13"/>
      <c r="J2941" s="13"/>
      <c r="K2941" s="13"/>
      <c r="L2941" s="13"/>
      <c r="M2941" s="13"/>
      <c r="N2941" s="13"/>
      <c r="O2941" s="13"/>
      <c r="P2941" s="13"/>
      <c r="Q2941" s="13"/>
      <c r="R2941" s="13"/>
      <c r="S2941" s="13"/>
      <c r="T2941" s="13"/>
      <c r="U2941" s="13"/>
      <c r="V2941" s="13"/>
      <c r="W2941" s="13"/>
      <c r="X2941" s="13"/>
      <c r="Y2941" s="13"/>
      <c r="Z2941" s="13"/>
      <c r="AA2941" s="13"/>
      <c r="AB2941" s="13"/>
      <c r="AC2941" s="13"/>
      <c r="AD2941" s="13"/>
      <c r="AE2941" s="13"/>
      <c r="AF2941" s="13"/>
      <c r="AG2941" s="13"/>
      <c r="AH2941" s="13"/>
      <c r="AI2941" s="13"/>
    </row>
    <row r="2942" spans="1:35">
      <c r="A2942" s="13"/>
      <c r="B2942" s="13"/>
      <c r="C2942" s="16"/>
      <c r="D2942" s="13"/>
      <c r="E2942" s="13"/>
      <c r="F2942" s="13"/>
      <c r="G2942" s="13"/>
      <c r="H2942" s="13"/>
      <c r="I2942" s="13"/>
      <c r="J2942" s="13"/>
      <c r="K2942" s="13"/>
      <c r="L2942" s="13"/>
      <c r="M2942" s="13"/>
      <c r="N2942" s="13"/>
      <c r="O2942" s="13"/>
      <c r="P2942" s="13"/>
      <c r="Q2942" s="13"/>
      <c r="R2942" s="13"/>
      <c r="S2942" s="13"/>
      <c r="T2942" s="13"/>
      <c r="U2942" s="13"/>
      <c r="V2942" s="13"/>
      <c r="W2942" s="13"/>
      <c r="X2942" s="13"/>
      <c r="Y2942" s="13"/>
      <c r="Z2942" s="13"/>
      <c r="AA2942" s="13"/>
      <c r="AB2942" s="13"/>
      <c r="AC2942" s="13"/>
      <c r="AD2942" s="13"/>
      <c r="AE2942" s="13"/>
      <c r="AF2942" s="13"/>
      <c r="AG2942" s="13"/>
      <c r="AH2942" s="13"/>
      <c r="AI2942" s="13"/>
    </row>
    <row r="2943" spans="1:35">
      <c r="A2943" s="13"/>
      <c r="B2943" s="13"/>
      <c r="C2943" s="16"/>
      <c r="D2943" s="13"/>
      <c r="E2943" s="13"/>
      <c r="F2943" s="13"/>
      <c r="G2943" s="13"/>
      <c r="H2943" s="13"/>
      <c r="I2943" s="13"/>
      <c r="J2943" s="13"/>
      <c r="K2943" s="13"/>
      <c r="L2943" s="13"/>
      <c r="M2943" s="13"/>
      <c r="N2943" s="13"/>
      <c r="O2943" s="13"/>
      <c r="P2943" s="13"/>
      <c r="Q2943" s="13"/>
      <c r="R2943" s="13"/>
      <c r="S2943" s="13"/>
      <c r="T2943" s="13"/>
      <c r="U2943" s="13"/>
      <c r="V2943" s="13"/>
      <c r="W2943" s="13"/>
      <c r="X2943" s="13"/>
      <c r="Y2943" s="13"/>
      <c r="Z2943" s="13"/>
      <c r="AA2943" s="13"/>
      <c r="AB2943" s="13"/>
      <c r="AC2943" s="13"/>
      <c r="AD2943" s="13"/>
      <c r="AE2943" s="13"/>
      <c r="AF2943" s="13"/>
      <c r="AG2943" s="13"/>
      <c r="AH2943" s="13"/>
      <c r="AI2943" s="13"/>
    </row>
    <row r="2944" spans="1:35">
      <c r="A2944" s="13"/>
      <c r="B2944" s="13"/>
      <c r="C2944" s="16"/>
      <c r="D2944" s="13"/>
      <c r="E2944" s="13"/>
      <c r="F2944" s="13"/>
      <c r="G2944" s="13"/>
      <c r="H2944" s="13"/>
      <c r="I2944" s="13"/>
      <c r="J2944" s="13"/>
      <c r="K2944" s="13"/>
      <c r="L2944" s="13"/>
      <c r="M2944" s="13"/>
      <c r="N2944" s="13"/>
      <c r="O2944" s="13"/>
      <c r="P2944" s="13"/>
      <c r="Q2944" s="13"/>
      <c r="R2944" s="13"/>
      <c r="S2944" s="13"/>
      <c r="T2944" s="13"/>
      <c r="U2944" s="13"/>
      <c r="V2944" s="13"/>
      <c r="W2944" s="13"/>
      <c r="X2944" s="13"/>
      <c r="Y2944" s="13"/>
      <c r="Z2944" s="13"/>
      <c r="AA2944" s="13"/>
      <c r="AB2944" s="13"/>
      <c r="AC2944" s="13"/>
      <c r="AD2944" s="13"/>
      <c r="AE2944" s="13"/>
      <c r="AF2944" s="13"/>
      <c r="AG2944" s="13"/>
      <c r="AH2944" s="13"/>
      <c r="AI2944" s="13"/>
    </row>
    <row r="2945" spans="1:35">
      <c r="A2945" s="13"/>
      <c r="B2945" s="13"/>
      <c r="C2945" s="16"/>
      <c r="D2945" s="13"/>
      <c r="E2945" s="13"/>
      <c r="F2945" s="13"/>
      <c r="G2945" s="13"/>
      <c r="H2945" s="13"/>
      <c r="I2945" s="13"/>
      <c r="J2945" s="13"/>
      <c r="K2945" s="13"/>
      <c r="L2945" s="13"/>
      <c r="M2945" s="13"/>
      <c r="N2945" s="13"/>
      <c r="O2945" s="13"/>
      <c r="P2945" s="13"/>
      <c r="Q2945" s="13"/>
      <c r="R2945" s="13"/>
      <c r="S2945" s="13"/>
      <c r="T2945" s="13"/>
      <c r="U2945" s="13"/>
      <c r="V2945" s="13"/>
      <c r="W2945" s="13"/>
      <c r="X2945" s="13"/>
      <c r="Y2945" s="13"/>
      <c r="Z2945" s="13"/>
      <c r="AA2945" s="13"/>
      <c r="AB2945" s="13"/>
      <c r="AC2945" s="13"/>
      <c r="AD2945" s="13"/>
      <c r="AE2945" s="13"/>
      <c r="AF2945" s="13"/>
      <c r="AG2945" s="13"/>
      <c r="AH2945" s="13"/>
      <c r="AI2945" s="13"/>
    </row>
    <row r="2946" spans="1:35">
      <c r="A2946" s="13"/>
      <c r="B2946" s="13"/>
      <c r="C2946" s="16"/>
      <c r="D2946" s="13"/>
      <c r="E2946" s="13"/>
      <c r="F2946" s="13"/>
      <c r="G2946" s="13"/>
      <c r="H2946" s="13"/>
      <c r="I2946" s="13"/>
      <c r="J2946" s="13"/>
      <c r="K2946" s="13"/>
      <c r="L2946" s="13"/>
      <c r="M2946" s="13"/>
      <c r="N2946" s="13"/>
      <c r="O2946" s="13"/>
      <c r="P2946" s="13"/>
      <c r="Q2946" s="13"/>
      <c r="R2946" s="13"/>
      <c r="S2946" s="13"/>
      <c r="T2946" s="13"/>
      <c r="U2946" s="13"/>
      <c r="V2946" s="13"/>
      <c r="W2946" s="13"/>
      <c r="X2946" s="13"/>
      <c r="Y2946" s="13"/>
      <c r="Z2946" s="13"/>
      <c r="AA2946" s="13"/>
      <c r="AB2946" s="13"/>
      <c r="AC2946" s="13"/>
      <c r="AD2946" s="13"/>
      <c r="AE2946" s="13"/>
      <c r="AF2946" s="13"/>
      <c r="AG2946" s="13"/>
      <c r="AH2946" s="13"/>
      <c r="AI2946" s="13"/>
    </row>
    <row r="2947" spans="1:35">
      <c r="A2947" s="13"/>
      <c r="B2947" s="13"/>
      <c r="C2947" s="16"/>
      <c r="D2947" s="13"/>
      <c r="E2947" s="13"/>
      <c r="F2947" s="13"/>
      <c r="G2947" s="13"/>
      <c r="H2947" s="13"/>
      <c r="I2947" s="13"/>
      <c r="J2947" s="13"/>
      <c r="K2947" s="13"/>
      <c r="L2947" s="13"/>
      <c r="M2947" s="13"/>
      <c r="N2947" s="13"/>
      <c r="O2947" s="13"/>
      <c r="P2947" s="13"/>
      <c r="Q2947" s="13"/>
      <c r="R2947" s="13"/>
      <c r="S2947" s="13"/>
      <c r="T2947" s="13"/>
      <c r="U2947" s="13"/>
      <c r="V2947" s="13"/>
      <c r="W2947" s="13"/>
      <c r="X2947" s="13"/>
      <c r="Y2947" s="13"/>
      <c r="Z2947" s="13"/>
      <c r="AA2947" s="13"/>
      <c r="AB2947" s="13"/>
      <c r="AC2947" s="13"/>
      <c r="AD2947" s="13"/>
      <c r="AE2947" s="13"/>
      <c r="AF2947" s="13"/>
      <c r="AG2947" s="13"/>
      <c r="AH2947" s="13"/>
      <c r="AI2947" s="13"/>
    </row>
    <row r="2948" spans="1:35">
      <c r="A2948" s="13"/>
      <c r="B2948" s="13"/>
      <c r="C2948" s="16"/>
      <c r="D2948" s="13"/>
      <c r="E2948" s="13"/>
      <c r="F2948" s="13"/>
      <c r="G2948" s="13"/>
      <c r="H2948" s="13"/>
      <c r="I2948" s="13"/>
      <c r="J2948" s="13"/>
      <c r="K2948" s="13"/>
      <c r="L2948" s="13"/>
      <c r="M2948" s="13"/>
      <c r="N2948" s="13"/>
      <c r="O2948" s="13"/>
      <c r="P2948" s="13"/>
      <c r="Q2948" s="13"/>
      <c r="R2948" s="13"/>
      <c r="S2948" s="13"/>
      <c r="T2948" s="13"/>
      <c r="U2948" s="13"/>
      <c r="V2948" s="13"/>
      <c r="W2948" s="13"/>
      <c r="X2948" s="13"/>
      <c r="Y2948" s="13"/>
      <c r="Z2948" s="13"/>
      <c r="AA2948" s="13"/>
      <c r="AB2948" s="13"/>
      <c r="AC2948" s="13"/>
      <c r="AD2948" s="13"/>
      <c r="AE2948" s="13"/>
      <c r="AF2948" s="13"/>
      <c r="AG2948" s="13"/>
      <c r="AH2948" s="13"/>
      <c r="AI2948" s="13"/>
    </row>
    <row r="2949" spans="1:35">
      <c r="A2949" s="13"/>
      <c r="B2949" s="13"/>
      <c r="C2949" s="16"/>
      <c r="D2949" s="13"/>
      <c r="E2949" s="13"/>
      <c r="F2949" s="13"/>
      <c r="G2949" s="13"/>
      <c r="H2949" s="13"/>
      <c r="I2949" s="13"/>
      <c r="J2949" s="13"/>
      <c r="K2949" s="13"/>
      <c r="L2949" s="13"/>
      <c r="M2949" s="13"/>
      <c r="N2949" s="13"/>
      <c r="O2949" s="13"/>
      <c r="P2949" s="13"/>
      <c r="Q2949" s="13"/>
      <c r="R2949" s="13"/>
      <c r="S2949" s="13"/>
      <c r="T2949" s="13"/>
      <c r="U2949" s="13"/>
      <c r="V2949" s="13"/>
      <c r="W2949" s="13"/>
      <c r="X2949" s="13"/>
      <c r="Y2949" s="13"/>
      <c r="Z2949" s="13"/>
      <c r="AA2949" s="13"/>
      <c r="AB2949" s="13"/>
      <c r="AC2949" s="13"/>
      <c r="AD2949" s="13"/>
      <c r="AE2949" s="13"/>
      <c r="AF2949" s="13"/>
      <c r="AG2949" s="13"/>
      <c r="AH2949" s="13"/>
      <c r="AI2949" s="13"/>
    </row>
    <row r="2950" spans="1:35">
      <c r="A2950" s="13"/>
      <c r="B2950" s="13"/>
      <c r="C2950" s="16"/>
      <c r="D2950" s="13"/>
      <c r="E2950" s="13"/>
      <c r="F2950" s="13"/>
      <c r="G2950" s="13"/>
      <c r="H2950" s="13"/>
      <c r="I2950" s="13"/>
      <c r="J2950" s="13"/>
      <c r="K2950" s="13"/>
      <c r="L2950" s="13"/>
      <c r="M2950" s="13"/>
      <c r="N2950" s="13"/>
      <c r="O2950" s="13"/>
      <c r="P2950" s="13"/>
      <c r="Q2950" s="13"/>
      <c r="R2950" s="13"/>
      <c r="S2950" s="13"/>
      <c r="T2950" s="13"/>
      <c r="U2950" s="13"/>
      <c r="V2950" s="13"/>
      <c r="W2950" s="13"/>
      <c r="X2950" s="13"/>
      <c r="Y2950" s="13"/>
      <c r="Z2950" s="13"/>
      <c r="AA2950" s="13"/>
      <c r="AB2950" s="13"/>
      <c r="AC2950" s="13"/>
      <c r="AD2950" s="13"/>
      <c r="AE2950" s="13"/>
      <c r="AF2950" s="13"/>
      <c r="AG2950" s="13"/>
      <c r="AH2950" s="13"/>
      <c r="AI2950" s="13"/>
    </row>
    <row r="2951" spans="1:35">
      <c r="A2951" s="13"/>
      <c r="B2951" s="13"/>
      <c r="C2951" s="16"/>
      <c r="D2951" s="13"/>
      <c r="E2951" s="13"/>
      <c r="F2951" s="13"/>
      <c r="G2951" s="13"/>
      <c r="H2951" s="13"/>
      <c r="I2951" s="13"/>
      <c r="J2951" s="13"/>
      <c r="K2951" s="13"/>
      <c r="L2951" s="13"/>
      <c r="M2951" s="13"/>
      <c r="N2951" s="13"/>
      <c r="O2951" s="13"/>
      <c r="P2951" s="13"/>
      <c r="Q2951" s="13"/>
      <c r="R2951" s="13"/>
      <c r="S2951" s="13"/>
      <c r="T2951" s="13"/>
      <c r="U2951" s="13"/>
      <c r="V2951" s="13"/>
      <c r="W2951" s="13"/>
      <c r="X2951" s="13"/>
      <c r="Y2951" s="13"/>
      <c r="Z2951" s="13"/>
      <c r="AA2951" s="13"/>
      <c r="AB2951" s="13"/>
      <c r="AC2951" s="13"/>
      <c r="AD2951" s="13"/>
      <c r="AE2951" s="13"/>
      <c r="AF2951" s="13"/>
      <c r="AG2951" s="13"/>
      <c r="AH2951" s="13"/>
      <c r="AI2951" s="13"/>
    </row>
    <row r="2952" spans="1:35">
      <c r="A2952" s="13"/>
      <c r="B2952" s="13"/>
      <c r="C2952" s="16"/>
      <c r="D2952" s="13"/>
      <c r="E2952" s="13"/>
      <c r="F2952" s="13"/>
      <c r="G2952" s="13"/>
      <c r="H2952" s="13"/>
      <c r="I2952" s="13"/>
      <c r="J2952" s="13"/>
      <c r="K2952" s="13"/>
      <c r="L2952" s="13"/>
      <c r="M2952" s="13"/>
      <c r="N2952" s="13"/>
      <c r="O2952" s="13"/>
      <c r="P2952" s="13"/>
      <c r="Q2952" s="13"/>
      <c r="R2952" s="13"/>
      <c r="S2952" s="13"/>
      <c r="T2952" s="13"/>
      <c r="U2952" s="13"/>
      <c r="V2952" s="13"/>
      <c r="W2952" s="13"/>
      <c r="X2952" s="13"/>
      <c r="Y2952" s="13"/>
      <c r="Z2952" s="13"/>
      <c r="AA2952" s="13"/>
      <c r="AB2952" s="13"/>
      <c r="AC2952" s="13"/>
      <c r="AD2952" s="13"/>
      <c r="AE2952" s="13"/>
      <c r="AF2952" s="13"/>
      <c r="AG2952" s="13"/>
      <c r="AH2952" s="13"/>
      <c r="AI2952" s="13"/>
    </row>
    <row r="2953" spans="1:35">
      <c r="A2953" s="13"/>
      <c r="B2953" s="13"/>
      <c r="C2953" s="16"/>
      <c r="D2953" s="13"/>
      <c r="E2953" s="13"/>
      <c r="F2953" s="13"/>
      <c r="G2953" s="13"/>
      <c r="H2953" s="13"/>
      <c r="I2953" s="13"/>
      <c r="J2953" s="13"/>
      <c r="K2953" s="13"/>
      <c r="L2953" s="13"/>
      <c r="M2953" s="13"/>
      <c r="N2953" s="13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3"/>
      <c r="Z2953" s="13"/>
      <c r="AA2953" s="13"/>
      <c r="AB2953" s="13"/>
      <c r="AC2953" s="13"/>
      <c r="AD2953" s="13"/>
      <c r="AE2953" s="13"/>
      <c r="AF2953" s="13"/>
      <c r="AG2953" s="13"/>
      <c r="AH2953" s="13"/>
      <c r="AI2953" s="13"/>
    </row>
    <row r="2954" spans="1:35">
      <c r="A2954" s="13"/>
      <c r="B2954" s="13"/>
      <c r="C2954" s="16"/>
      <c r="D2954" s="13"/>
      <c r="E2954" s="13"/>
      <c r="F2954" s="13"/>
      <c r="G2954" s="13"/>
      <c r="H2954" s="13"/>
      <c r="I2954" s="13"/>
      <c r="J2954" s="13"/>
      <c r="K2954" s="13"/>
      <c r="L2954" s="13"/>
      <c r="M2954" s="13"/>
      <c r="N2954" s="13"/>
      <c r="O2954" s="13"/>
      <c r="P2954" s="13"/>
      <c r="Q2954" s="13"/>
      <c r="R2954" s="13"/>
      <c r="S2954" s="13"/>
      <c r="T2954" s="13"/>
      <c r="U2954" s="13"/>
      <c r="V2954" s="13"/>
      <c r="W2954" s="13"/>
      <c r="X2954" s="13"/>
      <c r="Y2954" s="13"/>
      <c r="Z2954" s="13"/>
      <c r="AA2954" s="13"/>
      <c r="AB2954" s="13"/>
      <c r="AC2954" s="13"/>
      <c r="AD2954" s="13"/>
      <c r="AE2954" s="13"/>
      <c r="AF2954" s="13"/>
      <c r="AG2954" s="13"/>
      <c r="AH2954" s="13"/>
      <c r="AI2954" s="13"/>
    </row>
    <row r="2955" spans="1:35">
      <c r="A2955" s="13"/>
      <c r="B2955" s="13"/>
      <c r="C2955" s="16"/>
      <c r="D2955" s="13"/>
      <c r="E2955" s="13"/>
      <c r="F2955" s="13"/>
      <c r="G2955" s="13"/>
      <c r="H2955" s="13"/>
      <c r="I2955" s="13"/>
      <c r="J2955" s="13"/>
      <c r="K2955" s="13"/>
      <c r="L2955" s="13"/>
      <c r="M2955" s="13"/>
      <c r="N2955" s="13"/>
      <c r="O2955" s="13"/>
      <c r="P2955" s="13"/>
      <c r="Q2955" s="13"/>
      <c r="R2955" s="13"/>
      <c r="S2955" s="13"/>
      <c r="T2955" s="13"/>
      <c r="U2955" s="13"/>
      <c r="V2955" s="13"/>
      <c r="W2955" s="13"/>
      <c r="X2955" s="13"/>
      <c r="Y2955" s="13"/>
      <c r="Z2955" s="13"/>
      <c r="AA2955" s="13"/>
      <c r="AB2955" s="13"/>
      <c r="AC2955" s="13"/>
      <c r="AD2955" s="13"/>
      <c r="AE2955" s="13"/>
      <c r="AF2955" s="13"/>
      <c r="AG2955" s="13"/>
      <c r="AH2955" s="13"/>
      <c r="AI2955" s="13"/>
    </row>
    <row r="2956" spans="1:35">
      <c r="A2956" s="13"/>
      <c r="B2956" s="13"/>
      <c r="C2956" s="16"/>
      <c r="D2956" s="13"/>
      <c r="E2956" s="13"/>
      <c r="F2956" s="13"/>
      <c r="G2956" s="13"/>
      <c r="H2956" s="13"/>
      <c r="I2956" s="13"/>
      <c r="J2956" s="13"/>
      <c r="K2956" s="13"/>
      <c r="L2956" s="13"/>
      <c r="M2956" s="13"/>
      <c r="N2956" s="13"/>
      <c r="O2956" s="13"/>
      <c r="P2956" s="13"/>
      <c r="Q2956" s="13"/>
      <c r="R2956" s="13"/>
      <c r="S2956" s="13"/>
      <c r="T2956" s="13"/>
      <c r="U2956" s="13"/>
      <c r="V2956" s="13"/>
      <c r="W2956" s="13"/>
      <c r="X2956" s="13"/>
      <c r="Y2956" s="13"/>
      <c r="Z2956" s="13"/>
      <c r="AA2956" s="13"/>
      <c r="AB2956" s="13"/>
      <c r="AC2956" s="13"/>
      <c r="AD2956" s="13"/>
      <c r="AE2956" s="13"/>
      <c r="AF2956" s="13"/>
      <c r="AG2956" s="13"/>
      <c r="AH2956" s="13"/>
      <c r="AI2956" s="13"/>
    </row>
    <row r="2957" spans="1:35">
      <c r="A2957" s="13"/>
      <c r="B2957" s="13"/>
      <c r="C2957" s="16"/>
      <c r="D2957" s="13"/>
      <c r="E2957" s="13"/>
      <c r="F2957" s="13"/>
      <c r="G2957" s="13"/>
      <c r="H2957" s="13"/>
      <c r="I2957" s="13"/>
      <c r="J2957" s="13"/>
      <c r="K2957" s="13"/>
      <c r="L2957" s="13"/>
      <c r="M2957" s="13"/>
      <c r="N2957" s="13"/>
      <c r="O2957" s="13"/>
      <c r="P2957" s="13"/>
      <c r="Q2957" s="13"/>
      <c r="R2957" s="13"/>
      <c r="S2957" s="13"/>
      <c r="T2957" s="13"/>
      <c r="U2957" s="13"/>
      <c r="V2957" s="13"/>
      <c r="W2957" s="13"/>
      <c r="X2957" s="13"/>
      <c r="Y2957" s="13"/>
      <c r="Z2957" s="13"/>
      <c r="AA2957" s="13"/>
      <c r="AB2957" s="13"/>
      <c r="AC2957" s="13"/>
      <c r="AD2957" s="13"/>
      <c r="AE2957" s="13"/>
      <c r="AF2957" s="13"/>
      <c r="AG2957" s="13"/>
      <c r="AH2957" s="13"/>
      <c r="AI2957" s="13"/>
    </row>
    <row r="2958" spans="1:35">
      <c r="A2958" s="13"/>
      <c r="B2958" s="13"/>
      <c r="C2958" s="16"/>
      <c r="D2958" s="13"/>
      <c r="E2958" s="13"/>
      <c r="F2958" s="13"/>
      <c r="G2958" s="13"/>
      <c r="H2958" s="13"/>
      <c r="I2958" s="13"/>
      <c r="J2958" s="13"/>
      <c r="K2958" s="13"/>
      <c r="L2958" s="13"/>
      <c r="M2958" s="13"/>
      <c r="N2958" s="13"/>
      <c r="O2958" s="13"/>
      <c r="P2958" s="13"/>
      <c r="Q2958" s="13"/>
      <c r="R2958" s="13"/>
      <c r="S2958" s="13"/>
      <c r="T2958" s="13"/>
      <c r="U2958" s="13"/>
      <c r="V2958" s="13"/>
      <c r="W2958" s="13"/>
      <c r="X2958" s="13"/>
      <c r="Y2958" s="13"/>
      <c r="Z2958" s="13"/>
      <c r="AA2958" s="13"/>
      <c r="AB2958" s="13"/>
      <c r="AC2958" s="13"/>
      <c r="AD2958" s="13"/>
      <c r="AE2958" s="13"/>
      <c r="AF2958" s="13"/>
      <c r="AG2958" s="13"/>
      <c r="AH2958" s="13"/>
      <c r="AI2958" s="13"/>
    </row>
    <row r="2959" spans="1:35">
      <c r="A2959" s="13"/>
      <c r="B2959" s="13"/>
      <c r="C2959" s="16"/>
      <c r="D2959" s="13"/>
      <c r="E2959" s="13"/>
      <c r="F2959" s="13"/>
      <c r="G2959" s="13"/>
      <c r="H2959" s="13"/>
      <c r="I2959" s="13"/>
      <c r="J2959" s="13"/>
      <c r="K2959" s="13"/>
      <c r="L2959" s="13"/>
      <c r="M2959" s="13"/>
      <c r="N2959" s="13"/>
      <c r="O2959" s="13"/>
      <c r="P2959" s="13"/>
      <c r="Q2959" s="13"/>
      <c r="R2959" s="13"/>
      <c r="S2959" s="13"/>
      <c r="T2959" s="13"/>
      <c r="U2959" s="13"/>
      <c r="V2959" s="13"/>
      <c r="W2959" s="13"/>
      <c r="X2959" s="13"/>
      <c r="Y2959" s="13"/>
      <c r="Z2959" s="13"/>
      <c r="AA2959" s="13"/>
      <c r="AB2959" s="13"/>
      <c r="AC2959" s="13"/>
      <c r="AD2959" s="13"/>
      <c r="AE2959" s="13"/>
      <c r="AF2959" s="13"/>
      <c r="AG2959" s="13"/>
      <c r="AH2959" s="13"/>
      <c r="AI2959" s="13"/>
    </row>
    <row r="2960" spans="1:35">
      <c r="A2960" s="13"/>
      <c r="B2960" s="13"/>
      <c r="C2960" s="16"/>
      <c r="D2960" s="13"/>
      <c r="E2960" s="13"/>
      <c r="F2960" s="13"/>
      <c r="G2960" s="13"/>
      <c r="H2960" s="13"/>
      <c r="I2960" s="13"/>
      <c r="J2960" s="13"/>
      <c r="K2960" s="13"/>
      <c r="L2960" s="13"/>
      <c r="M2960" s="13"/>
      <c r="N2960" s="13"/>
      <c r="O2960" s="13"/>
      <c r="P2960" s="13"/>
      <c r="Q2960" s="13"/>
      <c r="R2960" s="13"/>
      <c r="S2960" s="13"/>
      <c r="T2960" s="13"/>
      <c r="U2960" s="13"/>
      <c r="V2960" s="13"/>
      <c r="W2960" s="13"/>
      <c r="X2960" s="13"/>
      <c r="Y2960" s="13"/>
      <c r="Z2960" s="13"/>
      <c r="AA2960" s="13"/>
      <c r="AB2960" s="13"/>
      <c r="AC2960" s="13"/>
      <c r="AD2960" s="13"/>
      <c r="AE2960" s="13"/>
      <c r="AF2960" s="13"/>
      <c r="AG2960" s="13"/>
      <c r="AH2960" s="13"/>
      <c r="AI2960" s="13"/>
    </row>
    <row r="2961" spans="1:35">
      <c r="A2961" s="13"/>
      <c r="B2961" s="13"/>
      <c r="C2961" s="16"/>
      <c r="D2961" s="13"/>
      <c r="E2961" s="13"/>
      <c r="F2961" s="13"/>
      <c r="G2961" s="13"/>
      <c r="H2961" s="13"/>
      <c r="I2961" s="13"/>
      <c r="J2961" s="13"/>
      <c r="K2961" s="13"/>
      <c r="L2961" s="13"/>
      <c r="M2961" s="13"/>
      <c r="N2961" s="13"/>
      <c r="O2961" s="13"/>
      <c r="P2961" s="13"/>
      <c r="Q2961" s="13"/>
      <c r="R2961" s="13"/>
      <c r="S2961" s="13"/>
      <c r="T2961" s="13"/>
      <c r="U2961" s="13"/>
      <c r="V2961" s="13"/>
      <c r="W2961" s="13"/>
      <c r="X2961" s="13"/>
      <c r="Y2961" s="13"/>
      <c r="Z2961" s="13"/>
      <c r="AA2961" s="13"/>
      <c r="AB2961" s="13"/>
      <c r="AC2961" s="13"/>
      <c r="AD2961" s="13"/>
      <c r="AE2961" s="13"/>
      <c r="AF2961" s="13"/>
      <c r="AG2961" s="13"/>
      <c r="AH2961" s="13"/>
      <c r="AI2961" s="13"/>
    </row>
    <row r="2962" spans="1:35">
      <c r="A2962" s="13"/>
      <c r="B2962" s="13"/>
      <c r="C2962" s="16"/>
      <c r="D2962" s="13"/>
      <c r="E2962" s="13"/>
      <c r="F2962" s="13"/>
      <c r="G2962" s="13"/>
      <c r="H2962" s="13"/>
      <c r="I2962" s="13"/>
      <c r="J2962" s="13"/>
      <c r="K2962" s="13"/>
      <c r="L2962" s="13"/>
      <c r="M2962" s="13"/>
      <c r="N2962" s="13"/>
      <c r="O2962" s="13"/>
      <c r="P2962" s="13"/>
      <c r="Q2962" s="13"/>
      <c r="R2962" s="13"/>
      <c r="S2962" s="13"/>
      <c r="T2962" s="13"/>
      <c r="U2962" s="13"/>
      <c r="V2962" s="13"/>
      <c r="W2962" s="13"/>
      <c r="X2962" s="13"/>
      <c r="Y2962" s="13"/>
      <c r="Z2962" s="13"/>
      <c r="AA2962" s="13"/>
      <c r="AB2962" s="13"/>
      <c r="AC2962" s="13"/>
      <c r="AD2962" s="13"/>
      <c r="AE2962" s="13"/>
      <c r="AF2962" s="13"/>
      <c r="AG2962" s="13"/>
      <c r="AH2962" s="13"/>
      <c r="AI2962" s="13"/>
    </row>
    <row r="2963" spans="1:35">
      <c r="A2963" s="13"/>
      <c r="B2963" s="13"/>
      <c r="C2963" s="16"/>
      <c r="D2963" s="13"/>
      <c r="E2963" s="13"/>
      <c r="F2963" s="13"/>
      <c r="G2963" s="13"/>
      <c r="H2963" s="13"/>
      <c r="I2963" s="13"/>
      <c r="J2963" s="13"/>
      <c r="K2963" s="13"/>
      <c r="L2963" s="13"/>
      <c r="M2963" s="13"/>
      <c r="N2963" s="13"/>
      <c r="O2963" s="13"/>
      <c r="P2963" s="13"/>
      <c r="Q2963" s="13"/>
      <c r="R2963" s="13"/>
      <c r="S2963" s="13"/>
      <c r="T2963" s="13"/>
      <c r="U2963" s="13"/>
      <c r="V2963" s="13"/>
      <c r="W2963" s="13"/>
      <c r="X2963" s="13"/>
      <c r="Y2963" s="13"/>
      <c r="Z2963" s="13"/>
      <c r="AA2963" s="13"/>
      <c r="AB2963" s="13"/>
      <c r="AC2963" s="13"/>
      <c r="AD2963" s="13"/>
      <c r="AE2963" s="13"/>
      <c r="AF2963" s="13"/>
      <c r="AG2963" s="13"/>
      <c r="AH2963" s="13"/>
      <c r="AI2963" s="13"/>
    </row>
    <row r="2964" spans="1:35">
      <c r="A2964" s="13"/>
      <c r="B2964" s="13"/>
      <c r="C2964" s="16"/>
      <c r="D2964" s="13"/>
      <c r="E2964" s="13"/>
      <c r="F2964" s="13"/>
      <c r="G2964" s="13"/>
      <c r="H2964" s="13"/>
      <c r="I2964" s="13"/>
      <c r="J2964" s="13"/>
      <c r="K2964" s="13"/>
      <c r="L2964" s="13"/>
      <c r="M2964" s="13"/>
      <c r="N2964" s="13"/>
      <c r="O2964" s="13"/>
      <c r="P2964" s="13"/>
      <c r="Q2964" s="13"/>
      <c r="R2964" s="13"/>
      <c r="S2964" s="13"/>
      <c r="T2964" s="13"/>
      <c r="U2964" s="13"/>
      <c r="V2964" s="13"/>
      <c r="W2964" s="13"/>
      <c r="X2964" s="13"/>
      <c r="Y2964" s="13"/>
      <c r="Z2964" s="13"/>
      <c r="AA2964" s="13"/>
      <c r="AB2964" s="13"/>
      <c r="AC2964" s="13"/>
      <c r="AD2964" s="13"/>
      <c r="AE2964" s="13"/>
      <c r="AF2964" s="13"/>
      <c r="AG2964" s="13"/>
      <c r="AH2964" s="13"/>
      <c r="AI2964" s="13"/>
    </row>
    <row r="2965" spans="1:35">
      <c r="A2965" s="13"/>
      <c r="B2965" s="13"/>
    </row>
    <row r="2966" spans="1:35">
      <c r="A2966" s="13"/>
      <c r="B2966" s="13"/>
    </row>
    <row r="2967" spans="1:35">
      <c r="A2967" s="13"/>
      <c r="B2967" s="13"/>
    </row>
    <row r="2968" spans="1:35">
      <c r="A2968" s="13"/>
      <c r="B2968" s="13"/>
    </row>
    <row r="2969" spans="1:35">
      <c r="A2969" s="13"/>
      <c r="B2969" s="13"/>
    </row>
    <row r="2970" spans="1:35">
      <c r="A2970" s="13"/>
      <c r="B2970" s="13"/>
    </row>
    <row r="2971" spans="1:35">
      <c r="A2971" s="13"/>
      <c r="B2971" s="13"/>
    </row>
    <row r="2972" spans="1:35">
      <c r="A2972" s="13"/>
      <c r="B2972" s="13"/>
    </row>
    <row r="2973" spans="1:35">
      <c r="A2973" s="13"/>
      <c r="B2973" s="13"/>
    </row>
    <row r="2974" spans="1:35">
      <c r="A2974" s="13"/>
      <c r="B2974" s="13"/>
    </row>
    <row r="2975" spans="1:35">
      <c r="A2975" s="13"/>
      <c r="B2975" s="13"/>
    </row>
    <row r="2976" spans="1:35">
      <c r="A2976" s="13"/>
      <c r="B2976" s="13"/>
    </row>
    <row r="2977" spans="1:2">
      <c r="A2977" s="13"/>
      <c r="B2977" s="13"/>
    </row>
    <row r="2978" spans="1:2">
      <c r="A2978" s="13"/>
      <c r="B2978" s="13"/>
    </row>
    <row r="2979" spans="1:2">
      <c r="A2979" s="13"/>
      <c r="B2979" s="13"/>
    </row>
    <row r="2980" spans="1:2">
      <c r="A2980" s="13"/>
      <c r="B2980" s="13"/>
    </row>
    <row r="2981" spans="1:2">
      <c r="A2981" s="13"/>
      <c r="B2981" s="13"/>
    </row>
    <row r="2982" spans="1:2">
      <c r="A2982" s="13"/>
      <c r="B2982" s="13"/>
    </row>
    <row r="2983" spans="1:2">
      <c r="A2983" s="13"/>
      <c r="B2983" s="13"/>
    </row>
    <row r="2984" spans="1:2">
      <c r="A2984" s="13"/>
      <c r="B2984" s="13"/>
    </row>
    <row r="2985" spans="1:2">
      <c r="A2985" s="13"/>
      <c r="B2985" s="13"/>
    </row>
    <row r="2986" spans="1:2">
      <c r="A2986" s="13"/>
      <c r="B2986" s="13"/>
    </row>
    <row r="2987" spans="1:2">
      <c r="A2987" s="13"/>
      <c r="B2987" s="13"/>
    </row>
    <row r="2988" spans="1:2">
      <c r="A2988" s="13"/>
      <c r="B2988" s="13"/>
    </row>
    <row r="2989" spans="1:2">
      <c r="A2989" s="13"/>
      <c r="B2989" s="13"/>
    </row>
    <row r="2990" spans="1:2">
      <c r="A2990" s="13"/>
      <c r="B2990" s="13"/>
    </row>
    <row r="2991" spans="1:2">
      <c r="A2991" s="13"/>
      <c r="B2991" s="13"/>
    </row>
    <row r="2992" spans="1:2">
      <c r="A2992" s="13"/>
      <c r="B2992" s="13"/>
    </row>
    <row r="2993" spans="1:2">
      <c r="A2993" s="13"/>
      <c r="B2993" s="13"/>
    </row>
    <row r="2994" spans="1:2">
      <c r="A2994" s="13"/>
      <c r="B2994" s="13"/>
    </row>
    <row r="2995" spans="1:2">
      <c r="A2995" s="13"/>
      <c r="B2995" s="13"/>
    </row>
    <row r="2996" spans="1:2">
      <c r="A2996" s="13"/>
      <c r="B2996" s="13"/>
    </row>
    <row r="2997" spans="1:2">
      <c r="A2997" s="13"/>
      <c r="B2997" s="13"/>
    </row>
    <row r="2998" spans="1:2">
      <c r="A2998" s="13"/>
      <c r="B2998" s="13"/>
    </row>
    <row r="2999" spans="1:2">
      <c r="A2999" s="13"/>
      <c r="B2999" s="13"/>
    </row>
    <row r="3000" spans="1:2">
      <c r="A3000" s="13"/>
      <c r="B3000" s="13"/>
    </row>
    <row r="3001" spans="1:2">
      <c r="A3001" s="13"/>
      <c r="B3001" s="13"/>
    </row>
    <row r="3002" spans="1:2">
      <c r="A3002" s="13"/>
      <c r="B3002" s="13"/>
    </row>
    <row r="3003" spans="1:2">
      <c r="A3003" s="13"/>
      <c r="B3003" s="13"/>
    </row>
    <row r="3004" spans="1:2">
      <c r="A3004" s="13"/>
      <c r="B3004" s="13"/>
    </row>
    <row r="3005" spans="1:2">
      <c r="A3005" s="13"/>
      <c r="B3005" s="13"/>
    </row>
    <row r="3006" spans="1:2">
      <c r="A3006" s="13"/>
      <c r="B3006" s="13"/>
    </row>
    <row r="3007" spans="1:2">
      <c r="A3007" s="13"/>
      <c r="B3007" s="13"/>
    </row>
    <row r="3008" spans="1:2">
      <c r="A3008" s="13"/>
      <c r="B3008" s="13"/>
    </row>
    <row r="3009" spans="1:2">
      <c r="A3009" s="13"/>
      <c r="B3009" s="13"/>
    </row>
    <row r="3010" spans="1:2">
      <c r="A3010" s="13"/>
      <c r="B3010" s="13"/>
    </row>
    <row r="3011" spans="1:2">
      <c r="A3011" s="13"/>
      <c r="B3011" s="13"/>
    </row>
    <row r="3012" spans="1:2">
      <c r="A3012" s="13"/>
      <c r="B3012" s="13"/>
    </row>
    <row r="3013" spans="1:2">
      <c r="A3013" s="13"/>
      <c r="B3013" s="13"/>
    </row>
    <row r="3014" spans="1:2">
      <c r="A3014" s="13"/>
      <c r="B3014" s="13"/>
    </row>
    <row r="3015" spans="1:2">
      <c r="A3015" s="13"/>
      <c r="B3015" s="13"/>
    </row>
    <row r="3016" spans="1:2">
      <c r="A3016" s="13"/>
      <c r="B3016" s="13"/>
    </row>
    <row r="3017" spans="1:2">
      <c r="A3017" s="13"/>
      <c r="B3017" s="13"/>
    </row>
    <row r="3018" spans="1:2">
      <c r="A3018" s="13"/>
      <c r="B3018" s="13"/>
    </row>
    <row r="3019" spans="1:2">
      <c r="A3019" s="13"/>
      <c r="B3019" s="13"/>
    </row>
    <row r="3020" spans="1:2">
      <c r="A3020" s="13"/>
      <c r="B3020" s="13"/>
    </row>
    <row r="3021" spans="1:2">
      <c r="A3021" s="13"/>
      <c r="B3021" s="13"/>
    </row>
    <row r="3022" spans="1:2">
      <c r="A3022" s="13"/>
      <c r="B3022" s="13"/>
    </row>
    <row r="3023" spans="1:2">
      <c r="A3023" s="13"/>
      <c r="B3023" s="13"/>
    </row>
    <row r="3024" spans="1:2">
      <c r="A3024" s="13"/>
      <c r="B3024" s="13"/>
    </row>
    <row r="3025" spans="1:2">
      <c r="A3025" s="13"/>
      <c r="B3025" s="13"/>
    </row>
    <row r="3026" spans="1:2">
      <c r="A3026" s="13"/>
      <c r="B3026" s="13"/>
    </row>
    <row r="3027" spans="1:2">
      <c r="A3027" s="13"/>
      <c r="B3027" s="13"/>
    </row>
    <row r="3028" spans="1:2">
      <c r="A3028" s="13"/>
      <c r="B3028" s="13"/>
    </row>
    <row r="3029" spans="1:2">
      <c r="A3029" s="13"/>
      <c r="B3029" s="13"/>
    </row>
    <row r="3030" spans="1:2">
      <c r="A3030" s="13"/>
      <c r="B3030" s="13"/>
    </row>
    <row r="3031" spans="1:2">
      <c r="A3031" s="13"/>
      <c r="B3031" s="13"/>
    </row>
    <row r="3032" spans="1:2">
      <c r="A3032" s="13"/>
      <c r="B3032" s="13"/>
    </row>
    <row r="3033" spans="1:2">
      <c r="A3033" s="13"/>
      <c r="B3033" s="13"/>
    </row>
    <row r="3034" spans="1:2">
      <c r="A3034" s="13"/>
      <c r="B3034" s="13"/>
    </row>
    <row r="3035" spans="1:2">
      <c r="A3035" s="13"/>
      <c r="B3035" s="13"/>
    </row>
    <row r="3036" spans="1:2">
      <c r="A3036" s="13"/>
      <c r="B3036" s="13"/>
    </row>
    <row r="3037" spans="1:2">
      <c r="A3037" s="13"/>
      <c r="B3037" s="13"/>
    </row>
    <row r="3038" spans="1:2">
      <c r="A3038" s="13"/>
      <c r="B3038" s="13"/>
    </row>
    <row r="3039" spans="1:2">
      <c r="A3039" s="13"/>
      <c r="B3039" s="13"/>
    </row>
    <row r="3040" spans="1:2">
      <c r="A3040" s="13"/>
      <c r="B3040" s="13"/>
    </row>
    <row r="3041" spans="1:2">
      <c r="A3041" s="13"/>
      <c r="B3041" s="13"/>
    </row>
    <row r="3042" spans="1:2">
      <c r="A3042" s="13"/>
      <c r="B3042" s="13"/>
    </row>
    <row r="3043" spans="1:2">
      <c r="A3043" s="13"/>
      <c r="B3043" s="13"/>
    </row>
    <row r="3044" spans="1:2">
      <c r="A3044" s="13"/>
      <c r="B3044" s="13"/>
    </row>
    <row r="3045" spans="1:2">
      <c r="A3045" s="13"/>
      <c r="B3045" s="13"/>
    </row>
    <row r="3046" spans="1:2">
      <c r="A3046" s="13"/>
      <c r="B3046" s="13"/>
    </row>
    <row r="3047" spans="1:2">
      <c r="A3047" s="13"/>
      <c r="B3047" s="13"/>
    </row>
    <row r="3048" spans="1:2">
      <c r="A3048" s="13"/>
      <c r="B3048" s="13"/>
    </row>
    <row r="3049" spans="1:2">
      <c r="A3049" s="13"/>
      <c r="B3049" s="13"/>
    </row>
    <row r="3050" spans="1:2">
      <c r="A3050" s="13"/>
      <c r="B3050" s="13"/>
    </row>
    <row r="3051" spans="1:2">
      <c r="A3051" s="13"/>
      <c r="B3051" s="13"/>
    </row>
    <row r="3052" spans="1:2">
      <c r="A3052" s="13"/>
      <c r="B3052" s="13"/>
    </row>
    <row r="3053" spans="1:2">
      <c r="A3053" s="13"/>
      <c r="B3053" s="13"/>
    </row>
    <row r="3054" spans="1:2">
      <c r="A3054" s="13"/>
      <c r="B3054" s="13"/>
    </row>
    <row r="3055" spans="1:2">
      <c r="A3055" s="13"/>
      <c r="B3055" s="13"/>
    </row>
    <row r="3056" spans="1:2">
      <c r="A3056" s="13"/>
      <c r="B3056" s="13"/>
    </row>
    <row r="3057" spans="1:2">
      <c r="A3057" s="13"/>
      <c r="B3057" s="13"/>
    </row>
    <row r="3058" spans="1:2">
      <c r="A3058" s="13"/>
      <c r="B3058" s="13"/>
    </row>
    <row r="3059" spans="1:2">
      <c r="A3059" s="13"/>
      <c r="B3059" s="13"/>
    </row>
    <row r="3060" spans="1:2">
      <c r="A3060" s="13"/>
      <c r="B3060" s="13"/>
    </row>
    <row r="3061" spans="1:2">
      <c r="A3061" s="13"/>
      <c r="B3061" s="13"/>
    </row>
    <row r="3062" spans="1:2">
      <c r="A3062" s="13"/>
      <c r="B3062" s="13"/>
    </row>
    <row r="3063" spans="1:2">
      <c r="A3063" s="13"/>
      <c r="B3063" s="13"/>
    </row>
    <row r="3064" spans="1:2">
      <c r="A3064" s="13"/>
      <c r="B3064" s="13"/>
    </row>
    <row r="3065" spans="1:2">
      <c r="A3065" s="13"/>
      <c r="B3065" s="13"/>
    </row>
    <row r="3066" spans="1:2">
      <c r="A3066" s="13"/>
      <c r="B3066" s="13"/>
    </row>
    <row r="3067" spans="1:2">
      <c r="A3067" s="13"/>
      <c r="B3067" s="13"/>
    </row>
    <row r="3068" spans="1:2">
      <c r="A3068" s="13"/>
      <c r="B3068" s="13"/>
    </row>
    <row r="3069" spans="1:2">
      <c r="A3069" s="13"/>
      <c r="B3069" s="13"/>
    </row>
    <row r="3070" spans="1:2">
      <c r="A3070" s="13"/>
      <c r="B3070" s="13"/>
    </row>
    <row r="3071" spans="1:2">
      <c r="A3071" s="13"/>
      <c r="B3071" s="13"/>
    </row>
    <row r="3072" spans="1:2">
      <c r="A3072" s="13"/>
      <c r="B3072" s="13"/>
    </row>
    <row r="3073" spans="1:2">
      <c r="A3073" s="13"/>
      <c r="B3073" s="13"/>
    </row>
    <row r="3074" spans="1:2">
      <c r="A3074" s="13"/>
      <c r="B3074" s="13"/>
    </row>
    <row r="3075" spans="1:2">
      <c r="A3075" s="13"/>
      <c r="B3075" s="13"/>
    </row>
    <row r="3076" spans="1:2">
      <c r="A3076" s="13"/>
      <c r="B3076" s="13"/>
    </row>
    <row r="3077" spans="1:2">
      <c r="A3077" s="13"/>
      <c r="B3077" s="13"/>
    </row>
    <row r="3078" spans="1:2">
      <c r="A3078" s="13"/>
      <c r="B3078" s="13"/>
    </row>
    <row r="3079" spans="1:2">
      <c r="A3079" s="13"/>
      <c r="B3079" s="13"/>
    </row>
    <row r="3080" spans="1:2">
      <c r="A3080" s="13"/>
      <c r="B3080" s="13"/>
    </row>
    <row r="3081" spans="1:2">
      <c r="A3081" s="13"/>
      <c r="B3081" s="13"/>
    </row>
    <row r="3082" spans="1:2">
      <c r="A3082" s="13"/>
      <c r="B3082" s="13"/>
    </row>
    <row r="3083" spans="1:2">
      <c r="A3083" s="13"/>
      <c r="B3083" s="13"/>
    </row>
    <row r="3084" spans="1:2">
      <c r="A3084" s="13"/>
      <c r="B3084" s="13"/>
    </row>
    <row r="3085" spans="1:2">
      <c r="A3085" s="13"/>
      <c r="B3085" s="13"/>
    </row>
    <row r="3086" spans="1:2">
      <c r="A3086" s="13"/>
      <c r="B3086" s="13"/>
    </row>
    <row r="3087" spans="1:2">
      <c r="A3087" s="13"/>
      <c r="B3087" s="13"/>
    </row>
    <row r="3088" spans="1:2">
      <c r="A3088" s="13"/>
      <c r="B3088" s="13"/>
    </row>
    <row r="3089" spans="1:2">
      <c r="A3089" s="13"/>
      <c r="B3089" s="13"/>
    </row>
    <row r="3090" spans="1:2">
      <c r="A3090" s="13"/>
      <c r="B3090" s="13"/>
    </row>
    <row r="3091" spans="1:2">
      <c r="A3091" s="13"/>
      <c r="B3091" s="13"/>
    </row>
    <row r="3092" spans="1:2">
      <c r="A3092" s="13"/>
      <c r="B3092" s="13"/>
    </row>
    <row r="3093" spans="1:2">
      <c r="A3093" s="13"/>
      <c r="B3093" s="13"/>
    </row>
    <row r="3094" spans="1:2">
      <c r="A3094" s="13"/>
      <c r="B3094" s="13"/>
    </row>
    <row r="3095" spans="1:2">
      <c r="A3095" s="13"/>
      <c r="B3095" s="13"/>
    </row>
    <row r="3096" spans="1:2">
      <c r="A3096" s="13"/>
      <c r="B3096" s="13"/>
    </row>
    <row r="3097" spans="1:2">
      <c r="A3097" s="13"/>
      <c r="B3097" s="13"/>
    </row>
    <row r="3098" spans="1:2">
      <c r="A3098" s="13"/>
      <c r="B3098" s="13"/>
    </row>
    <row r="3099" spans="1:2">
      <c r="A3099" s="13"/>
      <c r="B3099" s="13"/>
    </row>
    <row r="3100" spans="1:2">
      <c r="A3100" s="13"/>
      <c r="B3100" s="13"/>
    </row>
    <row r="3101" spans="1:2">
      <c r="A3101" s="13"/>
      <c r="B3101" s="13"/>
    </row>
    <row r="3102" spans="1:2">
      <c r="A3102" s="13"/>
      <c r="B3102" s="13"/>
    </row>
    <row r="3103" spans="1:2">
      <c r="A3103" s="13"/>
      <c r="B3103" s="13"/>
    </row>
    <row r="3104" spans="1:2">
      <c r="A3104" s="13"/>
      <c r="B3104" s="13"/>
    </row>
    <row r="3105" spans="1:2">
      <c r="A3105" s="13"/>
      <c r="B3105" s="13"/>
    </row>
    <row r="3106" spans="1:2">
      <c r="A3106" s="13"/>
      <c r="B3106" s="13"/>
    </row>
    <row r="3107" spans="1:2">
      <c r="A3107" s="13"/>
      <c r="B3107" s="13"/>
    </row>
    <row r="3108" spans="1:2">
      <c r="A3108" s="13"/>
      <c r="B3108" s="13"/>
    </row>
    <row r="3109" spans="1:2">
      <c r="A3109" s="13"/>
      <c r="B3109" s="13"/>
    </row>
    <row r="3110" spans="1:2">
      <c r="A3110" s="13"/>
      <c r="B3110" s="13"/>
    </row>
    <row r="3111" spans="1:2">
      <c r="A3111" s="13"/>
      <c r="B3111" s="13"/>
    </row>
    <row r="3112" spans="1:2">
      <c r="A3112" s="13"/>
      <c r="B3112" s="13"/>
    </row>
    <row r="3113" spans="1:2">
      <c r="A3113" s="13"/>
      <c r="B3113" s="13"/>
    </row>
    <row r="3114" spans="1:2">
      <c r="A3114" s="13"/>
      <c r="B3114" s="13"/>
    </row>
    <row r="3115" spans="1:2">
      <c r="A3115" s="13"/>
      <c r="B3115" s="13"/>
    </row>
    <row r="3116" spans="1:2">
      <c r="A3116" s="13"/>
      <c r="B3116" s="13"/>
    </row>
    <row r="3117" spans="1:2">
      <c r="A3117" s="13"/>
      <c r="B3117" s="13"/>
    </row>
    <row r="3118" spans="1:2">
      <c r="A3118" s="13"/>
      <c r="B3118" s="13"/>
    </row>
    <row r="3119" spans="1:2">
      <c r="A3119" s="13"/>
      <c r="B3119" s="13"/>
    </row>
    <row r="3120" spans="1:2">
      <c r="A3120" s="13"/>
      <c r="B3120" s="13"/>
    </row>
    <row r="3121" spans="1:2">
      <c r="A3121" s="13"/>
      <c r="B3121" s="13"/>
    </row>
    <row r="3122" spans="1:2">
      <c r="A3122" s="13"/>
      <c r="B3122" s="13"/>
    </row>
    <row r="3123" spans="1:2">
      <c r="A3123" s="13"/>
      <c r="B3123" s="13"/>
    </row>
    <row r="3124" spans="1:2">
      <c r="A3124" s="13"/>
      <c r="B3124" s="13"/>
    </row>
    <row r="3125" spans="1:2">
      <c r="A3125" s="13"/>
      <c r="B3125" s="13"/>
    </row>
    <row r="3126" spans="1:2">
      <c r="A3126" s="13"/>
      <c r="B3126" s="13"/>
    </row>
    <row r="3127" spans="1:2">
      <c r="A3127" s="13"/>
      <c r="B3127" s="13"/>
    </row>
    <row r="3128" spans="1:2">
      <c r="A3128" s="13"/>
      <c r="B3128" s="13"/>
    </row>
    <row r="3129" spans="1:2">
      <c r="A3129" s="13"/>
      <c r="B3129" s="13"/>
    </row>
    <row r="3130" spans="1:2">
      <c r="A3130" s="13"/>
      <c r="B3130" s="13"/>
    </row>
    <row r="3131" spans="1:2">
      <c r="A3131" s="13"/>
      <c r="B3131" s="13"/>
    </row>
    <row r="3132" spans="1:2">
      <c r="A3132" s="13"/>
      <c r="B3132" s="13"/>
    </row>
    <row r="3133" spans="1:2">
      <c r="A3133" s="13"/>
      <c r="B3133" s="13"/>
    </row>
    <row r="3134" spans="1:2">
      <c r="A3134" s="13"/>
      <c r="B3134" s="13"/>
    </row>
    <row r="3135" spans="1:2">
      <c r="A3135" s="13"/>
      <c r="B3135" s="13"/>
    </row>
    <row r="3136" spans="1:2">
      <c r="A3136" s="13"/>
      <c r="B3136" s="13"/>
    </row>
    <row r="3137" spans="1:2">
      <c r="A3137" s="13"/>
      <c r="B3137" s="13"/>
    </row>
    <row r="3138" spans="1:2">
      <c r="A3138" s="13"/>
      <c r="B3138" s="13"/>
    </row>
    <row r="3139" spans="1:2">
      <c r="A3139" s="13"/>
      <c r="B3139" s="13"/>
    </row>
    <row r="3140" spans="1:2">
      <c r="A3140" s="13"/>
      <c r="B3140" s="13"/>
    </row>
    <row r="3141" spans="1:2">
      <c r="A3141" s="13"/>
      <c r="B3141" s="13"/>
    </row>
    <row r="3142" spans="1:2">
      <c r="A3142" s="13"/>
      <c r="B3142" s="13"/>
    </row>
    <row r="3143" spans="1:2">
      <c r="A3143" s="13"/>
      <c r="B3143" s="13"/>
    </row>
    <row r="3144" spans="1:2">
      <c r="A3144" s="13"/>
      <c r="B3144" s="13"/>
    </row>
    <row r="3145" spans="1:2">
      <c r="A3145" s="13"/>
      <c r="B3145" s="13"/>
    </row>
    <row r="3146" spans="1:2">
      <c r="A3146" s="13"/>
      <c r="B3146" s="13"/>
    </row>
    <row r="3147" spans="1:2">
      <c r="A3147" s="13"/>
      <c r="B3147" s="13"/>
    </row>
    <row r="3148" spans="1:2">
      <c r="A3148" s="13"/>
      <c r="B3148" s="13"/>
    </row>
    <row r="3149" spans="1:2">
      <c r="A3149" s="13"/>
      <c r="B3149" s="13"/>
    </row>
    <row r="3150" spans="1:2">
      <c r="A3150" s="13"/>
      <c r="B3150" s="13"/>
    </row>
    <row r="3151" spans="1:2">
      <c r="A3151" s="13"/>
      <c r="B3151" s="13"/>
    </row>
    <row r="3152" spans="1:2">
      <c r="A3152" s="13"/>
      <c r="B3152" s="13"/>
    </row>
    <row r="3153" spans="1:2">
      <c r="A3153" s="13"/>
      <c r="B3153" s="13"/>
    </row>
    <row r="3154" spans="1:2">
      <c r="A3154" s="13"/>
      <c r="B3154" s="13"/>
    </row>
    <row r="3155" spans="1:2">
      <c r="A3155" s="13"/>
      <c r="B3155" s="13"/>
    </row>
    <row r="3156" spans="1:2">
      <c r="A3156" s="13"/>
      <c r="B3156" s="13"/>
    </row>
    <row r="3157" spans="1:2">
      <c r="A3157" s="13"/>
      <c r="B3157" s="13"/>
    </row>
    <row r="3158" spans="1:2">
      <c r="A3158" s="13"/>
      <c r="B3158" s="13"/>
    </row>
    <row r="3159" spans="1:2">
      <c r="A3159" s="13"/>
      <c r="B3159" s="13"/>
    </row>
    <row r="3160" spans="1:2">
      <c r="A3160" s="13"/>
      <c r="B3160" s="13"/>
    </row>
    <row r="3161" spans="1:2">
      <c r="A3161" s="13"/>
      <c r="B3161" s="13"/>
    </row>
    <row r="3162" spans="1:2">
      <c r="A3162" s="13"/>
      <c r="B3162" s="13"/>
    </row>
    <row r="3163" spans="1:2">
      <c r="A3163" s="13"/>
      <c r="B3163" s="13"/>
    </row>
    <row r="3164" spans="1:2">
      <c r="A3164" s="13"/>
      <c r="B3164" s="13"/>
    </row>
    <row r="3165" spans="1:2">
      <c r="A3165" s="13"/>
      <c r="B3165" s="13"/>
    </row>
    <row r="3166" spans="1:2">
      <c r="A3166" s="13"/>
      <c r="B3166" s="13"/>
    </row>
    <row r="3167" spans="1:2">
      <c r="A3167" s="13"/>
      <c r="B3167" s="13"/>
    </row>
    <row r="3168" spans="1:2">
      <c r="A3168" s="13"/>
      <c r="B3168" s="13"/>
    </row>
    <row r="3169" spans="1:2">
      <c r="A3169" s="13"/>
      <c r="B3169" s="13"/>
    </row>
    <row r="3170" spans="1:2">
      <c r="A3170" s="13"/>
      <c r="B3170" s="13"/>
    </row>
    <row r="3171" spans="1:2">
      <c r="A3171" s="13"/>
      <c r="B3171" s="13"/>
    </row>
    <row r="3172" spans="1:2">
      <c r="A3172" s="13"/>
      <c r="B3172" s="13"/>
    </row>
    <row r="3173" spans="1:2">
      <c r="A3173" s="13"/>
      <c r="B3173" s="13"/>
    </row>
    <row r="3174" spans="1:2">
      <c r="A3174" s="13"/>
      <c r="B3174" s="13"/>
    </row>
    <row r="3175" spans="1:2">
      <c r="A3175" s="13"/>
      <c r="B3175" s="13"/>
    </row>
    <row r="3176" spans="1:2">
      <c r="A3176" s="13"/>
      <c r="B3176" s="13"/>
    </row>
    <row r="3177" spans="1:2">
      <c r="A3177" s="13"/>
      <c r="B3177" s="13"/>
    </row>
    <row r="3178" spans="1:2">
      <c r="A3178" s="13"/>
      <c r="B3178" s="13"/>
    </row>
    <row r="3179" spans="1:2">
      <c r="A3179" s="13"/>
      <c r="B3179" s="13"/>
    </row>
    <row r="3180" spans="1:2">
      <c r="A3180" s="13"/>
      <c r="B3180" s="13"/>
    </row>
    <row r="3181" spans="1:2">
      <c r="A3181" s="13"/>
      <c r="B3181" s="13"/>
    </row>
    <row r="3182" spans="1:2">
      <c r="A3182" s="13"/>
      <c r="B3182" s="13"/>
    </row>
    <row r="3183" spans="1:2">
      <c r="A3183" s="13"/>
      <c r="B3183" s="13"/>
    </row>
    <row r="3184" spans="1:2">
      <c r="A3184" s="13"/>
      <c r="B3184" s="13"/>
    </row>
    <row r="3185" spans="1:2">
      <c r="A3185" s="13"/>
      <c r="B3185" s="13"/>
    </row>
    <row r="3186" spans="1:2">
      <c r="A3186" s="13"/>
      <c r="B3186" s="13"/>
    </row>
    <row r="3187" spans="1:2">
      <c r="A3187" s="13"/>
      <c r="B3187" s="13"/>
    </row>
    <row r="3188" spans="1:2">
      <c r="A3188" s="13"/>
      <c r="B3188" s="13"/>
    </row>
    <row r="3189" spans="1:2">
      <c r="A3189" s="13"/>
      <c r="B3189" s="13"/>
    </row>
    <row r="3190" spans="1:2">
      <c r="A3190" s="13"/>
      <c r="B3190" s="13"/>
    </row>
    <row r="3191" spans="1:2">
      <c r="A3191" s="13"/>
      <c r="B3191" s="13"/>
    </row>
    <row r="3192" spans="1:2">
      <c r="A3192" s="13"/>
      <c r="B3192" s="13"/>
    </row>
    <row r="3193" spans="1:2">
      <c r="A3193" s="13"/>
      <c r="B3193" s="13"/>
    </row>
    <row r="3194" spans="1:2">
      <c r="A3194" s="13"/>
      <c r="B3194" s="13"/>
    </row>
    <row r="3195" spans="1:2">
      <c r="A3195" s="13"/>
      <c r="B3195" s="13"/>
    </row>
    <row r="3196" spans="1:2">
      <c r="A3196" s="13"/>
      <c r="B3196" s="13"/>
    </row>
    <row r="3197" spans="1:2">
      <c r="A3197" s="13"/>
      <c r="B3197" s="13"/>
    </row>
    <row r="3198" spans="1:2">
      <c r="A3198" s="13"/>
      <c r="B3198" s="13"/>
    </row>
    <row r="3199" spans="1:2">
      <c r="A3199" s="13"/>
      <c r="B3199" s="13"/>
    </row>
    <row r="3200" spans="1:2">
      <c r="A3200" s="13"/>
      <c r="B3200" s="13"/>
    </row>
    <row r="3201" spans="1:2">
      <c r="A3201" s="13"/>
      <c r="B3201" s="13"/>
    </row>
    <row r="3202" spans="1:2">
      <c r="A3202" s="13"/>
      <c r="B3202" s="13"/>
    </row>
    <row r="3203" spans="1:2">
      <c r="A3203" s="13"/>
      <c r="B3203" s="13"/>
    </row>
    <row r="3204" spans="1:2">
      <c r="A3204" s="13"/>
      <c r="B3204" s="13"/>
    </row>
    <row r="3205" spans="1:2">
      <c r="A3205" s="13"/>
      <c r="B3205" s="13"/>
    </row>
    <row r="3206" spans="1:2">
      <c r="A3206" s="13"/>
      <c r="B3206" s="13"/>
    </row>
    <row r="3207" spans="1:2">
      <c r="A3207" s="13"/>
      <c r="B3207" s="13"/>
    </row>
    <row r="3208" spans="1:2">
      <c r="A3208" s="13"/>
      <c r="B3208" s="13"/>
    </row>
    <row r="3209" spans="1:2">
      <c r="A3209" s="13"/>
      <c r="B3209" s="13"/>
    </row>
    <row r="3210" spans="1:2">
      <c r="A3210" s="13"/>
      <c r="B3210" s="13"/>
    </row>
    <row r="3211" spans="1:2">
      <c r="A3211" s="13"/>
      <c r="B3211" s="13"/>
    </row>
    <row r="3212" spans="1:2">
      <c r="A3212" s="13"/>
      <c r="B3212" s="13"/>
    </row>
    <row r="3213" spans="1:2">
      <c r="A3213" s="13"/>
      <c r="B3213" s="13"/>
    </row>
    <row r="3214" spans="1:2">
      <c r="A3214" s="13"/>
      <c r="B3214" s="13"/>
    </row>
    <row r="3215" spans="1:2">
      <c r="A3215" s="13"/>
      <c r="B3215" s="13"/>
    </row>
    <row r="3216" spans="1:2">
      <c r="A3216" s="13"/>
      <c r="B3216" s="13"/>
    </row>
    <row r="3217" spans="1:2">
      <c r="A3217" s="13"/>
      <c r="B3217" s="13"/>
    </row>
    <row r="3218" spans="1:2">
      <c r="A3218" s="13"/>
      <c r="B3218" s="13"/>
    </row>
    <row r="3219" spans="1:2">
      <c r="A3219" s="13"/>
      <c r="B3219" s="13"/>
    </row>
    <row r="3220" spans="1:2">
      <c r="A3220" s="13"/>
      <c r="B3220" s="13"/>
    </row>
    <row r="3221" spans="1:2">
      <c r="A3221" s="13"/>
      <c r="B3221" s="13"/>
    </row>
    <row r="3222" spans="1:2">
      <c r="A3222" s="13"/>
      <c r="B3222" s="13"/>
    </row>
    <row r="3223" spans="1:2">
      <c r="A3223" s="13"/>
      <c r="B3223" s="13"/>
    </row>
    <row r="3224" spans="1:2">
      <c r="A3224" s="13"/>
      <c r="B3224" s="13"/>
    </row>
    <row r="3225" spans="1:2">
      <c r="A3225" s="13"/>
      <c r="B3225" s="13"/>
    </row>
    <row r="3226" spans="1:2">
      <c r="A3226" s="13"/>
      <c r="B3226" s="13"/>
    </row>
    <row r="3227" spans="1:2">
      <c r="A3227" s="13"/>
      <c r="B3227" s="13"/>
    </row>
    <row r="3228" spans="1:2">
      <c r="A3228" s="13"/>
      <c r="B3228" s="13"/>
    </row>
    <row r="3229" spans="1:2">
      <c r="A3229" s="13"/>
      <c r="B3229" s="13"/>
    </row>
    <row r="3230" spans="1:2">
      <c r="A3230" s="13"/>
      <c r="B3230" s="13"/>
    </row>
    <row r="3231" spans="1:2">
      <c r="A3231" s="13"/>
      <c r="B3231" s="13"/>
    </row>
    <row r="3232" spans="1:2">
      <c r="A3232" s="13"/>
      <c r="B3232" s="13"/>
    </row>
    <row r="3233" spans="1:2">
      <c r="A3233" s="13"/>
      <c r="B3233" s="13"/>
    </row>
    <row r="3234" spans="1:2">
      <c r="A3234" s="13"/>
      <c r="B3234" s="13"/>
    </row>
    <row r="3235" spans="1:2">
      <c r="A3235" s="13"/>
      <c r="B3235" s="13"/>
    </row>
    <row r="3236" spans="1:2">
      <c r="A3236" s="13"/>
      <c r="B3236" s="13"/>
    </row>
    <row r="3237" spans="1:2">
      <c r="A3237" s="13"/>
      <c r="B3237" s="13"/>
    </row>
    <row r="3238" spans="1:2">
      <c r="A3238" s="13"/>
      <c r="B3238" s="13"/>
    </row>
    <row r="3239" spans="1:2">
      <c r="A3239" s="13"/>
      <c r="B3239" s="13"/>
    </row>
    <row r="3240" spans="1:2">
      <c r="A3240" s="13"/>
      <c r="B3240" s="13"/>
    </row>
    <row r="3241" spans="1:2">
      <c r="A3241" s="13"/>
      <c r="B3241" s="13"/>
    </row>
    <row r="3242" spans="1:2">
      <c r="A3242" s="13"/>
      <c r="B3242" s="13"/>
    </row>
    <row r="3243" spans="1:2">
      <c r="A3243" s="13"/>
      <c r="B3243" s="13"/>
    </row>
    <row r="3244" spans="1:2">
      <c r="A3244" s="13"/>
      <c r="B3244" s="13"/>
    </row>
    <row r="3245" spans="1:2">
      <c r="A3245" s="13"/>
      <c r="B3245" s="13"/>
    </row>
    <row r="3246" spans="1:2">
      <c r="A3246" s="13"/>
      <c r="B3246" s="13"/>
    </row>
    <row r="3247" spans="1:2">
      <c r="A3247" s="13"/>
      <c r="B3247" s="13"/>
    </row>
    <row r="3248" spans="1:2">
      <c r="A3248" s="13"/>
      <c r="B3248" s="13"/>
    </row>
    <row r="3249" spans="1:2">
      <c r="A3249" s="13"/>
      <c r="B3249" s="13"/>
    </row>
    <row r="3250" spans="1:2">
      <c r="A3250" s="13"/>
      <c r="B3250" s="13"/>
    </row>
    <row r="3251" spans="1:2">
      <c r="A3251" s="13"/>
      <c r="B3251" s="13"/>
    </row>
    <row r="3252" spans="1:2">
      <c r="A3252" s="13"/>
      <c r="B3252" s="13"/>
    </row>
    <row r="3253" spans="1:2">
      <c r="A3253" s="13"/>
      <c r="B3253" s="13"/>
    </row>
    <row r="3254" spans="1:2">
      <c r="A3254" s="13"/>
      <c r="B3254" s="13"/>
    </row>
    <row r="3255" spans="1:2">
      <c r="A3255" s="13"/>
      <c r="B3255" s="13"/>
    </row>
    <row r="3256" spans="1:2">
      <c r="A3256" s="13"/>
      <c r="B3256" s="13"/>
    </row>
    <row r="3257" spans="1:2">
      <c r="A3257" s="13"/>
      <c r="B3257" s="13"/>
    </row>
    <row r="3258" spans="1:2">
      <c r="A3258" s="13"/>
      <c r="B3258" s="13"/>
    </row>
    <row r="3259" spans="1:2">
      <c r="A3259" s="13"/>
      <c r="B3259" s="13"/>
    </row>
    <row r="3260" spans="1:2">
      <c r="A3260" s="13"/>
      <c r="B3260" s="13"/>
    </row>
    <row r="3261" spans="1:2">
      <c r="A3261" s="13"/>
      <c r="B3261" s="13"/>
    </row>
    <row r="3262" spans="1:2">
      <c r="A3262" s="13"/>
      <c r="B3262" s="13"/>
    </row>
    <row r="3263" spans="1:2">
      <c r="A3263" s="13"/>
      <c r="B3263" s="13"/>
    </row>
    <row r="3264" spans="1:2">
      <c r="A3264" s="13"/>
      <c r="B3264" s="13"/>
    </row>
    <row r="3265" spans="1:2">
      <c r="A3265" s="13"/>
      <c r="B3265" s="13"/>
    </row>
    <row r="3266" spans="1:2">
      <c r="A3266" s="13"/>
      <c r="B3266" s="13"/>
    </row>
    <row r="3267" spans="1:2">
      <c r="A3267" s="13"/>
      <c r="B3267" s="13"/>
    </row>
    <row r="3268" spans="1:2">
      <c r="A3268" s="13"/>
      <c r="B3268" s="13"/>
    </row>
    <row r="3269" spans="1:2">
      <c r="A3269" s="13"/>
      <c r="B3269" s="13"/>
    </row>
    <row r="3270" spans="1:2">
      <c r="A3270" s="13"/>
      <c r="B3270" s="13"/>
    </row>
    <row r="3271" spans="1:2">
      <c r="A3271" s="13"/>
      <c r="B3271" s="13"/>
    </row>
    <row r="3272" spans="1:2">
      <c r="A3272" s="13"/>
      <c r="B3272" s="13"/>
    </row>
    <row r="3273" spans="1:2">
      <c r="A3273" s="13"/>
      <c r="B3273" s="13"/>
    </row>
    <row r="3274" spans="1:2">
      <c r="A3274" s="13"/>
      <c r="B3274" s="13"/>
    </row>
    <row r="3275" spans="1:2">
      <c r="A3275" s="13"/>
      <c r="B3275" s="13"/>
    </row>
    <row r="3276" spans="1:2">
      <c r="A3276" s="13"/>
      <c r="B3276" s="13"/>
    </row>
    <row r="3277" spans="1:2">
      <c r="A3277" s="13"/>
      <c r="B3277" s="13"/>
    </row>
    <row r="3278" spans="1:2">
      <c r="A3278" s="13"/>
      <c r="B3278" s="13"/>
    </row>
    <row r="3279" spans="1:2">
      <c r="A3279" s="13"/>
      <c r="B3279" s="13"/>
    </row>
    <row r="3280" spans="1:2">
      <c r="A3280" s="13"/>
      <c r="B3280" s="13"/>
    </row>
    <row r="3281" spans="1:2">
      <c r="A3281" s="13"/>
      <c r="B3281" s="13"/>
    </row>
    <row r="3282" spans="1:2">
      <c r="A3282" s="13"/>
      <c r="B3282" s="13"/>
    </row>
    <row r="3283" spans="1:2">
      <c r="A3283" s="13"/>
      <c r="B3283" s="13"/>
    </row>
    <row r="3284" spans="1:2">
      <c r="A3284" s="13"/>
      <c r="B3284" s="13"/>
    </row>
    <row r="3285" spans="1:2">
      <c r="A3285" s="13"/>
      <c r="B3285" s="13"/>
    </row>
    <row r="3286" spans="1:2">
      <c r="A3286" s="13"/>
      <c r="B3286" s="13"/>
    </row>
    <row r="3287" spans="1:2">
      <c r="A3287" s="13"/>
      <c r="B3287" s="13"/>
    </row>
    <row r="3288" spans="1:2">
      <c r="A3288" s="13"/>
      <c r="B3288" s="13"/>
    </row>
    <row r="3289" spans="1:2">
      <c r="A3289" s="13"/>
      <c r="B3289" s="13"/>
    </row>
    <row r="3290" spans="1:2">
      <c r="A3290" s="13"/>
      <c r="B3290" s="13"/>
    </row>
    <row r="3291" spans="1:2">
      <c r="A3291" s="13"/>
      <c r="B3291" s="13"/>
    </row>
    <row r="3292" spans="1:2">
      <c r="A3292" s="13"/>
      <c r="B3292" s="13"/>
    </row>
    <row r="3293" spans="1:2">
      <c r="A3293" s="13"/>
      <c r="B3293" s="13"/>
    </row>
    <row r="3294" spans="1:2">
      <c r="A3294" s="13"/>
      <c r="B3294" s="13"/>
    </row>
    <row r="3295" spans="1:2">
      <c r="A3295" s="13"/>
      <c r="B3295" s="13"/>
    </row>
    <row r="3296" spans="1:2">
      <c r="A3296" s="13"/>
      <c r="B3296" s="13"/>
    </row>
    <row r="3297" spans="1:2">
      <c r="A3297" s="13"/>
      <c r="B3297" s="13"/>
    </row>
    <row r="3298" spans="1:2">
      <c r="A3298" s="13"/>
      <c r="B3298" s="13"/>
    </row>
    <row r="3299" spans="1:2">
      <c r="A3299" s="13"/>
      <c r="B3299" s="13"/>
    </row>
    <row r="3300" spans="1:2">
      <c r="A3300" s="13"/>
      <c r="B3300" s="13"/>
    </row>
    <row r="3301" spans="1:2">
      <c r="A3301" s="13"/>
      <c r="B3301" s="13"/>
    </row>
    <row r="3302" spans="1:2">
      <c r="A3302" s="13"/>
      <c r="B3302" s="13"/>
    </row>
    <row r="3303" spans="1:2">
      <c r="A3303" s="13"/>
      <c r="B3303" s="13"/>
    </row>
    <row r="3304" spans="1:2">
      <c r="A3304" s="13"/>
      <c r="B3304" s="13"/>
    </row>
    <row r="3305" spans="1:2">
      <c r="A3305" s="13"/>
      <c r="B3305" s="13"/>
    </row>
    <row r="3306" spans="1:2">
      <c r="A3306" s="13"/>
      <c r="B3306" s="13"/>
    </row>
    <row r="3307" spans="1:2">
      <c r="A3307" s="13"/>
      <c r="B3307" s="13"/>
    </row>
    <row r="3308" spans="1:2">
      <c r="A3308" s="13"/>
      <c r="B3308" s="13"/>
    </row>
    <row r="3309" spans="1:2">
      <c r="A3309" s="13"/>
      <c r="B3309" s="13"/>
    </row>
    <row r="3310" spans="1:2">
      <c r="A3310" s="13"/>
      <c r="B3310" s="13"/>
    </row>
    <row r="3311" spans="1:2">
      <c r="A3311" s="13"/>
      <c r="B3311" s="13"/>
    </row>
    <row r="3312" spans="1:2">
      <c r="A3312" s="13"/>
      <c r="B3312" s="13"/>
    </row>
    <row r="3313" spans="1:2">
      <c r="A3313" s="13"/>
      <c r="B3313" s="13"/>
    </row>
    <row r="3314" spans="1:2">
      <c r="A3314" s="13"/>
      <c r="B3314" s="13"/>
    </row>
    <row r="3315" spans="1:2">
      <c r="A3315" s="13"/>
      <c r="B3315" s="13"/>
    </row>
    <row r="3316" spans="1:2">
      <c r="A3316" s="13"/>
      <c r="B3316" s="13"/>
    </row>
    <row r="3317" spans="1:2">
      <c r="A3317" s="13"/>
      <c r="B3317" s="13"/>
    </row>
    <row r="3318" spans="1:2">
      <c r="A3318" s="13"/>
      <c r="B3318" s="13"/>
    </row>
    <row r="3319" spans="1:2">
      <c r="A3319" s="13"/>
      <c r="B3319" s="13"/>
    </row>
    <row r="3320" spans="1:2">
      <c r="A3320" s="13"/>
      <c r="B3320" s="13"/>
    </row>
    <row r="3321" spans="1:2">
      <c r="A3321" s="13"/>
      <c r="B3321" s="13"/>
    </row>
    <row r="3322" spans="1:2">
      <c r="A3322" s="13"/>
      <c r="B3322" s="13"/>
    </row>
    <row r="3323" spans="1:2">
      <c r="A3323" s="13"/>
      <c r="B3323" s="13"/>
    </row>
    <row r="3324" spans="1:2">
      <c r="A3324" s="13"/>
      <c r="B3324" s="13"/>
    </row>
    <row r="3325" spans="1:2">
      <c r="A3325" s="13"/>
      <c r="B3325" s="13"/>
    </row>
    <row r="3326" spans="1:2">
      <c r="A3326" s="13"/>
      <c r="B3326" s="13"/>
    </row>
    <row r="3327" spans="1:2">
      <c r="A3327" s="13"/>
      <c r="B3327" s="13"/>
    </row>
    <row r="3328" spans="1:2">
      <c r="A3328" s="13"/>
      <c r="B3328" s="13"/>
    </row>
    <row r="3329" spans="1:2">
      <c r="A3329" s="13"/>
      <c r="B3329" s="13"/>
    </row>
    <row r="3330" spans="1:2">
      <c r="A3330" s="13"/>
      <c r="B3330" s="13"/>
    </row>
    <row r="3331" spans="1:2">
      <c r="A3331" s="13"/>
      <c r="B3331" s="13"/>
    </row>
    <row r="3332" spans="1:2">
      <c r="A3332" s="13"/>
      <c r="B3332" s="13"/>
    </row>
    <row r="3333" spans="1:2">
      <c r="A3333" s="13"/>
      <c r="B3333" s="13"/>
    </row>
    <row r="3334" spans="1:2">
      <c r="A3334" s="13"/>
      <c r="B3334" s="13"/>
    </row>
    <row r="3335" spans="1:2">
      <c r="A3335" s="13"/>
      <c r="B3335" s="13"/>
    </row>
    <row r="3336" spans="1:2">
      <c r="A3336" s="13"/>
      <c r="B3336" s="13"/>
    </row>
    <row r="3337" spans="1:2">
      <c r="A3337" s="13"/>
      <c r="B3337" s="13"/>
    </row>
    <row r="3338" spans="1:2">
      <c r="A3338" s="13"/>
      <c r="B3338" s="13"/>
    </row>
    <row r="3339" spans="1:2">
      <c r="A3339" s="13"/>
      <c r="B3339" s="13"/>
    </row>
    <row r="3340" spans="1:2">
      <c r="A3340" s="13"/>
      <c r="B3340" s="13"/>
    </row>
    <row r="3341" spans="1:2">
      <c r="A3341" s="13"/>
      <c r="B3341" s="13"/>
    </row>
    <row r="3342" spans="1:2">
      <c r="A3342" s="13"/>
      <c r="B3342" s="13"/>
    </row>
    <row r="3343" spans="1:2">
      <c r="A3343" s="13"/>
      <c r="B3343" s="13"/>
    </row>
    <row r="3344" spans="1:2">
      <c r="A3344" s="13"/>
      <c r="B3344" s="13"/>
    </row>
    <row r="3345" spans="1:2">
      <c r="A3345" s="13"/>
      <c r="B3345" s="13"/>
    </row>
    <row r="3346" spans="1:2">
      <c r="A3346" s="13"/>
      <c r="B3346" s="13"/>
    </row>
    <row r="3347" spans="1:2">
      <c r="A3347" s="13"/>
      <c r="B3347" s="13"/>
    </row>
    <row r="3348" spans="1:2">
      <c r="A3348" s="13"/>
      <c r="B3348" s="13"/>
    </row>
    <row r="3349" spans="1:2">
      <c r="A3349" s="13"/>
      <c r="B3349" s="13"/>
    </row>
    <row r="3350" spans="1:2">
      <c r="A3350" s="13"/>
      <c r="B3350" s="13"/>
    </row>
    <row r="3351" spans="1:2">
      <c r="A3351" s="13"/>
      <c r="B3351" s="13"/>
    </row>
    <row r="3352" spans="1:2">
      <c r="A3352" s="13"/>
      <c r="B3352" s="13"/>
    </row>
    <row r="3353" spans="1:2">
      <c r="A3353" s="13"/>
      <c r="B3353" s="13"/>
    </row>
    <row r="3354" spans="1:2">
      <c r="A3354" s="13"/>
      <c r="B3354" s="13"/>
    </row>
    <row r="3355" spans="1:2">
      <c r="A3355" s="13"/>
      <c r="B3355" s="13"/>
    </row>
    <row r="3356" spans="1:2">
      <c r="A3356" s="13"/>
      <c r="B3356" s="13"/>
    </row>
    <row r="3357" spans="1:2">
      <c r="A3357" s="13"/>
      <c r="B3357" s="13"/>
    </row>
    <row r="3358" spans="1:2">
      <c r="A3358" s="13"/>
      <c r="B3358" s="13"/>
    </row>
    <row r="3359" spans="1:2">
      <c r="A3359" s="13"/>
      <c r="B3359" s="13"/>
    </row>
    <row r="3360" spans="1:2">
      <c r="A3360" s="13"/>
      <c r="B3360" s="13"/>
    </row>
    <row r="3361" spans="1:2">
      <c r="A3361" s="13"/>
      <c r="B3361" s="13"/>
    </row>
    <row r="3362" spans="1:2">
      <c r="A3362" s="13"/>
      <c r="B3362" s="13"/>
    </row>
    <row r="3363" spans="1:2">
      <c r="A3363" s="13"/>
      <c r="B3363" s="13"/>
    </row>
    <row r="3364" spans="1:2">
      <c r="A3364" s="13"/>
      <c r="B3364" s="13"/>
    </row>
    <row r="3365" spans="1:2">
      <c r="A3365" s="13"/>
      <c r="B3365" s="13"/>
    </row>
    <row r="3366" spans="1:2">
      <c r="A3366" s="13"/>
      <c r="B3366" s="13"/>
    </row>
    <row r="3367" spans="1:2">
      <c r="A3367" s="13"/>
      <c r="B3367" s="13"/>
    </row>
    <row r="3368" spans="1:2">
      <c r="A3368" s="13"/>
      <c r="B3368" s="13"/>
    </row>
    <row r="3369" spans="1:2">
      <c r="A3369" s="13"/>
      <c r="B3369" s="13"/>
    </row>
    <row r="3370" spans="1:2">
      <c r="A3370" s="13"/>
      <c r="B3370" s="13"/>
    </row>
    <row r="3371" spans="1:2">
      <c r="A3371" s="13"/>
      <c r="B3371" s="13"/>
    </row>
    <row r="3372" spans="1:2">
      <c r="A3372" s="13"/>
      <c r="B3372" s="13"/>
    </row>
    <row r="3373" spans="1:2">
      <c r="A3373" s="13"/>
      <c r="B3373" s="13"/>
    </row>
    <row r="3374" spans="1:2">
      <c r="A3374" s="13"/>
      <c r="B3374" s="13"/>
    </row>
    <row r="3375" spans="1:2">
      <c r="A3375" s="13"/>
      <c r="B3375" s="13"/>
    </row>
    <row r="3376" spans="1:2">
      <c r="A3376" s="13"/>
      <c r="B3376" s="13"/>
    </row>
    <row r="3377" spans="1:2">
      <c r="A3377" s="13"/>
      <c r="B3377" s="13"/>
    </row>
    <row r="3378" spans="1:2">
      <c r="A3378" s="13"/>
      <c r="B3378" s="13"/>
    </row>
    <row r="3379" spans="1:2">
      <c r="A3379" s="13"/>
      <c r="B3379" s="13"/>
    </row>
    <row r="3380" spans="1:2">
      <c r="A3380" s="13"/>
      <c r="B3380" s="13"/>
    </row>
    <row r="3381" spans="1:2">
      <c r="A3381" s="13"/>
      <c r="B3381" s="13"/>
    </row>
    <row r="3382" spans="1:2">
      <c r="A3382" s="13"/>
      <c r="B3382" s="13"/>
    </row>
    <row r="3383" spans="1:2">
      <c r="A3383" s="13"/>
      <c r="B3383" s="13"/>
    </row>
    <row r="3384" spans="1:2">
      <c r="A3384" s="13"/>
      <c r="B3384" s="13"/>
    </row>
    <row r="3385" spans="1:2">
      <c r="A3385" s="13"/>
      <c r="B3385" s="13"/>
    </row>
    <row r="3386" spans="1:2">
      <c r="A3386" s="13"/>
      <c r="B3386" s="13"/>
    </row>
    <row r="3387" spans="1:2">
      <c r="A3387" s="13"/>
      <c r="B3387" s="13"/>
    </row>
    <row r="3388" spans="1:2">
      <c r="A3388" s="13"/>
      <c r="B3388" s="13"/>
    </row>
    <row r="3389" spans="1:2">
      <c r="A3389" s="13"/>
      <c r="B3389" s="13"/>
    </row>
    <row r="3390" spans="1:2">
      <c r="A3390" s="13"/>
      <c r="B3390" s="13"/>
    </row>
    <row r="3391" spans="1:2">
      <c r="A3391" s="13"/>
      <c r="B3391" s="13"/>
    </row>
    <row r="3392" spans="1:2">
      <c r="A3392" s="13"/>
      <c r="B3392" s="13"/>
    </row>
    <row r="3393" spans="1:2">
      <c r="A3393" s="13"/>
      <c r="B3393" s="13"/>
    </row>
    <row r="3394" spans="1:2">
      <c r="A3394" s="13"/>
      <c r="B3394" s="13"/>
    </row>
    <row r="3395" spans="1:2">
      <c r="A3395" s="13"/>
      <c r="B3395" s="13"/>
    </row>
    <row r="3396" spans="1:2">
      <c r="A3396" s="13"/>
      <c r="B3396" s="13"/>
    </row>
    <row r="3397" spans="1:2">
      <c r="A3397" s="13"/>
      <c r="B3397" s="13"/>
    </row>
    <row r="3398" spans="1:2">
      <c r="A3398" s="13"/>
      <c r="B3398" s="13"/>
    </row>
    <row r="3399" spans="1:2">
      <c r="A3399" s="13"/>
      <c r="B3399" s="13"/>
    </row>
    <row r="3400" spans="1:2">
      <c r="A3400" s="13"/>
      <c r="B3400" s="13"/>
    </row>
    <row r="3401" spans="1:2">
      <c r="A3401" s="13"/>
      <c r="B3401" s="13"/>
    </row>
    <row r="3402" spans="1:2">
      <c r="A3402" s="13"/>
      <c r="B3402" s="13"/>
    </row>
    <row r="3403" spans="1:2">
      <c r="A3403" s="13"/>
      <c r="B3403" s="13"/>
    </row>
    <row r="3404" spans="1:2">
      <c r="A3404" s="13"/>
      <c r="B3404" s="13"/>
    </row>
    <row r="3405" spans="1:2">
      <c r="A3405" s="13"/>
      <c r="B3405" s="13"/>
    </row>
    <row r="3406" spans="1:2">
      <c r="A3406" s="13"/>
      <c r="B3406" s="13"/>
    </row>
    <row r="3407" spans="1:2">
      <c r="A3407" s="13"/>
      <c r="B3407" s="13"/>
    </row>
    <row r="3408" spans="1:2">
      <c r="A3408" s="13"/>
      <c r="B3408" s="13"/>
    </row>
    <row r="3409" spans="1:2">
      <c r="A3409" s="13"/>
      <c r="B3409" s="13"/>
    </row>
    <row r="3410" spans="1:2">
      <c r="A3410" s="13"/>
      <c r="B3410" s="13"/>
    </row>
    <row r="3411" spans="1:2">
      <c r="A3411" s="13"/>
      <c r="B3411" s="13"/>
    </row>
    <row r="3412" spans="1:2">
      <c r="A3412" s="13"/>
      <c r="B3412" s="13"/>
    </row>
    <row r="3413" spans="1:2">
      <c r="A3413" s="13"/>
      <c r="B3413" s="13"/>
    </row>
    <row r="3414" spans="1:2">
      <c r="A3414" s="13"/>
      <c r="B3414" s="13"/>
    </row>
    <row r="3415" spans="1:2">
      <c r="A3415" s="13"/>
      <c r="B3415" s="13"/>
    </row>
    <row r="3416" spans="1:2">
      <c r="A3416" s="13"/>
      <c r="B3416" s="13"/>
    </row>
    <row r="3417" spans="1:2">
      <c r="A3417" s="13"/>
      <c r="B3417" s="13"/>
    </row>
    <row r="3418" spans="1:2">
      <c r="A3418" s="13"/>
      <c r="B3418" s="13"/>
    </row>
    <row r="3419" spans="1:2">
      <c r="A3419" s="13"/>
      <c r="B3419" s="13"/>
    </row>
    <row r="3420" spans="1:2">
      <c r="A3420" s="13"/>
      <c r="B3420" s="13"/>
    </row>
    <row r="3421" spans="1:2">
      <c r="A3421" s="13"/>
      <c r="B3421" s="13"/>
    </row>
    <row r="3422" spans="1:2">
      <c r="A3422" s="13"/>
      <c r="B3422" s="13"/>
    </row>
    <row r="3423" spans="1:2">
      <c r="A3423" s="13"/>
      <c r="B3423" s="13"/>
    </row>
    <row r="3424" spans="1:2">
      <c r="A3424" s="13"/>
      <c r="B3424" s="13"/>
    </row>
    <row r="3425" spans="1:2">
      <c r="A3425" s="13"/>
      <c r="B3425" s="13"/>
    </row>
    <row r="3426" spans="1:2">
      <c r="A3426" s="13"/>
      <c r="B3426" s="13"/>
    </row>
    <row r="3427" spans="1:2">
      <c r="A3427" s="13"/>
      <c r="B3427" s="13"/>
    </row>
    <row r="3428" spans="1:2">
      <c r="A3428" s="13"/>
      <c r="B3428" s="13"/>
    </row>
    <row r="3429" spans="1:2">
      <c r="A3429" s="13"/>
      <c r="B3429" s="13"/>
    </row>
    <row r="3430" spans="1:2">
      <c r="A3430" s="13"/>
      <c r="B3430" s="13"/>
    </row>
    <row r="3431" spans="1:2">
      <c r="A3431" s="13"/>
      <c r="B3431" s="13"/>
    </row>
    <row r="3432" spans="1:2">
      <c r="A3432" s="13"/>
      <c r="B3432" s="13"/>
    </row>
    <row r="3433" spans="1:2">
      <c r="A3433" s="13"/>
      <c r="B3433" s="13"/>
    </row>
    <row r="3434" spans="1:2">
      <c r="A3434" s="13"/>
      <c r="B3434" s="13"/>
    </row>
    <row r="3435" spans="1:2">
      <c r="A3435" s="13"/>
      <c r="B3435" s="13"/>
    </row>
    <row r="3436" spans="1:2">
      <c r="A3436" s="13"/>
      <c r="B3436" s="13"/>
    </row>
    <row r="3437" spans="1:2">
      <c r="A3437" s="13"/>
      <c r="B3437" s="13"/>
    </row>
    <row r="3438" spans="1:2">
      <c r="A3438" s="13"/>
      <c r="B3438" s="13"/>
    </row>
    <row r="3439" spans="1:2">
      <c r="A3439" s="13"/>
      <c r="B3439" s="13"/>
    </row>
    <row r="3440" spans="1:2">
      <c r="A3440" s="13"/>
      <c r="B3440" s="13"/>
    </row>
    <row r="3441" spans="1:2">
      <c r="A3441" s="13"/>
      <c r="B3441" s="13"/>
    </row>
    <row r="3442" spans="1:2">
      <c r="A3442" s="13"/>
      <c r="B3442" s="13"/>
    </row>
    <row r="3443" spans="1:2">
      <c r="A3443" s="13"/>
      <c r="B3443" s="13"/>
    </row>
    <row r="3444" spans="1:2">
      <c r="A3444" s="13"/>
      <c r="B3444" s="13"/>
    </row>
    <row r="3445" spans="1:2">
      <c r="A3445" s="13"/>
      <c r="B3445" s="13"/>
    </row>
    <row r="3446" spans="1:2">
      <c r="A3446" s="13"/>
      <c r="B3446" s="13"/>
    </row>
    <row r="3447" spans="1:2">
      <c r="A3447" s="13"/>
      <c r="B3447" s="13"/>
    </row>
    <row r="3448" spans="1:2">
      <c r="A3448" s="13"/>
      <c r="B3448" s="13"/>
    </row>
    <row r="3449" spans="1:2">
      <c r="A3449" s="13"/>
      <c r="B3449" s="13"/>
    </row>
    <row r="3450" spans="1:2">
      <c r="A3450" s="13"/>
      <c r="B3450" s="13"/>
    </row>
    <row r="3451" spans="1:2">
      <c r="A3451" s="13"/>
      <c r="B3451" s="13"/>
    </row>
    <row r="3452" spans="1:2">
      <c r="A3452" s="13"/>
      <c r="B3452" s="13"/>
    </row>
    <row r="3453" spans="1:2">
      <c r="A3453" s="13"/>
      <c r="B3453" s="13"/>
    </row>
    <row r="3454" spans="1:2">
      <c r="A3454" s="13"/>
      <c r="B3454" s="13"/>
    </row>
    <row r="3455" spans="1:2">
      <c r="A3455" s="13"/>
      <c r="B3455" s="13"/>
    </row>
    <row r="3456" spans="1:2">
      <c r="A3456" s="13"/>
      <c r="B3456" s="13"/>
    </row>
    <row r="3457" spans="1:2">
      <c r="A3457" s="13"/>
      <c r="B3457" s="13"/>
    </row>
    <row r="3458" spans="1:2">
      <c r="A3458" s="13"/>
      <c r="B3458" s="13"/>
    </row>
    <row r="3459" spans="1:2">
      <c r="A3459" s="13"/>
      <c r="B3459" s="13"/>
    </row>
    <row r="3460" spans="1:2">
      <c r="A3460" s="13"/>
      <c r="B3460" s="13"/>
    </row>
    <row r="3461" spans="1:2">
      <c r="A3461" s="13"/>
      <c r="B3461" s="13"/>
    </row>
    <row r="3462" spans="1:2">
      <c r="A3462" s="13"/>
      <c r="B3462" s="13"/>
    </row>
    <row r="3463" spans="1:2">
      <c r="A3463" s="13"/>
      <c r="B3463" s="13"/>
    </row>
    <row r="3464" spans="1:2">
      <c r="A3464" s="13"/>
      <c r="B3464" s="13"/>
    </row>
    <row r="3465" spans="1:2">
      <c r="A3465" s="13"/>
      <c r="B3465" s="13"/>
    </row>
    <row r="3466" spans="1:2">
      <c r="A3466" s="13"/>
      <c r="B3466" s="13"/>
    </row>
    <row r="3467" spans="1:2">
      <c r="A3467" s="13"/>
      <c r="B3467" s="13"/>
    </row>
    <row r="3468" spans="1:2">
      <c r="A3468" s="13"/>
      <c r="B3468" s="13"/>
    </row>
    <row r="3469" spans="1:2">
      <c r="A3469" s="13"/>
      <c r="B3469" s="13"/>
    </row>
    <row r="3470" spans="1:2">
      <c r="A3470" s="13"/>
      <c r="B3470" s="13"/>
    </row>
    <row r="3471" spans="1:2">
      <c r="A3471" s="13"/>
      <c r="B3471" s="13"/>
    </row>
    <row r="3472" spans="1:2">
      <c r="A3472" s="13"/>
      <c r="B3472" s="13"/>
    </row>
    <row r="3473" spans="1:2">
      <c r="A3473" s="13"/>
      <c r="B3473" s="13"/>
    </row>
    <row r="3474" spans="1:2">
      <c r="A3474" s="13"/>
      <c r="B3474" s="13"/>
    </row>
    <row r="3475" spans="1:2">
      <c r="A3475" s="13"/>
      <c r="B3475" s="13"/>
    </row>
    <row r="3476" spans="1:2">
      <c r="A3476" s="13"/>
      <c r="B3476" s="13"/>
    </row>
    <row r="3477" spans="1:2">
      <c r="A3477" s="13"/>
      <c r="B3477" s="13"/>
    </row>
    <row r="3478" spans="1:2">
      <c r="A3478" s="13"/>
      <c r="B3478" s="13"/>
    </row>
    <row r="3479" spans="1:2">
      <c r="A3479" s="13"/>
      <c r="B3479" s="13"/>
    </row>
    <row r="3480" spans="1:2">
      <c r="A3480" s="13"/>
      <c r="B3480" s="13"/>
    </row>
    <row r="3481" spans="1:2">
      <c r="A3481" s="13"/>
      <c r="B3481" s="13"/>
    </row>
    <row r="3482" spans="1:2">
      <c r="A3482" s="13"/>
      <c r="B3482" s="13"/>
    </row>
    <row r="3483" spans="1:2">
      <c r="A3483" s="13"/>
      <c r="B3483" s="13"/>
    </row>
    <row r="3484" spans="1:2">
      <c r="A3484" s="13"/>
      <c r="B3484" s="13"/>
    </row>
    <row r="3485" spans="1:2">
      <c r="A3485" s="13"/>
      <c r="B3485" s="13"/>
    </row>
    <row r="3486" spans="1:2">
      <c r="A3486" s="13"/>
      <c r="B3486" s="13"/>
    </row>
    <row r="3487" spans="1:2">
      <c r="A3487" s="13"/>
      <c r="B3487" s="13"/>
    </row>
    <row r="3488" spans="1:2">
      <c r="A3488" s="13"/>
      <c r="B3488" s="13"/>
    </row>
    <row r="3489" spans="1:2">
      <c r="A3489" s="13"/>
      <c r="B3489" s="13"/>
    </row>
    <row r="3490" spans="1:2">
      <c r="A3490" s="13"/>
      <c r="B3490" s="13"/>
    </row>
    <row r="3491" spans="1:2">
      <c r="A3491" s="13"/>
      <c r="B3491" s="13"/>
    </row>
    <row r="3492" spans="1:2">
      <c r="A3492" s="13"/>
      <c r="B3492" s="13"/>
    </row>
    <row r="3493" spans="1:2">
      <c r="A3493" s="13"/>
      <c r="B3493" s="13"/>
    </row>
    <row r="3494" spans="1:2">
      <c r="A3494" s="13"/>
      <c r="B3494" s="13"/>
    </row>
    <row r="3495" spans="1:2">
      <c r="A3495" s="13"/>
      <c r="B3495" s="13"/>
    </row>
    <row r="3496" spans="1:2">
      <c r="A3496" s="13"/>
      <c r="B3496" s="13"/>
    </row>
    <row r="3497" spans="1:2">
      <c r="A3497" s="13"/>
      <c r="B3497" s="13"/>
    </row>
    <row r="3498" spans="1:2">
      <c r="A3498" s="13"/>
      <c r="B3498" s="13"/>
    </row>
    <row r="3499" spans="1:2">
      <c r="A3499" s="13"/>
      <c r="B3499" s="13"/>
    </row>
    <row r="3500" spans="1:2">
      <c r="A3500" s="13"/>
      <c r="B3500" s="13"/>
    </row>
    <row r="3501" spans="1:2">
      <c r="A3501" s="13"/>
      <c r="B3501" s="13"/>
    </row>
    <row r="3502" spans="1:2">
      <c r="A3502" s="13"/>
      <c r="B3502" s="13"/>
    </row>
    <row r="3503" spans="1:2">
      <c r="A3503" s="13"/>
      <c r="B3503" s="13"/>
    </row>
    <row r="3504" spans="1:2">
      <c r="A3504" s="13"/>
      <c r="B3504" s="13"/>
    </row>
    <row r="3505" spans="1:2">
      <c r="A3505" s="13"/>
      <c r="B3505" s="13"/>
    </row>
    <row r="3506" spans="1:2">
      <c r="A3506" s="13"/>
      <c r="B3506" s="13"/>
    </row>
    <row r="3507" spans="1:2">
      <c r="A3507" s="13"/>
      <c r="B3507" s="13"/>
    </row>
    <row r="3508" spans="1:2">
      <c r="A3508" s="13"/>
      <c r="B3508" s="13"/>
    </row>
    <row r="3509" spans="1:2">
      <c r="A3509" s="13"/>
      <c r="B3509" s="13"/>
    </row>
    <row r="3510" spans="1:2">
      <c r="A3510" s="13"/>
      <c r="B3510" s="13"/>
    </row>
    <row r="3511" spans="1:2">
      <c r="A3511" s="13"/>
      <c r="B3511" s="13"/>
    </row>
    <row r="3512" spans="1:2">
      <c r="A3512" s="13"/>
      <c r="B3512" s="13"/>
    </row>
    <row r="3513" spans="1:2">
      <c r="A3513" s="13"/>
      <c r="B3513" s="13"/>
    </row>
    <row r="3514" spans="1:2">
      <c r="A3514" s="13"/>
      <c r="B3514" s="13"/>
    </row>
    <row r="3515" spans="1:2">
      <c r="A3515" s="13"/>
      <c r="B3515" s="13"/>
    </row>
    <row r="3516" spans="1:2">
      <c r="A3516" s="13"/>
      <c r="B3516" s="13"/>
    </row>
    <row r="3517" spans="1:2">
      <c r="A3517" s="13"/>
      <c r="B3517" s="13"/>
    </row>
    <row r="3518" spans="1:2">
      <c r="A3518" s="13"/>
      <c r="B3518" s="13"/>
    </row>
    <row r="3519" spans="1:2">
      <c r="A3519" s="13"/>
      <c r="B3519" s="13"/>
    </row>
    <row r="3520" spans="1:2">
      <c r="A3520" s="13"/>
      <c r="B3520" s="13"/>
    </row>
    <row r="3521" spans="1:2">
      <c r="A3521" s="13"/>
      <c r="B3521" s="13"/>
    </row>
    <row r="3522" spans="1:2">
      <c r="A3522" s="13"/>
      <c r="B3522" s="13"/>
    </row>
    <row r="3523" spans="1:2">
      <c r="A3523" s="13"/>
      <c r="B3523" s="13"/>
    </row>
    <row r="3524" spans="1:2">
      <c r="A3524" s="13"/>
      <c r="B3524" s="13"/>
    </row>
    <row r="3525" spans="1:2">
      <c r="A3525" s="13"/>
      <c r="B3525" s="13"/>
    </row>
    <row r="3526" spans="1:2">
      <c r="A3526" s="13"/>
      <c r="B3526" s="13"/>
    </row>
    <row r="3527" spans="1:2">
      <c r="A3527" s="13"/>
      <c r="B3527" s="13"/>
    </row>
    <row r="3528" spans="1:2">
      <c r="A3528" s="13"/>
      <c r="B3528" s="13"/>
    </row>
    <row r="3529" spans="1:2">
      <c r="A3529" s="13"/>
      <c r="B3529" s="13"/>
    </row>
    <row r="3530" spans="1:2">
      <c r="A3530" s="13"/>
      <c r="B3530" s="13"/>
    </row>
    <row r="3531" spans="1:2">
      <c r="A3531" s="13"/>
      <c r="B3531" s="13"/>
    </row>
    <row r="3532" spans="1:2">
      <c r="A3532" s="13"/>
      <c r="B3532" s="13"/>
    </row>
    <row r="3533" spans="1:2">
      <c r="A3533" s="13"/>
      <c r="B3533" s="13"/>
    </row>
    <row r="3534" spans="1:2">
      <c r="A3534" s="13"/>
      <c r="B3534" s="13"/>
    </row>
    <row r="3535" spans="1:2">
      <c r="A3535" s="13"/>
      <c r="B3535" s="13"/>
    </row>
    <row r="3536" spans="1:2">
      <c r="A3536" s="13"/>
      <c r="B3536" s="13"/>
    </row>
    <row r="3537" spans="1:2">
      <c r="A3537" s="13"/>
      <c r="B3537" s="13"/>
    </row>
    <row r="3538" spans="1:2">
      <c r="A3538" s="13"/>
      <c r="B3538" s="13"/>
    </row>
    <row r="3539" spans="1:2">
      <c r="A3539" s="13"/>
      <c r="B3539" s="13"/>
    </row>
    <row r="3540" spans="1:2">
      <c r="A3540" s="13"/>
      <c r="B3540" s="13"/>
    </row>
    <row r="3541" spans="1:2">
      <c r="A3541" s="13"/>
      <c r="B3541" s="13"/>
    </row>
    <row r="3542" spans="1:2">
      <c r="A3542" s="13"/>
      <c r="B3542" s="13"/>
    </row>
    <row r="3543" spans="1:2">
      <c r="A3543" s="13"/>
      <c r="B3543" s="13"/>
    </row>
    <row r="3544" spans="1:2">
      <c r="A3544" s="13"/>
      <c r="B3544" s="13"/>
    </row>
    <row r="3545" spans="1:2">
      <c r="A3545" s="13"/>
      <c r="B3545" s="13"/>
    </row>
    <row r="3546" spans="1:2">
      <c r="A3546" s="13"/>
      <c r="B3546" s="13"/>
    </row>
    <row r="3547" spans="1:2">
      <c r="A3547" s="13"/>
      <c r="B3547" s="13"/>
    </row>
    <row r="3548" spans="1:2">
      <c r="A3548" s="13"/>
      <c r="B3548" s="13"/>
    </row>
    <row r="3549" spans="1:2">
      <c r="A3549" s="13"/>
      <c r="B3549" s="13"/>
    </row>
    <row r="3550" spans="1:2">
      <c r="A3550" s="13"/>
      <c r="B3550" s="13"/>
    </row>
    <row r="3551" spans="1:2">
      <c r="A3551" s="13"/>
      <c r="B3551" s="13"/>
    </row>
    <row r="3552" spans="1:2">
      <c r="A3552" s="13"/>
      <c r="B3552" s="13"/>
    </row>
    <row r="3553" spans="1:2">
      <c r="A3553" s="13"/>
      <c r="B3553" s="13"/>
    </row>
    <row r="3554" spans="1:2">
      <c r="A3554" s="13"/>
      <c r="B3554" s="13"/>
    </row>
    <row r="3555" spans="1:2">
      <c r="A3555" s="13"/>
      <c r="B3555" s="13"/>
    </row>
    <row r="3556" spans="1:2">
      <c r="A3556" s="13"/>
      <c r="B3556" s="13"/>
    </row>
    <row r="3557" spans="1:2">
      <c r="A3557" s="13"/>
      <c r="B3557" s="13"/>
    </row>
    <row r="3558" spans="1:2">
      <c r="A3558" s="13"/>
      <c r="B3558" s="13"/>
    </row>
    <row r="3559" spans="1:2">
      <c r="A3559" s="13"/>
      <c r="B3559" s="13"/>
    </row>
    <row r="3560" spans="1:2">
      <c r="A3560" s="13"/>
      <c r="B3560" s="13"/>
    </row>
    <row r="3561" spans="1:2">
      <c r="A3561" s="13"/>
      <c r="B3561" s="13"/>
    </row>
    <row r="3562" spans="1:2">
      <c r="A3562" s="13"/>
      <c r="B3562" s="13"/>
    </row>
    <row r="3563" spans="1:2">
      <c r="A3563" s="13"/>
      <c r="B3563" s="13"/>
    </row>
    <row r="3564" spans="1:2">
      <c r="A3564" s="13"/>
      <c r="B3564" s="13"/>
    </row>
    <row r="3565" spans="1:2">
      <c r="A3565" s="13"/>
      <c r="B3565" s="13"/>
    </row>
    <row r="3566" spans="1:2">
      <c r="A3566" s="13"/>
      <c r="B3566" s="13"/>
    </row>
    <row r="3567" spans="1:2">
      <c r="A3567" s="13"/>
      <c r="B3567" s="13"/>
    </row>
    <row r="3568" spans="1:2">
      <c r="A3568" s="13"/>
      <c r="B3568" s="13"/>
    </row>
    <row r="3569" spans="1:2">
      <c r="A3569" s="13"/>
      <c r="B3569" s="13"/>
    </row>
    <row r="3570" spans="1:2">
      <c r="A3570" s="13"/>
      <c r="B3570" s="13"/>
    </row>
    <row r="3571" spans="1:2">
      <c r="A3571" s="13"/>
      <c r="B3571" s="13"/>
    </row>
    <row r="3572" spans="1:2">
      <c r="A3572" s="13"/>
      <c r="B3572" s="13"/>
    </row>
    <row r="3573" spans="1:2">
      <c r="A3573" s="13"/>
      <c r="B3573" s="13"/>
    </row>
    <row r="3574" spans="1:2">
      <c r="A3574" s="13"/>
      <c r="B3574" s="13"/>
    </row>
    <row r="3575" spans="1:2">
      <c r="A3575" s="13"/>
      <c r="B3575" s="13"/>
    </row>
    <row r="3576" spans="1:2">
      <c r="A3576" s="13"/>
      <c r="B3576" s="13"/>
    </row>
    <row r="3577" spans="1:2">
      <c r="A3577" s="13"/>
      <c r="B3577" s="13"/>
    </row>
    <row r="3578" spans="1:2">
      <c r="A3578" s="13"/>
      <c r="B3578" s="13"/>
    </row>
    <row r="3579" spans="1:2">
      <c r="A3579" s="13"/>
      <c r="B3579" s="13"/>
    </row>
    <row r="3580" spans="1:2">
      <c r="A3580" s="13"/>
      <c r="B3580" s="13"/>
    </row>
    <row r="3581" spans="1:2">
      <c r="A3581" s="13"/>
      <c r="B3581" s="13"/>
    </row>
    <row r="3582" spans="1:2">
      <c r="A3582" s="13"/>
      <c r="B3582" s="13"/>
    </row>
    <row r="3583" spans="1:2">
      <c r="A3583" s="13"/>
      <c r="B3583" s="13"/>
    </row>
    <row r="3584" spans="1:2">
      <c r="A3584" s="13"/>
      <c r="B3584" s="13"/>
    </row>
    <row r="3585" spans="1:2">
      <c r="A3585" s="13"/>
      <c r="B3585" s="13"/>
    </row>
    <row r="3586" spans="1:2">
      <c r="A3586" s="13"/>
      <c r="B3586" s="13"/>
    </row>
    <row r="3587" spans="1:2">
      <c r="A3587" s="13"/>
      <c r="B3587" s="13"/>
    </row>
    <row r="3588" spans="1:2">
      <c r="A3588" s="13"/>
      <c r="B3588" s="13"/>
    </row>
    <row r="3589" spans="1:2">
      <c r="A3589" s="13"/>
      <c r="B3589" s="13"/>
    </row>
    <row r="3590" spans="1:2">
      <c r="A3590" s="13"/>
      <c r="B3590" s="13"/>
    </row>
    <row r="3591" spans="1:2">
      <c r="A3591" s="13"/>
      <c r="B3591" s="13"/>
    </row>
    <row r="3592" spans="1:2">
      <c r="A3592" s="13"/>
      <c r="B3592" s="13"/>
    </row>
    <row r="3593" spans="1:2">
      <c r="A3593" s="13"/>
      <c r="B3593" s="13"/>
    </row>
    <row r="3594" spans="1:2">
      <c r="A3594" s="13"/>
      <c r="B3594" s="13"/>
    </row>
    <row r="3595" spans="1:2">
      <c r="A3595" s="13"/>
      <c r="B3595" s="13"/>
    </row>
    <row r="3596" spans="1:2">
      <c r="A3596" s="13"/>
      <c r="B3596" s="13"/>
    </row>
    <row r="3597" spans="1:2">
      <c r="A3597" s="13"/>
      <c r="B3597" s="13"/>
    </row>
    <row r="3598" spans="1:2">
      <c r="A3598" s="13"/>
      <c r="B3598" s="13"/>
    </row>
    <row r="3599" spans="1:2">
      <c r="A3599" s="13"/>
      <c r="B3599" s="13"/>
    </row>
    <row r="3600" spans="1:2">
      <c r="A3600" s="13"/>
      <c r="B3600" s="13"/>
    </row>
    <row r="3601" spans="1:2">
      <c r="A3601" s="13"/>
      <c r="B3601" s="13"/>
    </row>
    <row r="3602" spans="1:2">
      <c r="A3602" s="13"/>
      <c r="B3602" s="13"/>
    </row>
    <row r="3603" spans="1:2">
      <c r="A3603" s="13"/>
      <c r="B3603" s="13"/>
    </row>
    <row r="3604" spans="1:2">
      <c r="A3604" s="13"/>
      <c r="B3604" s="13"/>
    </row>
    <row r="3605" spans="1:2">
      <c r="A3605" s="13"/>
      <c r="B3605" s="13"/>
    </row>
    <row r="3606" spans="1:2">
      <c r="A3606" s="13"/>
      <c r="B3606" s="13"/>
    </row>
    <row r="3607" spans="1:2">
      <c r="A3607" s="13"/>
      <c r="B3607" s="13"/>
    </row>
    <row r="3608" spans="1:2">
      <c r="A3608" s="13"/>
      <c r="B3608" s="13"/>
    </row>
    <row r="3609" spans="1:2">
      <c r="A3609" s="13"/>
      <c r="B3609" s="13"/>
    </row>
    <row r="3610" spans="1:2">
      <c r="A3610" s="13"/>
      <c r="B3610" s="13"/>
    </row>
    <row r="3611" spans="1:2">
      <c r="A3611" s="13"/>
      <c r="B3611" s="13"/>
    </row>
    <row r="3612" spans="1:2">
      <c r="A3612" s="13"/>
      <c r="B3612" s="13"/>
    </row>
    <row r="3613" spans="1:2">
      <c r="A3613" s="13"/>
      <c r="B3613" s="13"/>
    </row>
    <row r="3614" spans="1:2">
      <c r="A3614" s="13"/>
      <c r="B3614" s="13"/>
    </row>
    <row r="3615" spans="1:2">
      <c r="A3615" s="13"/>
      <c r="B3615" s="13"/>
    </row>
    <row r="3616" spans="1:2">
      <c r="A3616" s="13"/>
      <c r="B3616" s="13"/>
    </row>
    <row r="3617" spans="1:2">
      <c r="A3617" s="13"/>
      <c r="B3617" s="13"/>
    </row>
    <row r="3618" spans="1:2">
      <c r="A3618" s="13"/>
      <c r="B3618" s="13"/>
    </row>
    <row r="3619" spans="1:2">
      <c r="A3619" s="13"/>
      <c r="B3619" s="13"/>
    </row>
    <row r="3620" spans="1:2">
      <c r="A3620" s="13"/>
      <c r="B3620" s="13"/>
    </row>
    <row r="3621" spans="1:2">
      <c r="A3621" s="13"/>
      <c r="B3621" s="13"/>
    </row>
    <row r="3622" spans="1:2">
      <c r="A3622" s="13"/>
      <c r="B3622" s="13"/>
    </row>
    <row r="3623" spans="1:2">
      <c r="A3623" s="13"/>
      <c r="B3623" s="13"/>
    </row>
    <row r="3624" spans="1:2">
      <c r="A3624" s="13"/>
      <c r="B3624" s="13"/>
    </row>
    <row r="3625" spans="1:2">
      <c r="A3625" s="13"/>
      <c r="B3625" s="13"/>
    </row>
    <row r="3626" spans="1:2">
      <c r="A3626" s="13"/>
      <c r="B3626" s="13"/>
    </row>
    <row r="3627" spans="1:2">
      <c r="A3627" s="13"/>
      <c r="B3627" s="13"/>
    </row>
    <row r="3628" spans="1:2">
      <c r="A3628" s="13"/>
      <c r="B3628" s="13"/>
    </row>
    <row r="3629" spans="1:2">
      <c r="A3629" s="13"/>
      <c r="B3629" s="13"/>
    </row>
    <row r="3630" spans="1:2">
      <c r="A3630" s="13"/>
      <c r="B3630" s="13"/>
    </row>
    <row r="3631" spans="1:2">
      <c r="A3631" s="13"/>
      <c r="B3631" s="13"/>
    </row>
    <row r="3632" spans="1:2">
      <c r="A3632" s="13"/>
      <c r="B3632" s="13"/>
    </row>
    <row r="3633" spans="1:2">
      <c r="A3633" s="13"/>
      <c r="B3633" s="13"/>
    </row>
    <row r="3634" spans="1:2">
      <c r="A3634" s="13"/>
      <c r="B3634" s="13"/>
    </row>
    <row r="3635" spans="1:2">
      <c r="A3635" s="13"/>
      <c r="B3635" s="13"/>
    </row>
    <row r="3636" spans="1:2">
      <c r="A3636" s="13"/>
      <c r="B3636" s="13"/>
    </row>
    <row r="3637" spans="1:2">
      <c r="A3637" s="13"/>
      <c r="B3637" s="13"/>
    </row>
    <row r="3638" spans="1:2">
      <c r="A3638" s="13"/>
      <c r="B3638" s="13"/>
    </row>
    <row r="3639" spans="1:2">
      <c r="A3639" s="13"/>
      <c r="B3639" s="13"/>
    </row>
    <row r="3640" spans="1:2">
      <c r="A3640" s="13"/>
      <c r="B3640" s="13"/>
    </row>
    <row r="3641" spans="1:2">
      <c r="A3641" s="13"/>
      <c r="B3641" s="13"/>
    </row>
    <row r="3642" spans="1:2">
      <c r="A3642" s="13"/>
      <c r="B3642" s="13"/>
    </row>
    <row r="3643" spans="1:2">
      <c r="A3643" s="13"/>
      <c r="B3643" s="13"/>
    </row>
    <row r="3644" spans="1:2">
      <c r="A3644" s="13"/>
      <c r="B3644" s="13"/>
    </row>
    <row r="3645" spans="1:2">
      <c r="A3645" s="13"/>
      <c r="B3645" s="13"/>
    </row>
    <row r="3646" spans="1:2">
      <c r="A3646" s="13"/>
      <c r="B3646" s="13"/>
    </row>
    <row r="3647" spans="1:2">
      <c r="A3647" s="13"/>
      <c r="B3647" s="13"/>
    </row>
    <row r="3648" spans="1:2">
      <c r="A3648" s="13"/>
      <c r="B3648" s="13"/>
    </row>
    <row r="3649" spans="1:2">
      <c r="A3649" s="13"/>
      <c r="B3649" s="13"/>
    </row>
    <row r="3650" spans="1:2">
      <c r="A3650" s="13"/>
      <c r="B3650" s="13"/>
    </row>
    <row r="3651" spans="1:2">
      <c r="A3651" s="13"/>
      <c r="B3651" s="13"/>
    </row>
    <row r="3652" spans="1:2">
      <c r="A3652" s="13"/>
      <c r="B3652" s="13"/>
    </row>
    <row r="3653" spans="1:2">
      <c r="A3653" s="13"/>
      <c r="B3653" s="13"/>
    </row>
    <row r="3654" spans="1:2">
      <c r="A3654" s="13"/>
      <c r="B3654" s="13"/>
    </row>
    <row r="3655" spans="1:2">
      <c r="A3655" s="13"/>
      <c r="B3655" s="13"/>
    </row>
    <row r="3656" spans="1:2">
      <c r="A3656" s="13"/>
      <c r="B3656" s="13"/>
    </row>
    <row r="3657" spans="1:2">
      <c r="A3657" s="13"/>
      <c r="B3657" s="13"/>
    </row>
    <row r="3658" spans="1:2">
      <c r="A3658" s="13"/>
      <c r="B3658" s="13"/>
    </row>
    <row r="3659" spans="1:2">
      <c r="A3659" s="13"/>
      <c r="B3659" s="13"/>
    </row>
    <row r="3660" spans="1:2">
      <c r="A3660" s="13"/>
      <c r="B3660" s="13"/>
    </row>
    <row r="3661" spans="1:2">
      <c r="A3661" s="13"/>
      <c r="B3661" s="13"/>
    </row>
    <row r="3662" spans="1:2">
      <c r="A3662" s="13"/>
      <c r="B3662" s="13"/>
    </row>
    <row r="3663" spans="1:2">
      <c r="A3663" s="13"/>
      <c r="B3663" s="13"/>
    </row>
    <row r="3664" spans="1:2">
      <c r="A3664" s="13"/>
      <c r="B3664" s="13"/>
    </row>
    <row r="3665" spans="1:2">
      <c r="A3665" s="13"/>
      <c r="B3665" s="13"/>
    </row>
    <row r="3666" spans="1:2">
      <c r="A3666" s="13"/>
      <c r="B3666" s="13"/>
    </row>
    <row r="3667" spans="1:2">
      <c r="A3667" s="13"/>
      <c r="B3667" s="13"/>
    </row>
    <row r="3668" spans="1:2">
      <c r="A3668" s="13"/>
      <c r="B3668" s="13"/>
    </row>
    <row r="3669" spans="1:2">
      <c r="A3669" s="13"/>
      <c r="B3669" s="13"/>
    </row>
    <row r="3670" spans="1:2">
      <c r="A3670" s="13"/>
      <c r="B3670" s="13"/>
    </row>
    <row r="3671" spans="1:2">
      <c r="A3671" s="13"/>
      <c r="B3671" s="13"/>
    </row>
    <row r="3672" spans="1:2">
      <c r="A3672" s="13"/>
      <c r="B3672" s="13"/>
    </row>
    <row r="3673" spans="1:2">
      <c r="A3673" s="13"/>
      <c r="B3673" s="13"/>
    </row>
    <row r="3674" spans="1:2">
      <c r="A3674" s="13"/>
      <c r="B3674" s="13"/>
    </row>
    <row r="3675" spans="1:2">
      <c r="A3675" s="13"/>
      <c r="B3675" s="13"/>
    </row>
    <row r="3676" spans="1:2">
      <c r="A3676" s="13"/>
      <c r="B3676" s="13"/>
    </row>
    <row r="3677" spans="1:2">
      <c r="A3677" s="13"/>
      <c r="B3677" s="13"/>
    </row>
    <row r="3678" spans="1:2">
      <c r="A3678" s="13"/>
      <c r="B3678" s="13"/>
    </row>
    <row r="3679" spans="1:2">
      <c r="A3679" s="13"/>
      <c r="B3679" s="13"/>
    </row>
    <row r="3680" spans="1:2">
      <c r="A3680" s="13"/>
      <c r="B3680" s="13"/>
    </row>
    <row r="3681" spans="1:2">
      <c r="A3681" s="13"/>
      <c r="B3681" s="13"/>
    </row>
    <row r="3682" spans="1:2">
      <c r="A3682" s="13"/>
      <c r="B3682" s="13"/>
    </row>
    <row r="3683" spans="1:2">
      <c r="A3683" s="13"/>
      <c r="B3683" s="13"/>
    </row>
    <row r="3684" spans="1:2">
      <c r="A3684" s="13"/>
      <c r="B3684" s="13"/>
    </row>
    <row r="3685" spans="1:2">
      <c r="A3685" s="13"/>
      <c r="B3685" s="13"/>
    </row>
    <row r="3686" spans="1:2">
      <c r="A3686" s="13"/>
      <c r="B3686" s="13"/>
    </row>
    <row r="3687" spans="1:2">
      <c r="A3687" s="13"/>
      <c r="B3687" s="13"/>
    </row>
    <row r="3688" spans="1:2">
      <c r="A3688" s="13"/>
      <c r="B3688" s="13"/>
    </row>
    <row r="3689" spans="1:2">
      <c r="A3689" s="13"/>
      <c r="B3689" s="13"/>
    </row>
    <row r="3690" spans="1:2">
      <c r="A3690" s="13"/>
      <c r="B3690" s="13"/>
    </row>
    <row r="3691" spans="1:2">
      <c r="A3691" s="13"/>
      <c r="B3691" s="13"/>
    </row>
    <row r="3692" spans="1:2">
      <c r="A3692" s="13"/>
      <c r="B3692" s="13"/>
    </row>
    <row r="3693" spans="1:2">
      <c r="A3693" s="13"/>
      <c r="B3693" s="13"/>
    </row>
    <row r="3694" spans="1:2">
      <c r="A3694" s="13"/>
      <c r="B3694" s="13"/>
    </row>
    <row r="3695" spans="1:2">
      <c r="A3695" s="13"/>
      <c r="B3695" s="13"/>
    </row>
    <row r="3696" spans="1:2">
      <c r="A3696" s="13"/>
      <c r="B3696" s="13"/>
    </row>
    <row r="3697" spans="1:2">
      <c r="A3697" s="13"/>
      <c r="B3697" s="13"/>
    </row>
    <row r="3698" spans="1:2">
      <c r="A3698" s="13"/>
      <c r="B3698" s="13"/>
    </row>
    <row r="3699" spans="1:2">
      <c r="A3699" s="13"/>
      <c r="B3699" s="13"/>
    </row>
    <row r="3700" spans="1:2">
      <c r="A3700" s="13"/>
      <c r="B3700" s="13"/>
    </row>
    <row r="3701" spans="1:2">
      <c r="A3701" s="13"/>
      <c r="B3701" s="13"/>
    </row>
    <row r="3702" spans="1:2">
      <c r="A3702" s="13"/>
      <c r="B3702" s="13"/>
    </row>
    <row r="3703" spans="1:2">
      <c r="A3703" s="13"/>
      <c r="B3703" s="13"/>
    </row>
    <row r="3704" spans="1:2">
      <c r="A3704" s="13"/>
      <c r="B3704" s="13"/>
    </row>
    <row r="3705" spans="1:2">
      <c r="A3705" s="13"/>
      <c r="B3705" s="13"/>
    </row>
    <row r="3706" spans="1:2">
      <c r="A3706" s="13"/>
      <c r="B3706" s="13"/>
    </row>
    <row r="3707" spans="1:2">
      <c r="A3707" s="13"/>
      <c r="B3707" s="13"/>
    </row>
    <row r="3708" spans="1:2">
      <c r="A3708" s="13"/>
      <c r="B3708" s="13"/>
    </row>
    <row r="3709" spans="1:2">
      <c r="A3709" s="13"/>
      <c r="B3709" s="13"/>
    </row>
    <row r="3710" spans="1:2">
      <c r="A3710" s="13"/>
      <c r="B3710" s="13"/>
    </row>
    <row r="3711" spans="1:2">
      <c r="A3711" s="13"/>
      <c r="B3711" s="13"/>
    </row>
    <row r="3712" spans="1:2">
      <c r="A3712" s="13"/>
      <c r="B3712" s="13"/>
    </row>
    <row r="3713" spans="1:2">
      <c r="A3713" s="13"/>
      <c r="B3713" s="13"/>
    </row>
    <row r="3714" spans="1:2">
      <c r="A3714" s="13"/>
      <c r="B3714" s="13"/>
    </row>
    <row r="3715" spans="1:2">
      <c r="A3715" s="13"/>
      <c r="B3715" s="13"/>
    </row>
    <row r="3716" spans="1:2">
      <c r="A3716" s="13"/>
      <c r="B3716" s="13"/>
    </row>
    <row r="3717" spans="1:2">
      <c r="A3717" s="13"/>
      <c r="B3717" s="13"/>
    </row>
    <row r="3718" spans="1:2">
      <c r="A3718" s="13"/>
      <c r="B3718" s="13"/>
    </row>
    <row r="3719" spans="1:2">
      <c r="A3719" s="13"/>
      <c r="B3719" s="13"/>
    </row>
    <row r="3720" spans="1:2">
      <c r="A3720" s="13"/>
      <c r="B3720" s="13"/>
    </row>
    <row r="3721" spans="1:2">
      <c r="A3721" s="13"/>
      <c r="B3721" s="13"/>
    </row>
    <row r="3722" spans="1:2">
      <c r="A3722" s="13"/>
      <c r="B3722" s="13"/>
    </row>
    <row r="3723" spans="1:2">
      <c r="A3723" s="13"/>
      <c r="B3723" s="13"/>
    </row>
    <row r="3724" spans="1:2">
      <c r="A3724" s="13"/>
      <c r="B3724" s="13"/>
    </row>
    <row r="3725" spans="1:2">
      <c r="A3725" s="13"/>
      <c r="B3725" s="13"/>
    </row>
    <row r="3726" spans="1:2">
      <c r="A3726" s="13"/>
      <c r="B3726" s="13"/>
    </row>
    <row r="3727" spans="1:2">
      <c r="A3727" s="13"/>
      <c r="B3727" s="13"/>
    </row>
    <row r="3728" spans="1:2">
      <c r="A3728" s="13"/>
      <c r="B3728" s="13"/>
    </row>
    <row r="3729" spans="1:2">
      <c r="A3729" s="13"/>
      <c r="B3729" s="13"/>
    </row>
    <row r="3730" spans="1:2">
      <c r="A3730" s="13"/>
      <c r="B3730" s="13"/>
    </row>
    <row r="3731" spans="1:2">
      <c r="A3731" s="13"/>
      <c r="B3731" s="13"/>
    </row>
    <row r="3732" spans="1:2">
      <c r="A3732" s="13"/>
      <c r="B3732" s="13"/>
    </row>
    <row r="3733" spans="1:2">
      <c r="A3733" s="13"/>
      <c r="B3733" s="13"/>
    </row>
    <row r="3734" spans="1:2">
      <c r="A3734" s="13"/>
      <c r="B3734" s="13"/>
    </row>
    <row r="3735" spans="1:2">
      <c r="A3735" s="13"/>
      <c r="B3735" s="13"/>
    </row>
    <row r="3736" spans="1:2">
      <c r="A3736" s="13"/>
      <c r="B3736" s="13"/>
    </row>
    <row r="3737" spans="1:2">
      <c r="A3737" s="13"/>
      <c r="B3737" s="13"/>
    </row>
    <row r="3738" spans="1:2">
      <c r="A3738" s="13"/>
      <c r="B3738" s="13"/>
    </row>
    <row r="3739" spans="1:2">
      <c r="A3739" s="13"/>
      <c r="B3739" s="13"/>
    </row>
    <row r="3740" spans="1:2">
      <c r="A3740" s="13"/>
      <c r="B3740" s="13"/>
    </row>
    <row r="3741" spans="1:2">
      <c r="A3741" s="13"/>
      <c r="B3741" s="13"/>
    </row>
    <row r="3742" spans="1:2">
      <c r="A3742" s="13"/>
      <c r="B3742" s="13"/>
    </row>
    <row r="3743" spans="1:2">
      <c r="A3743" s="13"/>
      <c r="B3743" s="13"/>
    </row>
    <row r="3744" spans="1:2">
      <c r="A3744" s="13"/>
      <c r="B3744" s="13"/>
    </row>
    <row r="3745" spans="1:2">
      <c r="A3745" s="13"/>
      <c r="B3745" s="13"/>
    </row>
    <row r="3746" spans="1:2">
      <c r="A3746" s="13"/>
      <c r="B3746" s="13"/>
    </row>
    <row r="3747" spans="1:2">
      <c r="A3747" s="13"/>
      <c r="B3747" s="13"/>
    </row>
    <row r="3748" spans="1:2">
      <c r="A3748" s="13"/>
      <c r="B3748" s="13"/>
    </row>
    <row r="3749" spans="1:2">
      <c r="A3749" s="13"/>
      <c r="B3749" s="13"/>
    </row>
    <row r="3750" spans="1:2">
      <c r="A3750" s="13"/>
      <c r="B3750" s="13"/>
    </row>
    <row r="3751" spans="1:2">
      <c r="A3751" s="13"/>
      <c r="B3751" s="13"/>
    </row>
    <row r="3752" spans="1:2">
      <c r="A3752" s="13"/>
      <c r="B3752" s="13"/>
    </row>
    <row r="3753" spans="1:2">
      <c r="A3753" s="13"/>
      <c r="B3753" s="13"/>
    </row>
    <row r="3754" spans="1:2">
      <c r="A3754" s="13"/>
      <c r="B3754" s="13"/>
    </row>
    <row r="3755" spans="1:2">
      <c r="A3755" s="13"/>
      <c r="B3755" s="13"/>
    </row>
    <row r="3756" spans="1:2">
      <c r="A3756" s="13"/>
      <c r="B3756" s="13"/>
    </row>
    <row r="3757" spans="1:2">
      <c r="A3757" s="13"/>
      <c r="B3757" s="13"/>
    </row>
    <row r="3758" spans="1:2">
      <c r="A3758" s="13"/>
      <c r="B3758" s="13"/>
    </row>
    <row r="3759" spans="1:2">
      <c r="A3759" s="13"/>
      <c r="B3759" s="13"/>
    </row>
    <row r="3760" spans="1:2">
      <c r="A3760" s="13"/>
      <c r="B3760" s="13"/>
    </row>
    <row r="3761" spans="1:2">
      <c r="A3761" s="13"/>
      <c r="B3761" s="13"/>
    </row>
    <row r="3762" spans="1:2">
      <c r="A3762" s="13"/>
      <c r="B3762" s="13"/>
    </row>
    <row r="3763" spans="1:2">
      <c r="A3763" s="13"/>
      <c r="B3763" s="13"/>
    </row>
    <row r="3764" spans="1:2">
      <c r="A3764" s="13"/>
      <c r="B3764" s="13"/>
    </row>
    <row r="3765" spans="1:2">
      <c r="A3765" s="13"/>
      <c r="B3765" s="13"/>
    </row>
    <row r="3766" spans="1:2">
      <c r="A3766" s="13"/>
      <c r="B3766" s="13"/>
    </row>
    <row r="3767" spans="1:2">
      <c r="A3767" s="13"/>
      <c r="B3767" s="13"/>
    </row>
    <row r="3768" spans="1:2">
      <c r="A3768" s="13"/>
      <c r="B3768" s="13"/>
    </row>
    <row r="3769" spans="1:2">
      <c r="A3769" s="13"/>
      <c r="B3769" s="13"/>
    </row>
    <row r="3770" spans="1:2">
      <c r="A3770" s="13"/>
      <c r="B3770" s="13"/>
    </row>
    <row r="3771" spans="1:2">
      <c r="A3771" s="13"/>
      <c r="B3771" s="13"/>
    </row>
    <row r="3772" spans="1:2">
      <c r="A3772" s="13"/>
      <c r="B3772" s="13"/>
    </row>
    <row r="3773" spans="1:2">
      <c r="A3773" s="13"/>
      <c r="B3773" s="13"/>
    </row>
    <row r="3774" spans="1:2">
      <c r="A3774" s="13"/>
      <c r="B3774" s="13"/>
    </row>
    <row r="3775" spans="1:2">
      <c r="A3775" s="13"/>
      <c r="B3775" s="13"/>
    </row>
    <row r="3776" spans="1:2">
      <c r="A3776" s="13"/>
      <c r="B3776" s="13"/>
    </row>
    <row r="3777" spans="1:2">
      <c r="A3777" s="13"/>
      <c r="B3777" s="13"/>
    </row>
    <row r="3778" spans="1:2">
      <c r="A3778" s="13"/>
      <c r="B3778" s="13"/>
    </row>
    <row r="3779" spans="1:2">
      <c r="A3779" s="13"/>
      <c r="B3779" s="13"/>
    </row>
    <row r="3780" spans="1:2">
      <c r="A3780" s="13"/>
      <c r="B3780" s="13"/>
    </row>
    <row r="3781" spans="1:2">
      <c r="A3781" s="13"/>
      <c r="B3781" s="13"/>
    </row>
    <row r="3782" spans="1:2">
      <c r="A3782" s="13"/>
      <c r="B3782" s="13"/>
    </row>
    <row r="3783" spans="1:2">
      <c r="A3783" s="13"/>
      <c r="B3783" s="13"/>
    </row>
    <row r="3784" spans="1:2">
      <c r="A3784" s="13"/>
      <c r="B3784" s="13"/>
    </row>
    <row r="3785" spans="1:2">
      <c r="A3785" s="13"/>
      <c r="B3785" s="13"/>
    </row>
    <row r="3786" spans="1:2">
      <c r="A3786" s="13"/>
      <c r="B3786" s="13"/>
    </row>
    <row r="3787" spans="1:2">
      <c r="A3787" s="13"/>
      <c r="B3787" s="13"/>
    </row>
    <row r="3788" spans="1:2">
      <c r="A3788" s="13"/>
      <c r="B3788" s="13"/>
    </row>
    <row r="3789" spans="1:2">
      <c r="A3789" s="13"/>
      <c r="B3789" s="13"/>
    </row>
    <row r="3790" spans="1:2">
      <c r="A3790" s="13"/>
      <c r="B3790" s="13"/>
    </row>
    <row r="3791" spans="1:2">
      <c r="A3791" s="13"/>
      <c r="B3791" s="13"/>
    </row>
    <row r="3792" spans="1:2">
      <c r="A3792" s="13"/>
      <c r="B3792" s="13"/>
    </row>
    <row r="3793" spans="1:2">
      <c r="A3793" s="13"/>
      <c r="B3793" s="13"/>
    </row>
    <row r="3794" spans="1:2">
      <c r="A3794" s="13"/>
      <c r="B3794" s="13"/>
    </row>
    <row r="3795" spans="1:2">
      <c r="A3795" s="13"/>
      <c r="B3795" s="13"/>
    </row>
    <row r="3796" spans="1:2">
      <c r="A3796" s="13"/>
      <c r="B3796" s="13"/>
    </row>
    <row r="3797" spans="1:2">
      <c r="A3797" s="13"/>
      <c r="B3797" s="13"/>
    </row>
    <row r="3798" spans="1:2">
      <c r="A3798" s="13"/>
      <c r="B3798" s="13"/>
    </row>
    <row r="3799" spans="1:2">
      <c r="A3799" s="13"/>
      <c r="B3799" s="13"/>
    </row>
    <row r="3800" spans="1:2">
      <c r="A3800" s="13"/>
      <c r="B3800" s="13"/>
    </row>
    <row r="3801" spans="1:2">
      <c r="A3801" s="13"/>
      <c r="B3801" s="13"/>
    </row>
    <row r="3802" spans="1:2">
      <c r="A3802" s="13"/>
      <c r="B3802" s="13"/>
    </row>
    <row r="3803" spans="1:2">
      <c r="A3803" s="13"/>
      <c r="B3803" s="13"/>
    </row>
    <row r="3804" spans="1:2">
      <c r="A3804" s="13"/>
      <c r="B3804" s="13"/>
    </row>
    <row r="3805" spans="1:2">
      <c r="A3805" s="13"/>
      <c r="B3805" s="13"/>
    </row>
    <row r="3806" spans="1:2">
      <c r="A3806" s="13"/>
      <c r="B3806" s="13"/>
    </row>
    <row r="3807" spans="1:2">
      <c r="A3807" s="13"/>
      <c r="B3807" s="13"/>
    </row>
    <row r="3808" spans="1:2">
      <c r="A3808" s="13"/>
      <c r="B3808" s="13"/>
    </row>
    <row r="3809" spans="1:2">
      <c r="A3809" s="13"/>
      <c r="B3809" s="13"/>
    </row>
    <row r="3810" spans="1:2">
      <c r="A3810" s="13"/>
      <c r="B3810" s="13"/>
    </row>
    <row r="3811" spans="1:2">
      <c r="A3811" s="13"/>
      <c r="B3811" s="13"/>
    </row>
    <row r="3812" spans="1:2">
      <c r="A3812" s="13"/>
      <c r="B3812" s="13"/>
    </row>
    <row r="3813" spans="1:2">
      <c r="A3813" s="13"/>
      <c r="B3813" s="13"/>
    </row>
    <row r="3814" spans="1:2">
      <c r="A3814" s="13"/>
      <c r="B3814" s="13"/>
    </row>
    <row r="3815" spans="1:2">
      <c r="A3815" s="13"/>
      <c r="B3815" s="13"/>
    </row>
    <row r="3816" spans="1:2">
      <c r="A3816" s="13"/>
      <c r="B3816" s="13"/>
    </row>
    <row r="3817" spans="1:2">
      <c r="A3817" s="13"/>
      <c r="B3817" s="13"/>
    </row>
    <row r="3818" spans="1:2">
      <c r="A3818" s="13"/>
      <c r="B3818" s="13"/>
    </row>
    <row r="3819" spans="1:2">
      <c r="A3819" s="13"/>
      <c r="B3819" s="13"/>
    </row>
    <row r="3820" spans="1:2">
      <c r="A3820" s="13"/>
      <c r="B3820" s="13"/>
    </row>
    <row r="3821" spans="1:2">
      <c r="A3821" s="13"/>
      <c r="B3821" s="13"/>
    </row>
    <row r="3822" spans="1:2">
      <c r="A3822" s="13"/>
      <c r="B3822" s="13"/>
    </row>
    <row r="3823" spans="1:2">
      <c r="A3823" s="13"/>
      <c r="B3823" s="13"/>
    </row>
    <row r="3824" spans="1:2">
      <c r="A3824" s="13"/>
      <c r="B3824" s="13"/>
    </row>
    <row r="3825" spans="1:2">
      <c r="A3825" s="13"/>
      <c r="B3825" s="13"/>
    </row>
    <row r="3826" spans="1:2">
      <c r="A3826" s="13"/>
      <c r="B3826" s="13"/>
    </row>
    <row r="3827" spans="1:2">
      <c r="A3827" s="13"/>
      <c r="B3827" s="13"/>
    </row>
    <row r="3828" spans="1:2">
      <c r="A3828" s="13"/>
      <c r="B3828" s="13"/>
    </row>
    <row r="3829" spans="1:2">
      <c r="A3829" s="13"/>
      <c r="B3829" s="13"/>
    </row>
    <row r="3830" spans="1:2">
      <c r="A3830" s="13"/>
      <c r="B3830" s="13"/>
    </row>
    <row r="3831" spans="1:2">
      <c r="A3831" s="13"/>
      <c r="B3831" s="13"/>
    </row>
    <row r="3832" spans="1:2">
      <c r="A3832" s="13"/>
      <c r="B3832" s="13"/>
    </row>
    <row r="3833" spans="1:2">
      <c r="A3833" s="13"/>
      <c r="B3833" s="13"/>
    </row>
    <row r="3834" spans="1:2">
      <c r="A3834" s="13"/>
      <c r="B3834" s="13"/>
    </row>
    <row r="3835" spans="1:2">
      <c r="A3835" s="13"/>
      <c r="B3835" s="13"/>
    </row>
    <row r="3836" spans="1:2">
      <c r="A3836" s="13"/>
      <c r="B3836" s="13"/>
    </row>
    <row r="3837" spans="1:2">
      <c r="A3837" s="13"/>
      <c r="B3837" s="13"/>
    </row>
    <row r="3838" spans="1:2">
      <c r="A3838" s="13"/>
      <c r="B3838" s="13"/>
    </row>
    <row r="3839" spans="1:2">
      <c r="A3839" s="13"/>
      <c r="B3839" s="13"/>
    </row>
    <row r="3840" spans="1:2">
      <c r="A3840" s="13"/>
      <c r="B3840" s="13"/>
    </row>
    <row r="3841" spans="1:2">
      <c r="A3841" s="13"/>
      <c r="B3841" s="13"/>
    </row>
    <row r="3842" spans="1:2">
      <c r="A3842" s="13"/>
      <c r="B3842" s="13"/>
    </row>
    <row r="3843" spans="1:2">
      <c r="A3843" s="13"/>
      <c r="B3843" s="13"/>
    </row>
    <row r="3844" spans="1:2">
      <c r="A3844" s="13"/>
      <c r="B3844" s="13"/>
    </row>
    <row r="3845" spans="1:2">
      <c r="A3845" s="13"/>
      <c r="B3845" s="13"/>
    </row>
    <row r="3846" spans="1:2">
      <c r="A3846" s="13"/>
      <c r="B3846" s="13"/>
    </row>
    <row r="3847" spans="1:2">
      <c r="A3847" s="13"/>
      <c r="B3847" s="13"/>
    </row>
    <row r="3848" spans="1:2">
      <c r="A3848" s="13"/>
      <c r="B3848" s="13"/>
    </row>
    <row r="3849" spans="1:2">
      <c r="A3849" s="13"/>
      <c r="B3849" s="13"/>
    </row>
    <row r="3850" spans="1:2">
      <c r="A3850" s="13"/>
      <c r="B3850" s="13"/>
    </row>
    <row r="3851" spans="1:2">
      <c r="A3851" s="13"/>
      <c r="B3851" s="13"/>
    </row>
    <row r="3852" spans="1:2">
      <c r="A3852" s="13"/>
      <c r="B3852" s="13"/>
    </row>
    <row r="3853" spans="1:2">
      <c r="A3853" s="13"/>
      <c r="B3853" s="13"/>
    </row>
    <row r="3854" spans="1:2">
      <c r="A3854" s="13"/>
      <c r="B3854" s="13"/>
    </row>
    <row r="3855" spans="1:2">
      <c r="A3855" s="13"/>
      <c r="B3855" s="13"/>
    </row>
    <row r="3856" spans="1:2">
      <c r="A3856" s="13"/>
      <c r="B3856" s="13"/>
    </row>
    <row r="3857" spans="1:2">
      <c r="A3857" s="13"/>
      <c r="B3857" s="13"/>
    </row>
    <row r="3858" spans="1:2">
      <c r="A3858" s="13"/>
      <c r="B3858" s="13"/>
    </row>
    <row r="3859" spans="1:2">
      <c r="A3859" s="13"/>
      <c r="B3859" s="13"/>
    </row>
    <row r="3860" spans="1:2">
      <c r="A3860" s="13"/>
      <c r="B3860" s="13"/>
    </row>
    <row r="3861" spans="1:2">
      <c r="A3861" s="13"/>
      <c r="B3861" s="13"/>
    </row>
    <row r="3862" spans="1:2">
      <c r="A3862" s="13"/>
      <c r="B3862" s="13"/>
    </row>
    <row r="3863" spans="1:2">
      <c r="A3863" s="13"/>
      <c r="B3863" s="13"/>
    </row>
    <row r="3864" spans="1:2">
      <c r="A3864" s="13"/>
      <c r="B3864" s="13"/>
    </row>
    <row r="3865" spans="1:2">
      <c r="A3865" s="13"/>
      <c r="B3865" s="13"/>
    </row>
    <row r="3866" spans="1:2">
      <c r="A3866" s="13"/>
      <c r="B3866" s="13"/>
    </row>
    <row r="3867" spans="1:2">
      <c r="A3867" s="13"/>
      <c r="B3867" s="13"/>
    </row>
    <row r="3868" spans="1:2">
      <c r="A3868" s="13"/>
      <c r="B3868" s="13"/>
    </row>
    <row r="3869" spans="1:2">
      <c r="A3869" s="13"/>
      <c r="B3869" s="13"/>
    </row>
    <row r="3870" spans="1:2">
      <c r="A3870" s="13"/>
      <c r="B3870" s="13"/>
    </row>
    <row r="3871" spans="1:2">
      <c r="A3871" s="13"/>
      <c r="B3871" s="13"/>
    </row>
    <row r="3872" spans="1:2">
      <c r="A3872" s="13"/>
      <c r="B3872" s="13"/>
    </row>
    <row r="3873" spans="1:2">
      <c r="A3873" s="13"/>
      <c r="B3873" s="13"/>
    </row>
    <row r="3874" spans="1:2">
      <c r="A3874" s="13"/>
      <c r="B3874" s="13"/>
    </row>
    <row r="3875" spans="1:2">
      <c r="A3875" s="13"/>
      <c r="B3875" s="13"/>
    </row>
    <row r="3876" spans="1:2">
      <c r="A3876" s="13"/>
      <c r="B3876" s="13"/>
    </row>
    <row r="3877" spans="1:2">
      <c r="A3877" s="13"/>
      <c r="B3877" s="13"/>
    </row>
    <row r="3878" spans="1:2">
      <c r="A3878" s="13"/>
      <c r="B3878" s="13"/>
    </row>
    <row r="3879" spans="1:2">
      <c r="A3879" s="13"/>
      <c r="B3879" s="13"/>
    </row>
    <row r="3880" spans="1:2">
      <c r="A3880" s="13"/>
      <c r="B3880" s="13"/>
    </row>
    <row r="3881" spans="1:2">
      <c r="A3881" s="13"/>
      <c r="B3881" s="13"/>
    </row>
    <row r="3882" spans="1:2">
      <c r="A3882" s="13"/>
      <c r="B3882" s="13"/>
    </row>
    <row r="3883" spans="1:2">
      <c r="A3883" s="13"/>
      <c r="B3883" s="13"/>
    </row>
    <row r="3884" spans="1:2">
      <c r="A3884" s="13"/>
      <c r="B3884" s="13"/>
    </row>
    <row r="3885" spans="1:2">
      <c r="A3885" s="13"/>
      <c r="B3885" s="13"/>
    </row>
    <row r="3886" spans="1:2">
      <c r="A3886" s="13"/>
      <c r="B3886" s="13"/>
    </row>
    <row r="3887" spans="1:2">
      <c r="A3887" s="13"/>
      <c r="B3887" s="13"/>
    </row>
    <row r="3888" spans="1:2">
      <c r="A3888" s="13"/>
      <c r="B3888" s="13"/>
    </row>
    <row r="3889" spans="1:2">
      <c r="A3889" s="13"/>
      <c r="B3889" s="13"/>
    </row>
    <row r="3890" spans="1:2">
      <c r="A3890" s="13"/>
      <c r="B3890" s="13"/>
    </row>
    <row r="3891" spans="1:2">
      <c r="A3891" s="13"/>
      <c r="B3891" s="13"/>
    </row>
    <row r="3892" spans="1:2">
      <c r="A3892" s="13"/>
      <c r="B3892" s="13"/>
    </row>
    <row r="3893" spans="1:2">
      <c r="A3893" s="13"/>
      <c r="B3893" s="13"/>
    </row>
    <row r="3894" spans="1:2">
      <c r="A3894" s="13"/>
      <c r="B3894" s="13"/>
    </row>
    <row r="3895" spans="1:2">
      <c r="A3895" s="13"/>
      <c r="B3895" s="13"/>
    </row>
    <row r="3896" spans="1:2">
      <c r="A3896" s="13"/>
      <c r="B3896" s="13"/>
    </row>
    <row r="3897" spans="1:2">
      <c r="A3897" s="13"/>
      <c r="B3897" s="13"/>
    </row>
    <row r="3898" spans="1:2">
      <c r="A3898" s="13"/>
      <c r="B3898" s="13"/>
    </row>
    <row r="3899" spans="1:2">
      <c r="A3899" s="13"/>
      <c r="B3899" s="13"/>
    </row>
    <row r="3900" spans="1:2">
      <c r="A3900" s="13"/>
      <c r="B3900" s="13"/>
    </row>
    <row r="3901" spans="1:2">
      <c r="A3901" s="13"/>
      <c r="B3901" s="13"/>
    </row>
    <row r="3902" spans="1:2">
      <c r="A3902" s="13"/>
      <c r="B3902" s="13"/>
    </row>
    <row r="3903" spans="1:2">
      <c r="A3903" s="13"/>
      <c r="B3903" s="13"/>
    </row>
    <row r="3904" spans="1:2">
      <c r="A3904" s="13"/>
      <c r="B3904" s="13"/>
    </row>
    <row r="3905" spans="1:2">
      <c r="A3905" s="13"/>
      <c r="B3905" s="13"/>
    </row>
    <row r="3906" spans="1:2">
      <c r="A3906" s="13"/>
      <c r="B3906" s="13"/>
    </row>
    <row r="3907" spans="1:2">
      <c r="A3907" s="13"/>
      <c r="B3907" s="13"/>
    </row>
    <row r="3908" spans="1:2">
      <c r="A3908" s="13"/>
      <c r="B3908" s="13"/>
    </row>
    <row r="3909" spans="1:2">
      <c r="A3909" s="13"/>
      <c r="B3909" s="13"/>
    </row>
    <row r="3910" spans="1:2">
      <c r="A3910" s="13"/>
      <c r="B3910" s="13"/>
    </row>
    <row r="3911" spans="1:2">
      <c r="A3911" s="13"/>
      <c r="B3911" s="13"/>
    </row>
    <row r="3912" spans="1:2">
      <c r="A3912" s="13"/>
      <c r="B3912" s="13"/>
    </row>
    <row r="3913" spans="1:2">
      <c r="A3913" s="13"/>
      <c r="B3913" s="13"/>
    </row>
    <row r="3914" spans="1:2">
      <c r="A3914" s="13"/>
      <c r="B3914" s="13"/>
    </row>
    <row r="3915" spans="1:2">
      <c r="A3915" s="13"/>
      <c r="B3915" s="13"/>
    </row>
    <row r="3916" spans="1:2">
      <c r="A3916" s="13"/>
      <c r="B3916" s="13"/>
    </row>
    <row r="3917" spans="1:2">
      <c r="A3917" s="13"/>
      <c r="B3917" s="13"/>
    </row>
    <row r="3918" spans="1:2">
      <c r="A3918" s="13"/>
      <c r="B3918" s="13"/>
    </row>
    <row r="3919" spans="1:2">
      <c r="A3919" s="13"/>
      <c r="B3919" s="13"/>
    </row>
    <row r="3920" spans="1:2">
      <c r="A3920" s="13"/>
      <c r="B3920" s="13"/>
    </row>
    <row r="3921" spans="1:2">
      <c r="A3921" s="13"/>
      <c r="B3921" s="13"/>
    </row>
    <row r="3922" spans="1:2">
      <c r="A3922" s="13"/>
      <c r="B3922" s="13"/>
    </row>
    <row r="3923" spans="1:2">
      <c r="A3923" s="13"/>
      <c r="B3923" s="13"/>
    </row>
    <row r="3924" spans="1:2">
      <c r="A3924" s="13"/>
      <c r="B3924" s="13"/>
    </row>
    <row r="3925" spans="1:2">
      <c r="A3925" s="13"/>
      <c r="B3925" s="13"/>
    </row>
    <row r="3926" spans="1:2">
      <c r="A3926" s="13"/>
      <c r="B3926" s="13"/>
    </row>
    <row r="3927" spans="1:2">
      <c r="A3927" s="13"/>
      <c r="B3927" s="13"/>
    </row>
    <row r="3928" spans="1:2">
      <c r="A3928" s="13"/>
      <c r="B3928" s="13"/>
    </row>
    <row r="3929" spans="1:2">
      <c r="A3929" s="13"/>
      <c r="B3929" s="13"/>
    </row>
    <row r="3930" spans="1:2">
      <c r="A3930" s="13"/>
      <c r="B3930" s="13"/>
    </row>
    <row r="3931" spans="1:2">
      <c r="A3931" s="13"/>
      <c r="B3931" s="13"/>
    </row>
    <row r="3932" spans="1:2">
      <c r="A3932" s="13"/>
      <c r="B3932" s="13"/>
    </row>
    <row r="3933" spans="1:2">
      <c r="A3933" s="13"/>
      <c r="B3933" s="13"/>
    </row>
    <row r="3934" spans="1:2">
      <c r="A3934" s="13"/>
      <c r="B3934" s="13"/>
    </row>
    <row r="3935" spans="1:2">
      <c r="A3935" s="13"/>
      <c r="B3935" s="13"/>
    </row>
    <row r="3936" spans="1:2">
      <c r="A3936" s="13"/>
      <c r="B3936" s="13"/>
    </row>
    <row r="3937" spans="1:2">
      <c r="A3937" s="13"/>
      <c r="B3937" s="13"/>
    </row>
    <row r="3938" spans="1:2">
      <c r="A3938" s="13"/>
      <c r="B3938" s="13"/>
    </row>
    <row r="3939" spans="1:2">
      <c r="A3939" s="13"/>
      <c r="B3939" s="13"/>
    </row>
    <row r="3940" spans="1:2">
      <c r="A3940" s="13"/>
      <c r="B3940" s="13"/>
    </row>
    <row r="3941" spans="1:2">
      <c r="A3941" s="13"/>
      <c r="B3941" s="13"/>
    </row>
    <row r="3942" spans="1:2">
      <c r="A3942" s="13"/>
      <c r="B3942" s="13"/>
    </row>
    <row r="3943" spans="1:2">
      <c r="A3943" s="13"/>
      <c r="B3943" s="13"/>
    </row>
    <row r="3944" spans="1:2">
      <c r="A3944" s="13"/>
      <c r="B3944" s="13"/>
    </row>
    <row r="3945" spans="1:2">
      <c r="A3945" s="13"/>
      <c r="B3945" s="13"/>
    </row>
    <row r="3946" spans="1:2">
      <c r="A3946" s="13"/>
      <c r="B3946" s="13"/>
    </row>
    <row r="3947" spans="1:2">
      <c r="A3947" s="13"/>
      <c r="B3947" s="13"/>
    </row>
    <row r="3948" spans="1:2">
      <c r="A3948" s="13"/>
      <c r="B3948" s="13"/>
    </row>
    <row r="3949" spans="1:2">
      <c r="A3949" s="13"/>
      <c r="B3949" s="13"/>
    </row>
    <row r="3950" spans="1:2">
      <c r="A3950" s="13"/>
      <c r="B3950" s="13"/>
    </row>
    <row r="3951" spans="1:2">
      <c r="A3951" s="13"/>
      <c r="B3951" s="13"/>
    </row>
    <row r="3952" spans="1:2">
      <c r="A3952" s="13"/>
      <c r="B3952" s="13"/>
    </row>
    <row r="3953" spans="1:2">
      <c r="A3953" s="13"/>
      <c r="B3953" s="13"/>
    </row>
    <row r="3954" spans="1:2">
      <c r="A3954" s="13"/>
      <c r="B3954" s="13"/>
    </row>
    <row r="3955" spans="1:2">
      <c r="A3955" s="13"/>
      <c r="B3955" s="13"/>
    </row>
    <row r="3956" spans="1:2">
      <c r="A3956" s="13"/>
      <c r="B3956" s="13"/>
    </row>
    <row r="3957" spans="1:2">
      <c r="A3957" s="13"/>
      <c r="B3957" s="13"/>
    </row>
    <row r="3958" spans="1:2">
      <c r="A3958" s="13"/>
      <c r="B3958" s="13"/>
    </row>
    <row r="3959" spans="1:2">
      <c r="A3959" s="13"/>
      <c r="B3959" s="13"/>
    </row>
    <row r="3960" spans="1:2">
      <c r="A3960" s="13"/>
      <c r="B3960" s="13"/>
    </row>
    <row r="3961" spans="1:2">
      <c r="A3961" s="13"/>
      <c r="B3961" s="13"/>
    </row>
    <row r="3962" spans="1:2">
      <c r="A3962" s="13"/>
      <c r="B3962" s="13"/>
    </row>
    <row r="3963" spans="1:2">
      <c r="A3963" s="13"/>
      <c r="B3963" s="13"/>
    </row>
    <row r="3964" spans="1:2">
      <c r="A3964" s="13"/>
      <c r="B3964" s="13"/>
    </row>
    <row r="3965" spans="1:2">
      <c r="A3965" s="13"/>
      <c r="B3965" s="13"/>
    </row>
    <row r="3966" spans="1:2">
      <c r="A3966" s="13"/>
      <c r="B3966" s="13"/>
    </row>
    <row r="3967" spans="1:2">
      <c r="A3967" s="13"/>
      <c r="B3967" s="13"/>
    </row>
    <row r="3968" spans="1:2">
      <c r="A3968" s="13"/>
      <c r="B3968" s="13"/>
    </row>
    <row r="3969" spans="1:2">
      <c r="A3969" s="13"/>
      <c r="B3969" s="13"/>
    </row>
    <row r="3970" spans="1:2">
      <c r="A3970" s="13"/>
      <c r="B3970" s="13"/>
    </row>
    <row r="3971" spans="1:2">
      <c r="A3971" s="13"/>
      <c r="B3971" s="13"/>
    </row>
    <row r="3972" spans="1:2">
      <c r="A3972" s="13"/>
      <c r="B3972" s="13"/>
    </row>
    <row r="3973" spans="1:2">
      <c r="A3973" s="13"/>
      <c r="B3973" s="13"/>
    </row>
    <row r="3974" spans="1:2">
      <c r="A3974" s="13"/>
      <c r="B3974" s="13"/>
    </row>
    <row r="3975" spans="1:2">
      <c r="A3975" s="13"/>
      <c r="B3975" s="13"/>
    </row>
    <row r="3976" spans="1:2">
      <c r="A3976" s="13"/>
      <c r="B3976" s="13"/>
    </row>
    <row r="3977" spans="1:2">
      <c r="A3977" s="13"/>
      <c r="B3977" s="13"/>
    </row>
    <row r="3978" spans="1:2">
      <c r="A3978" s="13"/>
      <c r="B3978" s="13"/>
    </row>
    <row r="3979" spans="1:2">
      <c r="A3979" s="13"/>
      <c r="B3979" s="13"/>
    </row>
    <row r="3980" spans="1:2">
      <c r="A3980" s="13"/>
      <c r="B3980" s="13"/>
    </row>
    <row r="3981" spans="1:2">
      <c r="A3981" s="13"/>
      <c r="B3981" s="13"/>
    </row>
    <row r="3982" spans="1:2">
      <c r="A3982" s="13"/>
      <c r="B3982" s="13"/>
    </row>
    <row r="3983" spans="1:2">
      <c r="A3983" s="13"/>
      <c r="B3983" s="13"/>
    </row>
    <row r="3984" spans="1:2">
      <c r="A3984" s="13"/>
      <c r="B3984" s="13"/>
    </row>
    <row r="3985" spans="1:2">
      <c r="A3985" s="13"/>
      <c r="B3985" s="13"/>
    </row>
    <row r="3986" spans="1:2">
      <c r="A3986" s="13"/>
      <c r="B3986" s="13"/>
    </row>
    <row r="3987" spans="1:2">
      <c r="A3987" s="13"/>
      <c r="B3987" s="13"/>
    </row>
    <row r="3988" spans="1:2">
      <c r="A3988" s="13"/>
      <c r="B3988" s="13"/>
    </row>
    <row r="3989" spans="1:2">
      <c r="A3989" s="13"/>
      <c r="B3989" s="13"/>
    </row>
    <row r="3990" spans="1:2">
      <c r="A3990" s="13"/>
      <c r="B3990" s="13"/>
    </row>
    <row r="3991" spans="1:2">
      <c r="A3991" s="13"/>
      <c r="B3991" s="13"/>
    </row>
    <row r="3992" spans="1:2">
      <c r="A3992" s="13"/>
      <c r="B3992" s="13"/>
    </row>
    <row r="3993" spans="1:2">
      <c r="A3993" s="13"/>
      <c r="B3993" s="13"/>
    </row>
    <row r="3994" spans="1:2">
      <c r="A3994" s="13"/>
      <c r="B3994" s="13"/>
    </row>
    <row r="3995" spans="1:2">
      <c r="A3995" s="13"/>
      <c r="B3995" s="13"/>
    </row>
    <row r="3996" spans="1:2">
      <c r="A3996" s="13"/>
      <c r="B3996" s="13"/>
    </row>
    <row r="3997" spans="1:2">
      <c r="A3997" s="13"/>
      <c r="B3997" s="13"/>
    </row>
    <row r="3998" spans="1:2">
      <c r="A3998" s="13"/>
      <c r="B3998" s="13"/>
    </row>
    <row r="3999" spans="1:2">
      <c r="A3999" s="13"/>
      <c r="B3999" s="13"/>
    </row>
    <row r="4000" spans="1:2">
      <c r="A4000" s="13"/>
      <c r="B4000" s="13"/>
    </row>
    <row r="4001" spans="1:2">
      <c r="A4001" s="13"/>
      <c r="B4001" s="13"/>
    </row>
    <row r="4002" spans="1:2">
      <c r="A4002" s="13"/>
      <c r="B4002" s="13"/>
    </row>
    <row r="4003" spans="1:2">
      <c r="A4003" s="13"/>
      <c r="B4003" s="13"/>
    </row>
    <row r="4004" spans="1:2">
      <c r="A4004" s="13"/>
      <c r="B4004" s="13"/>
    </row>
    <row r="4005" spans="1:2">
      <c r="A4005" s="13"/>
      <c r="B4005" s="13"/>
    </row>
    <row r="4006" spans="1:2">
      <c r="A4006" s="13"/>
      <c r="B4006" s="13"/>
    </row>
    <row r="4007" spans="1:2">
      <c r="A4007" s="13"/>
      <c r="B4007" s="13"/>
    </row>
    <row r="4008" spans="1:2">
      <c r="A4008" s="13"/>
      <c r="B4008" s="13"/>
    </row>
    <row r="4009" spans="1:2">
      <c r="A4009" s="13"/>
      <c r="B4009" s="13"/>
    </row>
    <row r="4010" spans="1:2">
      <c r="A4010" s="13"/>
      <c r="B4010" s="13"/>
    </row>
    <row r="4011" spans="1:2">
      <c r="A4011" s="13"/>
      <c r="B4011" s="13"/>
    </row>
    <row r="4012" spans="1:2">
      <c r="A4012" s="13"/>
      <c r="B4012" s="13"/>
    </row>
    <row r="4013" spans="1:2">
      <c r="A4013" s="13"/>
      <c r="B4013" s="13"/>
    </row>
    <row r="4014" spans="1:2">
      <c r="A4014" s="13"/>
      <c r="B4014" s="13"/>
    </row>
    <row r="4015" spans="1:2">
      <c r="A4015" s="13"/>
      <c r="B4015" s="13"/>
    </row>
    <row r="4016" spans="1:2">
      <c r="A4016" s="13"/>
      <c r="B4016" s="13"/>
    </row>
    <row r="4017" spans="1:2">
      <c r="A4017" s="13"/>
      <c r="B4017" s="13"/>
    </row>
    <row r="4018" spans="1:2">
      <c r="A4018" s="13"/>
      <c r="B4018" s="13"/>
    </row>
    <row r="4019" spans="1:2">
      <c r="A4019" s="13"/>
      <c r="B4019" s="13"/>
    </row>
    <row r="4020" spans="1:2">
      <c r="A4020" s="13"/>
      <c r="B4020" s="13"/>
    </row>
    <row r="4021" spans="1:2">
      <c r="A4021" s="13"/>
      <c r="B4021" s="13"/>
    </row>
    <row r="4022" spans="1:2">
      <c r="A4022" s="13"/>
      <c r="B4022" s="13"/>
    </row>
    <row r="4023" spans="1:2">
      <c r="A4023" s="13"/>
      <c r="B4023" s="13"/>
    </row>
    <row r="4024" spans="1:2">
      <c r="A4024" s="13"/>
      <c r="B4024" s="13"/>
    </row>
    <row r="4025" spans="1:2">
      <c r="A4025" s="13"/>
      <c r="B4025" s="13"/>
    </row>
    <row r="4026" spans="1:2">
      <c r="A4026" s="13"/>
      <c r="B4026" s="13"/>
    </row>
    <row r="4027" spans="1:2">
      <c r="A4027" s="13"/>
      <c r="B4027" s="13"/>
    </row>
    <row r="4028" spans="1:2">
      <c r="A4028" s="13"/>
      <c r="B4028" s="13"/>
    </row>
    <row r="4029" spans="1:2">
      <c r="A4029" s="13"/>
      <c r="B4029" s="13"/>
    </row>
    <row r="4030" spans="1:2">
      <c r="A4030" s="13"/>
      <c r="B4030" s="13"/>
    </row>
    <row r="4031" spans="1:2">
      <c r="A4031" s="13"/>
      <c r="B4031" s="13"/>
    </row>
    <row r="4032" spans="1:2">
      <c r="A4032" s="13"/>
      <c r="B4032" s="13"/>
    </row>
    <row r="4033" spans="1:2">
      <c r="A4033" s="13"/>
      <c r="B4033" s="13"/>
    </row>
    <row r="4034" spans="1:2">
      <c r="A4034" s="13"/>
      <c r="B4034" s="13"/>
    </row>
    <row r="4035" spans="1:2">
      <c r="A4035" s="13"/>
      <c r="B4035" s="13"/>
    </row>
    <row r="4036" spans="1:2">
      <c r="A4036" s="13"/>
      <c r="B4036" s="13"/>
    </row>
    <row r="4037" spans="1:2">
      <c r="A4037" s="13"/>
      <c r="B4037" s="13"/>
    </row>
    <row r="4038" spans="1:2">
      <c r="A4038" s="13"/>
      <c r="B4038" s="13"/>
    </row>
    <row r="4039" spans="1:2">
      <c r="A4039" s="13"/>
      <c r="B4039" s="13"/>
    </row>
    <row r="4040" spans="1:2">
      <c r="A4040" s="13"/>
      <c r="B4040" s="13"/>
    </row>
    <row r="4041" spans="1:2">
      <c r="A4041" s="13"/>
      <c r="B4041" s="13"/>
    </row>
    <row r="4042" spans="1:2">
      <c r="A4042" s="13"/>
      <c r="B4042" s="13"/>
    </row>
    <row r="4043" spans="1:2">
      <c r="A4043" s="13"/>
      <c r="B4043" s="13"/>
    </row>
    <row r="4044" spans="1:2">
      <c r="A4044" s="13"/>
      <c r="B4044" s="13"/>
    </row>
    <row r="4045" spans="1:2">
      <c r="A4045" s="13"/>
      <c r="B4045" s="13"/>
    </row>
    <row r="4046" spans="1:2">
      <c r="A4046" s="13"/>
      <c r="B4046" s="13"/>
    </row>
    <row r="4047" spans="1:2">
      <c r="A4047" s="13"/>
      <c r="B4047" s="13"/>
    </row>
    <row r="4048" spans="1:2">
      <c r="A4048" s="13"/>
      <c r="B4048" s="13"/>
    </row>
    <row r="4049" spans="1:2">
      <c r="A4049" s="13"/>
      <c r="B4049" s="13"/>
    </row>
    <row r="4050" spans="1:2">
      <c r="A4050" s="13"/>
      <c r="B4050" s="13"/>
    </row>
    <row r="4051" spans="1:2">
      <c r="A4051" s="13"/>
      <c r="B4051" s="13"/>
    </row>
    <row r="4052" spans="1:2">
      <c r="A4052" s="13"/>
      <c r="B4052" s="13"/>
    </row>
    <row r="4053" spans="1:2">
      <c r="A4053" s="13"/>
      <c r="B4053" s="13"/>
    </row>
    <row r="4054" spans="1:2">
      <c r="A4054" s="13"/>
      <c r="B4054" s="13"/>
    </row>
    <row r="4055" spans="1:2">
      <c r="A4055" s="13"/>
      <c r="B4055" s="13"/>
    </row>
    <row r="4056" spans="1:2">
      <c r="A4056" s="13"/>
      <c r="B4056" s="13"/>
    </row>
    <row r="4057" spans="1:2">
      <c r="A4057" s="13"/>
      <c r="B4057" s="13"/>
    </row>
    <row r="4058" spans="1:2">
      <c r="A4058" s="13"/>
      <c r="B4058" s="13"/>
    </row>
    <row r="4059" spans="1:2">
      <c r="A4059" s="13"/>
      <c r="B4059" s="13"/>
    </row>
    <row r="4060" spans="1:2">
      <c r="A4060" s="13"/>
      <c r="B4060" s="13"/>
    </row>
    <row r="4061" spans="1:2">
      <c r="A4061" s="13"/>
      <c r="B4061" s="13"/>
    </row>
    <row r="4062" spans="1:2">
      <c r="A4062" s="13"/>
      <c r="B4062" s="13"/>
    </row>
    <row r="4063" spans="1:2">
      <c r="A4063" s="13"/>
      <c r="B4063" s="13"/>
    </row>
    <row r="4064" spans="1:2">
      <c r="A4064" s="13"/>
      <c r="B4064" s="13"/>
    </row>
    <row r="4065" spans="1:2">
      <c r="A4065" s="13"/>
      <c r="B4065" s="13"/>
    </row>
    <row r="4066" spans="1:2">
      <c r="A4066" s="13"/>
      <c r="B4066" s="13"/>
    </row>
    <row r="4067" spans="1:2">
      <c r="A4067" s="13"/>
      <c r="B4067" s="13"/>
    </row>
    <row r="4068" spans="1:2">
      <c r="A4068" s="13"/>
      <c r="B4068" s="13"/>
    </row>
    <row r="4069" spans="1:2">
      <c r="A4069" s="13"/>
      <c r="B4069" s="13"/>
    </row>
    <row r="4070" spans="1:2">
      <c r="A4070" s="13"/>
      <c r="B4070" s="13"/>
    </row>
    <row r="4071" spans="1:2">
      <c r="A4071" s="13"/>
      <c r="B4071" s="13"/>
    </row>
    <row r="4072" spans="1:2">
      <c r="A4072" s="13"/>
      <c r="B4072" s="13"/>
    </row>
    <row r="4073" spans="1:2">
      <c r="A4073" s="13"/>
      <c r="B4073" s="13"/>
    </row>
    <row r="4074" spans="1:2">
      <c r="A4074" s="13"/>
      <c r="B4074" s="13"/>
    </row>
    <row r="4075" spans="1:2">
      <c r="A4075" s="13"/>
      <c r="B4075" s="13"/>
    </row>
    <row r="4076" spans="1:2">
      <c r="A4076" s="13"/>
      <c r="B4076" s="13"/>
    </row>
    <row r="4077" spans="1:2">
      <c r="A4077" s="13"/>
      <c r="B4077" s="13"/>
    </row>
    <row r="4078" spans="1:2">
      <c r="A4078" s="13"/>
      <c r="B4078" s="13"/>
    </row>
    <row r="4079" spans="1:2">
      <c r="A4079" s="13"/>
      <c r="B4079" s="13"/>
    </row>
    <row r="4080" spans="1:2">
      <c r="A4080" s="13"/>
      <c r="B4080" s="13"/>
    </row>
    <row r="4081" spans="1:2">
      <c r="A4081" s="13"/>
      <c r="B4081" s="13"/>
    </row>
    <row r="4082" spans="1:2">
      <c r="A4082" s="13"/>
      <c r="B4082" s="13"/>
    </row>
    <row r="4083" spans="1:2">
      <c r="A4083" s="13"/>
      <c r="B4083" s="13"/>
    </row>
    <row r="4084" spans="1:2">
      <c r="A4084" s="13"/>
      <c r="B4084" s="13"/>
    </row>
    <row r="4085" spans="1:2">
      <c r="A4085" s="13"/>
      <c r="B4085" s="13"/>
    </row>
    <row r="4086" spans="1:2">
      <c r="A4086" s="13"/>
      <c r="B4086" s="13"/>
    </row>
    <row r="4087" spans="1:2">
      <c r="A4087" s="13"/>
      <c r="B4087" s="13"/>
    </row>
    <row r="4088" spans="1:2">
      <c r="A4088" s="13"/>
      <c r="B4088" s="13"/>
    </row>
    <row r="4089" spans="1:2">
      <c r="A4089" s="13"/>
      <c r="B4089" s="13"/>
    </row>
    <row r="4090" spans="1:2">
      <c r="A4090" s="13"/>
      <c r="B4090" s="13"/>
    </row>
    <row r="4091" spans="1:2">
      <c r="A4091" s="13"/>
      <c r="B4091" s="13"/>
    </row>
    <row r="4092" spans="1:2">
      <c r="A4092" s="13"/>
      <c r="B4092" s="13"/>
    </row>
    <row r="4093" spans="1:2">
      <c r="A4093" s="13"/>
      <c r="B4093" s="13"/>
    </row>
    <row r="4094" spans="1:2">
      <c r="A4094" s="13"/>
      <c r="B4094" s="13"/>
    </row>
    <row r="4095" spans="1:2">
      <c r="A4095" s="13"/>
      <c r="B4095" s="13"/>
    </row>
    <row r="4096" spans="1:2">
      <c r="A4096" s="13"/>
      <c r="B4096" s="13"/>
    </row>
    <row r="4097" spans="1:2">
      <c r="A4097" s="13"/>
      <c r="B4097" s="13"/>
    </row>
    <row r="4098" spans="1:2">
      <c r="A4098" s="13"/>
      <c r="B4098" s="13"/>
    </row>
    <row r="4099" spans="1:2">
      <c r="A4099" s="13"/>
      <c r="B4099" s="13"/>
    </row>
    <row r="4100" spans="1:2">
      <c r="A4100" s="13"/>
      <c r="B4100" s="13"/>
    </row>
    <row r="4101" spans="1:2">
      <c r="A4101" s="13"/>
      <c r="B4101" s="13"/>
    </row>
    <row r="4102" spans="1:2">
      <c r="A4102" s="13"/>
      <c r="B4102" s="13"/>
    </row>
    <row r="4103" spans="1:2">
      <c r="A4103" s="13"/>
      <c r="B4103" s="13"/>
    </row>
    <row r="4104" spans="1:2">
      <c r="A4104" s="13"/>
      <c r="B4104" s="13"/>
    </row>
    <row r="4105" spans="1:2">
      <c r="A4105" s="13"/>
      <c r="B4105" s="13"/>
    </row>
    <row r="4106" spans="1:2">
      <c r="A4106" s="13"/>
      <c r="B4106" s="13"/>
    </row>
    <row r="4107" spans="1:2">
      <c r="A4107" s="13"/>
      <c r="B4107" s="13"/>
    </row>
    <row r="4108" spans="1:2">
      <c r="A4108" s="13"/>
      <c r="B4108" s="13"/>
    </row>
    <row r="4109" spans="1:2">
      <c r="A4109" s="13"/>
      <c r="B4109" s="13"/>
    </row>
    <row r="4110" spans="1:2">
      <c r="A4110" s="13"/>
      <c r="B4110" s="13"/>
    </row>
    <row r="4111" spans="1:2">
      <c r="A4111" s="13"/>
      <c r="B4111" s="13"/>
    </row>
    <row r="4112" spans="1:2">
      <c r="A4112" s="13"/>
      <c r="B4112" s="13"/>
    </row>
    <row r="4113" spans="1:2">
      <c r="A4113" s="13"/>
      <c r="B4113" s="13"/>
    </row>
    <row r="4114" spans="1:2">
      <c r="A4114" s="13"/>
      <c r="B4114" s="13"/>
    </row>
    <row r="4115" spans="1:2">
      <c r="A4115" s="13"/>
      <c r="B4115" s="13"/>
    </row>
    <row r="4116" spans="1:2">
      <c r="A4116" s="13"/>
      <c r="B4116" s="13"/>
    </row>
    <row r="4117" spans="1:2">
      <c r="A4117" s="13"/>
      <c r="B4117" s="13"/>
    </row>
    <row r="4118" spans="1:2">
      <c r="A4118" s="13"/>
      <c r="B4118" s="13"/>
    </row>
    <row r="4119" spans="1:2">
      <c r="A4119" s="13"/>
      <c r="B4119" s="13"/>
    </row>
    <row r="4120" spans="1:2">
      <c r="A4120" s="13"/>
      <c r="B4120" s="13"/>
    </row>
    <row r="4121" spans="1:2">
      <c r="A4121" s="13"/>
      <c r="B4121" s="13"/>
    </row>
    <row r="4122" spans="1:2">
      <c r="A4122" s="13"/>
      <c r="B4122" s="13"/>
    </row>
    <row r="4123" spans="1:2">
      <c r="A4123" s="13"/>
      <c r="B4123" s="13"/>
    </row>
    <row r="4124" spans="1:2">
      <c r="A4124" s="13"/>
      <c r="B4124" s="13"/>
    </row>
    <row r="4125" spans="1:2">
      <c r="A4125" s="13"/>
      <c r="B4125" s="13"/>
    </row>
    <row r="4126" spans="1:2">
      <c r="A4126" s="13"/>
      <c r="B4126" s="13"/>
    </row>
    <row r="4127" spans="1:2">
      <c r="A4127" s="13"/>
      <c r="B4127" s="13"/>
    </row>
    <row r="4128" spans="1:2">
      <c r="A4128" s="13"/>
      <c r="B4128" s="13"/>
    </row>
    <row r="4129" spans="1:2">
      <c r="A4129" s="13"/>
      <c r="B4129" s="13"/>
    </row>
    <row r="4130" spans="1:2">
      <c r="A4130" s="13"/>
      <c r="B4130" s="13"/>
    </row>
    <row r="4131" spans="1:2">
      <c r="A4131" s="13"/>
      <c r="B4131" s="13"/>
    </row>
    <row r="4132" spans="1:2">
      <c r="A4132" s="13"/>
      <c r="B4132" s="13"/>
    </row>
    <row r="4133" spans="1:2">
      <c r="A4133" s="13"/>
      <c r="B4133" s="13"/>
    </row>
    <row r="4134" spans="1:2">
      <c r="A4134" s="13"/>
      <c r="B4134" s="13"/>
    </row>
    <row r="4135" spans="1:2">
      <c r="A4135" s="13"/>
      <c r="B4135" s="13"/>
    </row>
    <row r="4136" spans="1:2">
      <c r="A4136" s="13"/>
      <c r="B4136" s="13"/>
    </row>
    <row r="4137" spans="1:2">
      <c r="A4137" s="13"/>
      <c r="B4137" s="13"/>
    </row>
    <row r="4138" spans="1:2">
      <c r="A4138" s="13"/>
      <c r="B4138" s="13"/>
    </row>
    <row r="4139" spans="1:2">
      <c r="A4139" s="13"/>
      <c r="B4139" s="13"/>
    </row>
    <row r="4140" spans="1:2">
      <c r="A4140" s="13"/>
      <c r="B4140" s="13"/>
    </row>
    <row r="4141" spans="1:2">
      <c r="A4141" s="13"/>
      <c r="B4141" s="13"/>
    </row>
    <row r="4142" spans="1:2">
      <c r="A4142" s="13"/>
      <c r="B4142" s="13"/>
    </row>
    <row r="4143" spans="1:2">
      <c r="A4143" s="13"/>
      <c r="B4143" s="13"/>
    </row>
    <row r="4144" spans="1:2">
      <c r="A4144" s="13"/>
      <c r="B4144" s="13"/>
    </row>
    <row r="4145" spans="1:2">
      <c r="A4145" s="13"/>
      <c r="B4145" s="13"/>
    </row>
    <row r="4146" spans="1:2">
      <c r="A4146" s="13"/>
      <c r="B4146" s="13"/>
    </row>
    <row r="4147" spans="1:2">
      <c r="A4147" s="13"/>
      <c r="B4147" s="13"/>
    </row>
    <row r="4148" spans="1:2">
      <c r="A4148" s="13"/>
      <c r="B4148" s="13"/>
    </row>
    <row r="4149" spans="1:2">
      <c r="A4149" s="13"/>
      <c r="B4149" s="13"/>
    </row>
    <row r="4150" spans="1:2">
      <c r="A4150" s="13"/>
      <c r="B4150" s="13"/>
    </row>
    <row r="4151" spans="1:2">
      <c r="A4151" s="13"/>
      <c r="B4151" s="13"/>
    </row>
    <row r="4152" spans="1:2">
      <c r="A4152" s="13"/>
      <c r="B4152" s="13"/>
    </row>
    <row r="4153" spans="1:2">
      <c r="A4153" s="13"/>
      <c r="B4153" s="13"/>
    </row>
    <row r="4154" spans="1:2">
      <c r="A4154" s="13"/>
      <c r="B4154" s="13"/>
    </row>
    <row r="4155" spans="1:2">
      <c r="A4155" s="13"/>
      <c r="B4155" s="13"/>
    </row>
    <row r="4156" spans="1:2">
      <c r="A4156" s="13"/>
      <c r="B4156" s="13"/>
    </row>
    <row r="4157" spans="1:2">
      <c r="A4157" s="13"/>
      <c r="B4157" s="13"/>
    </row>
    <row r="4158" spans="1:2">
      <c r="A4158" s="13"/>
      <c r="B4158" s="13"/>
    </row>
    <row r="4159" spans="1:2">
      <c r="A4159" s="13"/>
      <c r="B4159" s="13"/>
    </row>
    <row r="4160" spans="1:2">
      <c r="A4160" s="13"/>
      <c r="B4160" s="13"/>
    </row>
    <row r="4161" spans="1:2">
      <c r="A4161" s="13"/>
      <c r="B4161" s="13"/>
    </row>
    <row r="4162" spans="1:2">
      <c r="A4162" s="13"/>
      <c r="B4162" s="13"/>
    </row>
    <row r="4163" spans="1:2">
      <c r="A4163" s="13"/>
      <c r="B4163" s="13"/>
    </row>
    <row r="4164" spans="1:2">
      <c r="A4164" s="13"/>
      <c r="B4164" s="13"/>
    </row>
    <row r="4165" spans="1:2">
      <c r="A4165" s="13"/>
      <c r="B4165" s="13"/>
    </row>
    <row r="4166" spans="1:2">
      <c r="A4166" s="13"/>
      <c r="B4166" s="13"/>
    </row>
    <row r="4167" spans="1:2">
      <c r="A4167" s="13"/>
      <c r="B4167" s="13"/>
    </row>
    <row r="4168" spans="1:2">
      <c r="A4168" s="13"/>
      <c r="B4168" s="13"/>
    </row>
    <row r="4169" spans="1:2">
      <c r="A4169" s="13"/>
      <c r="B4169" s="13"/>
    </row>
    <row r="4170" spans="1:2">
      <c r="A4170" s="13"/>
      <c r="B4170" s="13"/>
    </row>
    <row r="4171" spans="1:2">
      <c r="A4171" s="13"/>
      <c r="B4171" s="13"/>
    </row>
    <row r="4172" spans="1:2">
      <c r="A4172" s="13"/>
      <c r="B4172" s="13"/>
    </row>
    <row r="4173" spans="1:2">
      <c r="A4173" s="13"/>
      <c r="B4173" s="13"/>
    </row>
    <row r="4174" spans="1:2">
      <c r="A4174" s="13"/>
      <c r="B4174" s="13"/>
    </row>
    <row r="4175" spans="1:2">
      <c r="A4175" s="13"/>
      <c r="B4175" s="13"/>
    </row>
    <row r="4176" spans="1:2">
      <c r="A4176" s="13"/>
      <c r="B4176" s="13"/>
    </row>
    <row r="4177" spans="1:2">
      <c r="A4177" s="13"/>
      <c r="B4177" s="13"/>
    </row>
    <row r="4178" spans="1:2">
      <c r="A4178" s="13"/>
      <c r="B4178" s="13"/>
    </row>
    <row r="4179" spans="1:2">
      <c r="A4179" s="13"/>
      <c r="B4179" s="13"/>
    </row>
    <row r="4180" spans="1:2">
      <c r="A4180" s="13"/>
      <c r="B4180" s="13"/>
    </row>
    <row r="4181" spans="1:2">
      <c r="A4181" s="13"/>
      <c r="B4181" s="13"/>
    </row>
    <row r="4182" spans="1:2">
      <c r="A4182" s="13"/>
      <c r="B4182" s="13"/>
    </row>
    <row r="4183" spans="1:2">
      <c r="A4183" s="13"/>
      <c r="B4183" s="13"/>
    </row>
    <row r="4184" spans="1:2">
      <c r="A4184" s="13"/>
      <c r="B4184" s="13"/>
    </row>
    <row r="4185" spans="1:2">
      <c r="A4185" s="13"/>
      <c r="B4185" s="13"/>
    </row>
    <row r="4186" spans="1:2">
      <c r="A4186" s="13"/>
      <c r="B4186" s="13"/>
    </row>
    <row r="4187" spans="1:2">
      <c r="A4187" s="13"/>
      <c r="B4187" s="13"/>
    </row>
    <row r="4188" spans="1:2">
      <c r="A4188" s="13"/>
      <c r="B4188" s="13"/>
    </row>
    <row r="4189" spans="1:2">
      <c r="A4189" s="13"/>
      <c r="B4189" s="13"/>
    </row>
    <row r="4190" spans="1:2">
      <c r="A4190" s="13"/>
      <c r="B4190" s="13"/>
    </row>
    <row r="4191" spans="1:2">
      <c r="A4191" s="13"/>
      <c r="B4191" s="13"/>
    </row>
    <row r="4192" spans="1:2">
      <c r="A4192" s="13"/>
      <c r="B4192" s="13"/>
    </row>
    <row r="4193" spans="1:2">
      <c r="A4193" s="13"/>
      <c r="B4193" s="13"/>
    </row>
    <row r="4194" spans="1:2">
      <c r="A4194" s="13"/>
      <c r="B4194" s="13"/>
    </row>
    <row r="4195" spans="1:2">
      <c r="A4195" s="13"/>
      <c r="B4195" s="13"/>
    </row>
    <row r="4196" spans="1:2">
      <c r="A4196" s="13"/>
      <c r="B4196" s="13"/>
    </row>
    <row r="4197" spans="1:2">
      <c r="A4197" s="13"/>
      <c r="B4197" s="13"/>
    </row>
    <row r="4198" spans="1:2">
      <c r="A4198" s="13"/>
      <c r="B4198" s="13"/>
    </row>
    <row r="4199" spans="1:2">
      <c r="A4199" s="13"/>
      <c r="B4199" s="13"/>
    </row>
    <row r="4200" spans="1:2">
      <c r="A4200" s="13"/>
      <c r="B4200" s="13"/>
    </row>
    <row r="4201" spans="1:2">
      <c r="A4201" s="13"/>
      <c r="B4201" s="13"/>
    </row>
    <row r="4202" spans="1:2">
      <c r="A4202" s="13"/>
      <c r="B4202" s="13"/>
    </row>
    <row r="4203" spans="1:2">
      <c r="A4203" s="13"/>
      <c r="B4203" s="13"/>
    </row>
    <row r="4204" spans="1:2">
      <c r="A4204" s="13"/>
      <c r="B4204" s="13"/>
    </row>
    <row r="4205" spans="1:2">
      <c r="A4205" s="13"/>
      <c r="B4205" s="13"/>
    </row>
    <row r="4206" spans="1:2">
      <c r="A4206" s="13"/>
      <c r="B4206" s="13"/>
    </row>
    <row r="4207" spans="1:2">
      <c r="A4207" s="13"/>
      <c r="B4207" s="13"/>
    </row>
    <row r="4208" spans="1:2">
      <c r="A4208" s="13"/>
      <c r="B4208" s="13"/>
    </row>
    <row r="4209" spans="1:2">
      <c r="A4209" s="13"/>
      <c r="B4209" s="13"/>
    </row>
    <row r="4210" spans="1:2">
      <c r="A4210" s="13"/>
      <c r="B4210" s="13"/>
    </row>
    <row r="4211" spans="1:2">
      <c r="A4211" s="13"/>
      <c r="B4211" s="13"/>
    </row>
    <row r="4212" spans="1:2">
      <c r="A4212" s="13"/>
      <c r="B4212" s="13"/>
    </row>
    <row r="4213" spans="1:2">
      <c r="A4213" s="13"/>
      <c r="B4213" s="13"/>
    </row>
    <row r="4214" spans="1:2">
      <c r="A4214" s="13"/>
      <c r="B4214" s="13"/>
    </row>
    <row r="4215" spans="1:2">
      <c r="A4215" s="13"/>
      <c r="B4215" s="13"/>
    </row>
    <row r="4216" spans="1:2">
      <c r="A4216" s="13"/>
      <c r="B4216" s="13"/>
    </row>
    <row r="4217" spans="1:2">
      <c r="A4217" s="13"/>
      <c r="B4217" s="13"/>
    </row>
    <row r="4218" spans="1:2">
      <c r="A4218" s="13"/>
      <c r="B4218" s="13"/>
    </row>
    <row r="4219" spans="1:2">
      <c r="A4219" s="13"/>
      <c r="B4219" s="13"/>
    </row>
    <row r="4220" spans="1:2">
      <c r="A4220" s="13"/>
      <c r="B4220" s="13"/>
    </row>
    <row r="4221" spans="1:2">
      <c r="A4221" s="13"/>
      <c r="B4221" s="13"/>
    </row>
    <row r="4222" spans="1:2">
      <c r="A4222" s="13"/>
      <c r="B4222" s="13"/>
    </row>
    <row r="4223" spans="1:2">
      <c r="A4223" s="13"/>
      <c r="B4223" s="13"/>
    </row>
    <row r="4224" spans="1:2">
      <c r="A4224" s="13"/>
      <c r="B4224" s="13"/>
    </row>
    <row r="4225" spans="1:2">
      <c r="A4225" s="13"/>
      <c r="B4225" s="13"/>
    </row>
    <row r="4226" spans="1:2">
      <c r="A4226" s="13"/>
      <c r="B4226" s="13"/>
    </row>
    <row r="4227" spans="1:2">
      <c r="A4227" s="13"/>
      <c r="B4227" s="13"/>
    </row>
    <row r="4228" spans="1:2">
      <c r="A4228" s="13"/>
      <c r="B4228" s="13"/>
    </row>
    <row r="4229" spans="1:2">
      <c r="A4229" s="13"/>
      <c r="B4229" s="13"/>
    </row>
    <row r="4230" spans="1:2">
      <c r="A4230" s="13"/>
      <c r="B4230" s="13"/>
    </row>
    <row r="4231" spans="1:2">
      <c r="A4231" s="13"/>
      <c r="B4231" s="13"/>
    </row>
    <row r="4232" spans="1:2">
      <c r="A4232" s="13"/>
      <c r="B4232" s="13"/>
    </row>
    <row r="4233" spans="1:2">
      <c r="A4233" s="13"/>
      <c r="B4233" s="13"/>
    </row>
    <row r="4234" spans="1:2">
      <c r="A4234" s="13"/>
      <c r="B4234" s="13"/>
    </row>
    <row r="4235" spans="1:2">
      <c r="A4235" s="13"/>
      <c r="B4235" s="13"/>
    </row>
    <row r="4236" spans="1:2">
      <c r="A4236" s="13"/>
      <c r="B4236" s="13"/>
    </row>
    <row r="4237" spans="1:2">
      <c r="A4237" s="13"/>
      <c r="B4237" s="13"/>
    </row>
    <row r="4238" spans="1:2">
      <c r="A4238" s="13"/>
      <c r="B4238" s="13"/>
    </row>
    <row r="4239" spans="1:2">
      <c r="A4239" s="13"/>
      <c r="B4239" s="13"/>
    </row>
    <row r="4240" spans="1:2">
      <c r="A4240" s="13"/>
      <c r="B4240" s="13"/>
    </row>
    <row r="4241" spans="1:2">
      <c r="A4241" s="13"/>
      <c r="B4241" s="13"/>
    </row>
    <row r="4242" spans="1:2">
      <c r="A4242" s="13"/>
      <c r="B4242" s="13"/>
    </row>
    <row r="4243" spans="1:2">
      <c r="A4243" s="13"/>
      <c r="B4243" s="13"/>
    </row>
    <row r="4244" spans="1:2">
      <c r="A4244" s="13"/>
      <c r="B4244" s="13"/>
    </row>
    <row r="4245" spans="1:2">
      <c r="A4245" s="13"/>
      <c r="B4245" s="13"/>
    </row>
    <row r="4246" spans="1:2">
      <c r="A4246" s="13"/>
      <c r="B4246" s="13"/>
    </row>
    <row r="4247" spans="1:2">
      <c r="A4247" s="13"/>
      <c r="B4247" s="13"/>
    </row>
    <row r="4248" spans="1:2">
      <c r="A4248" s="13"/>
      <c r="B4248" s="13"/>
    </row>
    <row r="4249" spans="1:2">
      <c r="A4249" s="13"/>
      <c r="B4249" s="13"/>
    </row>
    <row r="4250" spans="1:2">
      <c r="A4250" s="13"/>
      <c r="B4250" s="13"/>
    </row>
    <row r="4251" spans="1:2">
      <c r="A4251" s="13"/>
      <c r="B4251" s="13"/>
    </row>
    <row r="4252" spans="1:2">
      <c r="A4252" s="13"/>
      <c r="B4252" s="13"/>
    </row>
    <row r="4253" spans="1:2">
      <c r="A4253" s="13"/>
      <c r="B4253" s="13"/>
    </row>
    <row r="4254" spans="1:2">
      <c r="A4254" s="13"/>
      <c r="B4254" s="13"/>
    </row>
    <row r="4255" spans="1:2">
      <c r="A4255" s="13"/>
      <c r="B4255" s="13"/>
    </row>
    <row r="4256" spans="1:2">
      <c r="A4256" s="13"/>
      <c r="B4256" s="13"/>
    </row>
    <row r="4257" spans="1:2">
      <c r="A4257" s="13"/>
      <c r="B4257" s="13"/>
    </row>
    <row r="4258" spans="1:2">
      <c r="A4258" s="13"/>
      <c r="B4258" s="13"/>
    </row>
    <row r="4259" spans="1:2">
      <c r="A4259" s="13"/>
      <c r="B4259" s="13"/>
    </row>
    <row r="4260" spans="1:2">
      <c r="A4260" s="13"/>
      <c r="B4260" s="13"/>
    </row>
    <row r="4261" spans="1:2">
      <c r="A4261" s="13"/>
      <c r="B4261" s="13"/>
    </row>
    <row r="4262" spans="1:2">
      <c r="A4262" s="13"/>
      <c r="B4262" s="13"/>
    </row>
    <row r="4263" spans="1:2">
      <c r="A4263" s="13"/>
      <c r="B4263" s="13"/>
    </row>
    <row r="4264" spans="1:2">
      <c r="A4264" s="13"/>
      <c r="B4264" s="13"/>
    </row>
    <row r="4265" spans="1:2">
      <c r="A4265" s="13"/>
      <c r="B4265" s="13"/>
    </row>
    <row r="4266" spans="1:2">
      <c r="A4266" s="13"/>
      <c r="B4266" s="13"/>
    </row>
    <row r="4267" spans="1:2">
      <c r="A4267" s="13"/>
      <c r="B4267" s="13"/>
    </row>
    <row r="4268" spans="1:2">
      <c r="A4268" s="13"/>
      <c r="B4268" s="13"/>
    </row>
    <row r="4269" spans="1:2">
      <c r="A4269" s="13"/>
      <c r="B4269" s="13"/>
    </row>
    <row r="4270" spans="1:2">
      <c r="A4270" s="13"/>
      <c r="B4270" s="13"/>
    </row>
    <row r="4271" spans="1:2">
      <c r="A4271" s="13"/>
      <c r="B4271" s="13"/>
    </row>
    <row r="4272" spans="1:2">
      <c r="A4272" s="13"/>
      <c r="B4272" s="13"/>
    </row>
    <row r="4273" spans="1:2">
      <c r="A4273" s="13"/>
      <c r="B4273" s="13"/>
    </row>
    <row r="4274" spans="1:2">
      <c r="A4274" s="13"/>
      <c r="B4274" s="13"/>
    </row>
    <row r="4275" spans="1:2">
      <c r="A4275" s="13"/>
      <c r="B4275" s="13"/>
    </row>
    <row r="4276" spans="1:2">
      <c r="A4276" s="13"/>
      <c r="B4276" s="13"/>
    </row>
    <row r="4277" spans="1:2">
      <c r="A4277" s="13"/>
      <c r="B4277" s="13"/>
    </row>
    <row r="4278" spans="1:2">
      <c r="A4278" s="13"/>
      <c r="B4278" s="13"/>
    </row>
    <row r="4279" spans="1:2">
      <c r="A4279" s="13"/>
      <c r="B4279" s="13"/>
    </row>
    <row r="4280" spans="1:2">
      <c r="A4280" s="13"/>
      <c r="B4280" s="13"/>
    </row>
    <row r="4281" spans="1:2">
      <c r="A4281" s="13"/>
      <c r="B4281" s="13"/>
    </row>
    <row r="4282" spans="1:2">
      <c r="A4282" s="13"/>
      <c r="B4282" s="13"/>
    </row>
    <row r="4283" spans="1:2">
      <c r="A4283" s="13"/>
      <c r="B4283" s="13"/>
    </row>
    <row r="4284" spans="1:2">
      <c r="A4284" s="13"/>
      <c r="B4284" s="13"/>
    </row>
    <row r="4285" spans="1:2">
      <c r="A4285" s="13"/>
      <c r="B4285" s="13"/>
    </row>
    <row r="4286" spans="1:2">
      <c r="A4286" s="13"/>
      <c r="B4286" s="13"/>
    </row>
    <row r="4287" spans="1:2">
      <c r="A4287" s="13"/>
      <c r="B4287" s="13"/>
    </row>
    <row r="4288" spans="1:2">
      <c r="A4288" s="13"/>
      <c r="B4288" s="13"/>
    </row>
    <row r="4289" spans="1:2">
      <c r="A4289" s="13"/>
      <c r="B4289" s="13"/>
    </row>
    <row r="4290" spans="1:2">
      <c r="A4290" s="13"/>
      <c r="B4290" s="13"/>
    </row>
    <row r="4291" spans="1:2">
      <c r="A4291" s="13"/>
      <c r="B4291" s="13"/>
    </row>
    <row r="4292" spans="1:2">
      <c r="A4292" s="13"/>
      <c r="B4292" s="13"/>
    </row>
    <row r="4293" spans="1:2">
      <c r="A4293" s="13"/>
      <c r="B4293" s="13"/>
    </row>
    <row r="4294" spans="1:2">
      <c r="A4294" s="13"/>
      <c r="B4294" s="13"/>
    </row>
    <row r="4295" spans="1:2">
      <c r="A4295" s="13"/>
      <c r="B4295" s="13"/>
    </row>
    <row r="4296" spans="1:2">
      <c r="A4296" s="13"/>
      <c r="B4296" s="13"/>
    </row>
    <row r="4297" spans="1:2">
      <c r="A4297" s="13"/>
      <c r="B4297" s="13"/>
    </row>
    <row r="4298" spans="1:2">
      <c r="A4298" s="13"/>
      <c r="B4298" s="13"/>
    </row>
    <row r="4299" spans="1:2">
      <c r="A4299" s="13"/>
      <c r="B4299" s="13"/>
    </row>
    <row r="4300" spans="1:2">
      <c r="A4300" s="13"/>
      <c r="B4300" s="13"/>
    </row>
    <row r="4301" spans="1:2">
      <c r="A4301" s="13"/>
      <c r="B4301" s="13"/>
    </row>
    <row r="4302" spans="1:2">
      <c r="A4302" s="13"/>
      <c r="B4302" s="13"/>
    </row>
    <row r="4303" spans="1:2">
      <c r="A4303" s="13"/>
      <c r="B4303" s="13"/>
    </row>
    <row r="4304" spans="1:2">
      <c r="A4304" s="13"/>
      <c r="B4304" s="13"/>
    </row>
    <row r="4305" spans="1:2">
      <c r="A4305" s="13"/>
      <c r="B4305" s="13"/>
    </row>
    <row r="4306" spans="1:2">
      <c r="A4306" s="13"/>
      <c r="B4306" s="13"/>
    </row>
    <row r="4307" spans="1:2">
      <c r="A4307" s="13"/>
      <c r="B4307" s="13"/>
    </row>
    <row r="4308" spans="1:2">
      <c r="A4308" s="13"/>
      <c r="B4308" s="13"/>
    </row>
    <row r="4309" spans="1:2">
      <c r="A4309" s="13"/>
      <c r="B4309" s="13"/>
    </row>
    <row r="4310" spans="1:2">
      <c r="A4310" s="13"/>
      <c r="B4310" s="13"/>
    </row>
    <row r="4311" spans="1:2">
      <c r="A4311" s="13"/>
      <c r="B4311" s="13"/>
    </row>
    <row r="4312" spans="1:2">
      <c r="A4312" s="13"/>
      <c r="B4312" s="13"/>
    </row>
    <row r="4313" spans="1:2">
      <c r="A4313" s="13"/>
      <c r="B4313" s="13"/>
    </row>
    <row r="4314" spans="1:2">
      <c r="A4314" s="13"/>
      <c r="B4314" s="13"/>
    </row>
    <row r="4315" spans="1:2">
      <c r="A4315" s="13"/>
      <c r="B4315" s="13"/>
    </row>
    <row r="4316" spans="1:2">
      <c r="A4316" s="13"/>
      <c r="B4316" s="13"/>
    </row>
    <row r="4317" spans="1:2">
      <c r="A4317" s="13"/>
      <c r="B4317" s="13"/>
    </row>
    <row r="4318" spans="1:2">
      <c r="A4318" s="13"/>
      <c r="B4318" s="13"/>
    </row>
    <row r="4319" spans="1:2">
      <c r="A4319" s="13"/>
      <c r="B4319" s="13"/>
    </row>
    <row r="4320" spans="1:2">
      <c r="A4320" s="13"/>
      <c r="B4320" s="13"/>
    </row>
    <row r="4321" spans="1:2">
      <c r="A4321" s="13"/>
      <c r="B4321" s="13"/>
    </row>
    <row r="4322" spans="1:2">
      <c r="A4322" s="13"/>
      <c r="B4322" s="13"/>
    </row>
    <row r="4323" spans="1:2">
      <c r="A4323" s="13"/>
      <c r="B4323" s="13"/>
    </row>
    <row r="4324" spans="1:2">
      <c r="A4324" s="13"/>
      <c r="B4324" s="13"/>
    </row>
    <row r="4325" spans="1:2">
      <c r="A4325" s="13"/>
      <c r="B4325" s="13"/>
    </row>
    <row r="4326" spans="1:2">
      <c r="A4326" s="13"/>
      <c r="B4326" s="13"/>
    </row>
    <row r="4327" spans="1:2">
      <c r="A4327" s="13"/>
      <c r="B4327" s="13"/>
    </row>
    <row r="4328" spans="1:2">
      <c r="A4328" s="13"/>
      <c r="B4328" s="13"/>
    </row>
    <row r="4329" spans="1:2">
      <c r="A4329" s="13"/>
      <c r="B4329" s="13"/>
    </row>
    <row r="4330" spans="1:2">
      <c r="A4330" s="13"/>
      <c r="B4330" s="13"/>
    </row>
    <row r="4331" spans="1:2">
      <c r="A4331" s="13"/>
      <c r="B4331" s="13"/>
    </row>
    <row r="4332" spans="1:2">
      <c r="A4332" s="13"/>
      <c r="B4332" s="13"/>
    </row>
    <row r="4333" spans="1:2">
      <c r="A4333" s="13"/>
      <c r="B4333" s="13"/>
    </row>
    <row r="4334" spans="1:2">
      <c r="A4334" s="13"/>
      <c r="B4334" s="13"/>
    </row>
    <row r="4335" spans="1:2">
      <c r="A4335" s="13"/>
      <c r="B4335" s="13"/>
    </row>
    <row r="4336" spans="1:2">
      <c r="A4336" s="13"/>
      <c r="B4336" s="13"/>
    </row>
    <row r="4337" spans="1:2">
      <c r="A4337" s="13"/>
      <c r="B4337" s="13"/>
    </row>
    <row r="4338" spans="1:2">
      <c r="A4338" s="13"/>
      <c r="B4338" s="13"/>
    </row>
    <row r="4339" spans="1:2">
      <c r="A4339" s="13"/>
      <c r="B4339" s="13"/>
    </row>
    <row r="4340" spans="1:2">
      <c r="A4340" s="13"/>
      <c r="B4340" s="13"/>
    </row>
    <row r="4341" spans="1:2">
      <c r="A4341" s="13"/>
      <c r="B4341" s="13"/>
    </row>
    <row r="4342" spans="1:2">
      <c r="A4342" s="13"/>
      <c r="B4342" s="13"/>
    </row>
    <row r="4343" spans="1:2">
      <c r="A4343" s="13"/>
      <c r="B4343" s="13"/>
    </row>
    <row r="4344" spans="1:2">
      <c r="A4344" s="13"/>
      <c r="B4344" s="13"/>
    </row>
    <row r="4345" spans="1:2">
      <c r="A4345" s="13"/>
      <c r="B4345" s="13"/>
    </row>
    <row r="4346" spans="1:2">
      <c r="A4346" s="13"/>
      <c r="B4346" s="13"/>
    </row>
    <row r="4347" spans="1:2">
      <c r="A4347" s="13"/>
      <c r="B4347" s="13"/>
    </row>
    <row r="4348" spans="1:2">
      <c r="A4348" s="13"/>
      <c r="B4348" s="13"/>
    </row>
    <row r="4349" spans="1:2">
      <c r="A4349" s="13"/>
      <c r="B4349" s="13"/>
    </row>
    <row r="4350" spans="1:2">
      <c r="A4350" s="13"/>
      <c r="B4350" s="13"/>
    </row>
    <row r="4351" spans="1:2">
      <c r="A4351" s="13"/>
      <c r="B4351" s="13"/>
    </row>
    <row r="4352" spans="1:2">
      <c r="A4352" s="13"/>
      <c r="B4352" s="13"/>
    </row>
    <row r="4353" spans="1:2">
      <c r="A4353" s="13"/>
      <c r="B4353" s="13"/>
    </row>
    <row r="4354" spans="1:2">
      <c r="A4354" s="13"/>
      <c r="B4354" s="13"/>
    </row>
    <row r="4355" spans="1:2">
      <c r="A4355" s="13"/>
      <c r="B4355" s="13"/>
    </row>
    <row r="4356" spans="1:2">
      <c r="A4356" s="13"/>
      <c r="B4356" s="13"/>
    </row>
    <row r="4357" spans="1:2">
      <c r="A4357" s="13"/>
      <c r="B4357" s="13"/>
    </row>
    <row r="4358" spans="1:2">
      <c r="A4358" s="13"/>
      <c r="B4358" s="13"/>
    </row>
    <row r="4359" spans="1:2">
      <c r="A4359" s="13"/>
      <c r="B4359" s="13"/>
    </row>
    <row r="4360" spans="1:2">
      <c r="A4360" s="13"/>
      <c r="B4360" s="13"/>
    </row>
    <row r="4361" spans="1:2">
      <c r="A4361" s="13"/>
      <c r="B4361" s="13"/>
    </row>
    <row r="4362" spans="1:2">
      <c r="A4362" s="13"/>
      <c r="B4362" s="13"/>
    </row>
    <row r="4363" spans="1:2">
      <c r="A4363" s="13"/>
      <c r="B4363" s="13"/>
    </row>
    <row r="4364" spans="1:2">
      <c r="A4364" s="13"/>
      <c r="B4364" s="13"/>
    </row>
    <row r="4365" spans="1:2">
      <c r="A4365" s="13"/>
      <c r="B4365" s="13"/>
    </row>
    <row r="4366" spans="1:2">
      <c r="A4366" s="13"/>
      <c r="B4366" s="13"/>
    </row>
    <row r="4367" spans="1:2">
      <c r="A4367" s="13"/>
      <c r="B4367" s="13"/>
    </row>
    <row r="4368" spans="1:2">
      <c r="A4368" s="13"/>
      <c r="B4368" s="13"/>
    </row>
    <row r="4369" spans="1:2">
      <c r="A4369" s="13"/>
      <c r="B4369" s="13"/>
    </row>
    <row r="4370" spans="1:2">
      <c r="A4370" s="13"/>
      <c r="B4370" s="13"/>
    </row>
    <row r="4371" spans="1:2">
      <c r="A4371" s="13"/>
      <c r="B4371" s="13"/>
    </row>
    <row r="4372" spans="1:2">
      <c r="A4372" s="13"/>
      <c r="B4372" s="13"/>
    </row>
    <row r="4373" spans="1:2">
      <c r="A4373" s="13"/>
      <c r="B4373" s="13"/>
    </row>
    <row r="4374" spans="1:2">
      <c r="A4374" s="13"/>
      <c r="B4374" s="13"/>
    </row>
    <row r="4375" spans="1:2">
      <c r="A4375" s="13"/>
      <c r="B4375" s="13"/>
    </row>
    <row r="4376" spans="1:2">
      <c r="A4376" s="13"/>
      <c r="B4376" s="13"/>
    </row>
    <row r="4377" spans="1:2">
      <c r="A4377" s="13"/>
      <c r="B4377" s="13"/>
    </row>
    <row r="4378" spans="1:2">
      <c r="A4378" s="13"/>
      <c r="B4378" s="13"/>
    </row>
    <row r="4379" spans="1:2">
      <c r="A4379" s="13"/>
      <c r="B4379" s="13"/>
    </row>
    <row r="4380" spans="1:2">
      <c r="A4380" s="13"/>
      <c r="B4380" s="13"/>
    </row>
    <row r="4381" spans="1:2">
      <c r="A4381" s="13"/>
      <c r="B4381" s="13"/>
    </row>
    <row r="4382" spans="1:2">
      <c r="A4382" s="13"/>
      <c r="B4382" s="13"/>
    </row>
    <row r="4383" spans="1:2">
      <c r="A4383" s="13"/>
      <c r="B4383" s="13"/>
    </row>
    <row r="4384" spans="1:2">
      <c r="A4384" s="13"/>
      <c r="B4384" s="13"/>
    </row>
    <row r="4385" spans="1:2">
      <c r="A4385" s="13"/>
      <c r="B4385" s="13"/>
    </row>
    <row r="4386" spans="1:2">
      <c r="A4386" s="13"/>
      <c r="B4386" s="13"/>
    </row>
    <row r="4387" spans="1:2">
      <c r="A4387" s="13"/>
      <c r="B4387" s="13"/>
    </row>
    <row r="4388" spans="1:2">
      <c r="A4388" s="13"/>
      <c r="B4388" s="13"/>
    </row>
    <row r="4389" spans="1:2">
      <c r="A4389" s="13"/>
      <c r="B4389" s="13"/>
    </row>
    <row r="4390" spans="1:2">
      <c r="A4390" s="13"/>
      <c r="B4390" s="13"/>
    </row>
    <row r="4391" spans="1:2">
      <c r="A4391" s="13"/>
      <c r="B4391" s="13"/>
    </row>
    <row r="4392" spans="1:2">
      <c r="A4392" s="13"/>
      <c r="B4392" s="13"/>
    </row>
    <row r="4393" spans="1:2">
      <c r="A4393" s="13"/>
      <c r="B4393" s="13"/>
    </row>
    <row r="4394" spans="1:2">
      <c r="A4394" s="13"/>
      <c r="B4394" s="13"/>
    </row>
    <row r="4395" spans="1:2">
      <c r="A4395" s="13"/>
      <c r="B4395" s="13"/>
    </row>
    <row r="4396" spans="1:2">
      <c r="A4396" s="13"/>
      <c r="B4396" s="13"/>
    </row>
    <row r="4397" spans="1:2">
      <c r="A4397" s="13"/>
      <c r="B4397" s="13"/>
    </row>
    <row r="4398" spans="1:2">
      <c r="A4398" s="13"/>
      <c r="B4398" s="13"/>
    </row>
    <row r="4399" spans="1:2">
      <c r="A4399" s="13"/>
      <c r="B4399" s="13"/>
    </row>
    <row r="4400" spans="1:2">
      <c r="A4400" s="13"/>
      <c r="B4400" s="13"/>
    </row>
    <row r="4401" spans="1:2">
      <c r="A4401" s="13"/>
      <c r="B4401" s="13"/>
    </row>
    <row r="4402" spans="1:2">
      <c r="A4402" s="13"/>
      <c r="B4402" s="13"/>
    </row>
    <row r="4403" spans="1:2">
      <c r="A4403" s="13"/>
      <c r="B4403" s="13"/>
    </row>
    <row r="4404" spans="1:2">
      <c r="A4404" s="13"/>
      <c r="B4404" s="13"/>
    </row>
    <row r="4405" spans="1:2">
      <c r="A4405" s="13"/>
      <c r="B4405" s="13"/>
    </row>
    <row r="4406" spans="1:2">
      <c r="A4406" s="13"/>
      <c r="B4406" s="13"/>
    </row>
    <row r="4407" spans="1:2">
      <c r="A4407" s="13"/>
      <c r="B4407" s="13"/>
    </row>
    <row r="4408" spans="1:2">
      <c r="A4408" s="13"/>
      <c r="B4408" s="13"/>
    </row>
    <row r="4409" spans="1:2">
      <c r="A4409" s="13"/>
      <c r="B4409" s="13"/>
    </row>
    <row r="4410" spans="1:2">
      <c r="A4410" s="13"/>
      <c r="B4410" s="13"/>
    </row>
    <row r="4411" spans="1:2">
      <c r="A4411" s="13"/>
      <c r="B4411" s="13"/>
    </row>
    <row r="4412" spans="1:2">
      <c r="A4412" s="13"/>
      <c r="B4412" s="13"/>
    </row>
    <row r="4413" spans="1:2">
      <c r="A4413" s="13"/>
      <c r="B4413" s="13"/>
    </row>
    <row r="4414" spans="1:2">
      <c r="A4414" s="13"/>
      <c r="B4414" s="13"/>
    </row>
    <row r="4415" spans="1:2">
      <c r="A4415" s="13"/>
      <c r="B4415" s="13"/>
    </row>
    <row r="4416" spans="1:2">
      <c r="A4416" s="13"/>
      <c r="B4416" s="13"/>
    </row>
    <row r="4417" spans="1:2">
      <c r="A4417" s="13"/>
      <c r="B4417" s="13"/>
    </row>
    <row r="4418" spans="1:2">
      <c r="A4418" s="13"/>
      <c r="B4418" s="13"/>
    </row>
    <row r="4419" spans="1:2">
      <c r="A4419" s="13"/>
      <c r="B4419" s="13"/>
    </row>
    <row r="4420" spans="1:2">
      <c r="A4420" s="13"/>
      <c r="B4420" s="13"/>
    </row>
    <row r="4421" spans="1:2">
      <c r="A4421" s="13"/>
      <c r="B4421" s="13"/>
    </row>
    <row r="4422" spans="1:2">
      <c r="A4422" s="13"/>
      <c r="B4422" s="13"/>
    </row>
    <row r="4423" spans="1:2">
      <c r="A4423" s="13"/>
      <c r="B4423" s="13"/>
    </row>
    <row r="4424" spans="1:2">
      <c r="A4424" s="13"/>
      <c r="B4424" s="13"/>
    </row>
    <row r="4425" spans="1:2">
      <c r="A4425" s="13"/>
      <c r="B4425" s="13"/>
    </row>
    <row r="4426" spans="1:2">
      <c r="A4426" s="13"/>
      <c r="B4426" s="13"/>
    </row>
    <row r="4427" spans="1:2">
      <c r="A4427" s="13"/>
      <c r="B4427" s="13"/>
    </row>
    <row r="4428" spans="1:2">
      <c r="A4428" s="13"/>
      <c r="B4428" s="13"/>
    </row>
    <row r="4429" spans="1:2">
      <c r="A4429" s="13"/>
      <c r="B4429" s="13"/>
    </row>
    <row r="4430" spans="1:2">
      <c r="A4430" s="13"/>
      <c r="B4430" s="13"/>
    </row>
    <row r="4431" spans="1:2">
      <c r="A4431" s="13"/>
      <c r="B4431" s="13"/>
    </row>
    <row r="4432" spans="1:2">
      <c r="A4432" s="13"/>
      <c r="B4432" s="13"/>
    </row>
    <row r="4433" spans="1:2">
      <c r="A4433" s="13"/>
      <c r="B4433" s="13"/>
    </row>
    <row r="4434" spans="1:2">
      <c r="A4434" s="13"/>
      <c r="B4434" s="13"/>
    </row>
    <row r="4435" spans="1:2">
      <c r="A4435" s="13"/>
      <c r="B4435" s="13"/>
    </row>
    <row r="4436" spans="1:2">
      <c r="A4436" s="13"/>
      <c r="B4436" s="13"/>
    </row>
    <row r="4437" spans="1:2">
      <c r="A4437" s="13"/>
      <c r="B4437" s="13"/>
    </row>
    <row r="4438" spans="1:2">
      <c r="A4438" s="13"/>
      <c r="B4438" s="13"/>
    </row>
    <row r="4439" spans="1:2">
      <c r="A4439" s="13"/>
      <c r="B4439" s="13"/>
    </row>
    <row r="4440" spans="1:2">
      <c r="A4440" s="13"/>
      <c r="B4440" s="13"/>
    </row>
    <row r="4441" spans="1:2">
      <c r="A4441" s="13"/>
      <c r="B4441" s="13"/>
    </row>
    <row r="4442" spans="1:2">
      <c r="A4442" s="13"/>
      <c r="B4442" s="13"/>
    </row>
    <row r="4443" spans="1:2">
      <c r="A4443" s="13"/>
      <c r="B4443" s="13"/>
    </row>
    <row r="4444" spans="1:2">
      <c r="A4444" s="13"/>
      <c r="B4444" s="13"/>
    </row>
    <row r="4445" spans="1:2">
      <c r="A4445" s="13"/>
      <c r="B4445" s="13"/>
    </row>
    <row r="4446" spans="1:2">
      <c r="A4446" s="13"/>
      <c r="B4446" s="13"/>
    </row>
    <row r="4447" spans="1:2">
      <c r="A4447" s="13"/>
      <c r="B4447" s="13"/>
    </row>
    <row r="4448" spans="1:2">
      <c r="A4448" s="13"/>
      <c r="B4448" s="13"/>
    </row>
    <row r="4449" spans="1:2">
      <c r="A4449" s="13"/>
      <c r="B4449" s="13"/>
    </row>
    <row r="4450" spans="1:2">
      <c r="A4450" s="13"/>
      <c r="B4450" s="13"/>
    </row>
    <row r="4451" spans="1:2">
      <c r="A4451" s="13"/>
      <c r="B4451" s="13"/>
    </row>
    <row r="4452" spans="1:2">
      <c r="A4452" s="13"/>
      <c r="B4452" s="13"/>
    </row>
    <row r="4453" spans="1:2">
      <c r="A4453" s="13"/>
      <c r="B4453" s="13"/>
    </row>
    <row r="4454" spans="1:2">
      <c r="A4454" s="13"/>
      <c r="B4454" s="13"/>
    </row>
    <row r="4455" spans="1:2">
      <c r="A4455" s="13"/>
      <c r="B4455" s="13"/>
    </row>
    <row r="4456" spans="1:2">
      <c r="A4456" s="13"/>
      <c r="B4456" s="13"/>
    </row>
    <row r="4457" spans="1:2">
      <c r="A4457" s="13"/>
      <c r="B4457" s="13"/>
    </row>
    <row r="4458" spans="1:2">
      <c r="A4458" s="13"/>
      <c r="B4458" s="13"/>
    </row>
    <row r="4459" spans="1:2">
      <c r="A4459" s="13"/>
      <c r="B4459" s="13"/>
    </row>
    <row r="4460" spans="1:2">
      <c r="A4460" s="13"/>
      <c r="B4460" s="13"/>
    </row>
    <row r="4461" spans="1:2">
      <c r="A4461" s="13"/>
      <c r="B4461" s="13"/>
    </row>
    <row r="4462" spans="1:2">
      <c r="A4462" s="13"/>
      <c r="B4462" s="13"/>
    </row>
    <row r="4463" spans="1:2">
      <c r="A4463" s="13"/>
      <c r="B4463" s="13"/>
    </row>
    <row r="4464" spans="1:2">
      <c r="A4464" s="13"/>
      <c r="B4464" s="13"/>
    </row>
    <row r="4465" spans="1:2">
      <c r="A4465" s="13"/>
      <c r="B4465" s="13"/>
    </row>
    <row r="4466" spans="1:2">
      <c r="A4466" s="13"/>
      <c r="B4466" s="13"/>
    </row>
    <row r="4467" spans="1:2">
      <c r="A4467" s="13"/>
      <c r="B4467" s="13"/>
    </row>
    <row r="4468" spans="1:2">
      <c r="A4468" s="13"/>
      <c r="B4468" s="13"/>
    </row>
    <row r="4469" spans="1:2">
      <c r="A4469" s="13"/>
      <c r="B4469" s="13"/>
    </row>
    <row r="4470" spans="1:2">
      <c r="A4470" s="13"/>
      <c r="B4470" s="13"/>
    </row>
    <row r="4471" spans="1:2">
      <c r="A4471" s="13"/>
      <c r="B4471" s="13"/>
    </row>
    <row r="4472" spans="1:2">
      <c r="A4472" s="13"/>
      <c r="B4472" s="13"/>
    </row>
    <row r="4473" spans="1:2">
      <c r="A4473" s="13"/>
      <c r="B4473" s="13"/>
    </row>
    <row r="4474" spans="1:2">
      <c r="A4474" s="13"/>
      <c r="B4474" s="13"/>
    </row>
    <row r="4475" spans="1:2">
      <c r="A4475" s="13"/>
      <c r="B4475" s="13"/>
    </row>
    <row r="4476" spans="1:2">
      <c r="A4476" s="13"/>
      <c r="B4476" s="13"/>
    </row>
    <row r="4477" spans="1:2">
      <c r="A4477" s="13"/>
      <c r="B4477" s="13"/>
    </row>
    <row r="4478" spans="1:2">
      <c r="A4478" s="13"/>
      <c r="B4478" s="13"/>
    </row>
    <row r="4479" spans="1:2">
      <c r="A4479" s="13"/>
      <c r="B4479" s="13"/>
    </row>
    <row r="4480" spans="1:2">
      <c r="A4480" s="13"/>
      <c r="B4480" s="13"/>
    </row>
    <row r="4481" spans="1:2">
      <c r="A4481" s="13"/>
      <c r="B4481" s="13"/>
    </row>
    <row r="4482" spans="1:2">
      <c r="A4482" s="13"/>
      <c r="B4482" s="13"/>
    </row>
    <row r="4483" spans="1:2">
      <c r="A4483" s="13"/>
      <c r="B4483" s="13"/>
    </row>
    <row r="4484" spans="1:2">
      <c r="A4484" s="13"/>
      <c r="B4484" s="13"/>
    </row>
    <row r="4485" spans="1:2">
      <c r="A4485" s="13"/>
      <c r="B4485" s="13"/>
    </row>
    <row r="4486" spans="1:2">
      <c r="A4486" s="13"/>
      <c r="B4486" s="13"/>
    </row>
    <row r="4487" spans="1:2">
      <c r="A4487" s="13"/>
      <c r="B4487" s="13"/>
    </row>
    <row r="4488" spans="1:2">
      <c r="A4488" s="13"/>
      <c r="B4488" s="13"/>
    </row>
    <row r="4489" spans="1:2">
      <c r="A4489" s="13"/>
      <c r="B4489" s="13"/>
    </row>
    <row r="4490" spans="1:2">
      <c r="A4490" s="13"/>
      <c r="B4490" s="13"/>
    </row>
    <row r="4491" spans="1:2">
      <c r="A4491" s="13"/>
      <c r="B4491" s="13"/>
    </row>
    <row r="4492" spans="1:2">
      <c r="A4492" s="13"/>
      <c r="B4492" s="13"/>
    </row>
    <row r="4493" spans="1:2">
      <c r="A4493" s="13"/>
      <c r="B4493" s="13"/>
    </row>
    <row r="4494" spans="1:2">
      <c r="A4494" s="13"/>
      <c r="B4494" s="13"/>
    </row>
    <row r="4495" spans="1:2">
      <c r="A4495" s="13"/>
      <c r="B4495" s="13"/>
    </row>
    <row r="4496" spans="1:2">
      <c r="A4496" s="13"/>
      <c r="B4496" s="13"/>
    </row>
    <row r="4497" spans="1:2">
      <c r="A4497" s="13"/>
      <c r="B4497" s="13"/>
    </row>
    <row r="4498" spans="1:2">
      <c r="A4498" s="13"/>
      <c r="B4498" s="13"/>
    </row>
    <row r="4499" spans="1:2">
      <c r="A4499" s="13"/>
      <c r="B4499" s="13"/>
    </row>
    <row r="4500" spans="1:2">
      <c r="A4500" s="13"/>
      <c r="B4500" s="13"/>
    </row>
    <row r="4501" spans="1:2">
      <c r="A4501" s="13"/>
      <c r="B4501" s="13"/>
    </row>
    <row r="4502" spans="1:2">
      <c r="A4502" s="13"/>
      <c r="B4502" s="13"/>
    </row>
    <row r="4503" spans="1:2">
      <c r="A4503" s="13"/>
      <c r="B4503" s="13"/>
    </row>
    <row r="4504" spans="1:2">
      <c r="A4504" s="13"/>
      <c r="B4504" s="13"/>
    </row>
    <row r="4505" spans="1:2">
      <c r="A4505" s="13"/>
      <c r="B4505" s="13"/>
    </row>
    <row r="4506" spans="1:2">
      <c r="A4506" s="13"/>
      <c r="B4506" s="13"/>
    </row>
    <row r="4507" spans="1:2">
      <c r="A4507" s="13"/>
      <c r="B4507" s="13"/>
    </row>
    <row r="4508" spans="1:2">
      <c r="A4508" s="13"/>
      <c r="B4508" s="13"/>
    </row>
    <row r="4509" spans="1:2">
      <c r="A4509" s="13"/>
      <c r="B4509" s="13"/>
    </row>
    <row r="4510" spans="1:2">
      <c r="A4510" s="13"/>
      <c r="B4510" s="13"/>
    </row>
    <row r="4511" spans="1:2">
      <c r="A4511" s="13"/>
      <c r="B4511" s="13"/>
    </row>
    <row r="4512" spans="1:2">
      <c r="A4512" s="13"/>
      <c r="B4512" s="13"/>
    </row>
    <row r="4513" spans="1:2">
      <c r="A4513" s="13"/>
      <c r="B4513" s="13"/>
    </row>
    <row r="4514" spans="1:2">
      <c r="A4514" s="13"/>
      <c r="B4514" s="13"/>
    </row>
    <row r="4515" spans="1:2">
      <c r="A4515" s="13"/>
      <c r="B4515" s="13"/>
    </row>
    <row r="4516" spans="1:2">
      <c r="A4516" s="13"/>
      <c r="B4516" s="13"/>
    </row>
    <row r="4517" spans="1:2">
      <c r="A4517" s="13"/>
      <c r="B4517" s="13"/>
    </row>
    <row r="4518" spans="1:2">
      <c r="A4518" s="13"/>
      <c r="B4518" s="13"/>
    </row>
    <row r="4519" spans="1:2">
      <c r="A4519" s="13"/>
      <c r="B4519" s="13"/>
    </row>
    <row r="4520" spans="1:2">
      <c r="A4520" s="13"/>
      <c r="B4520" s="13"/>
    </row>
    <row r="4521" spans="1:2">
      <c r="A4521" s="13"/>
      <c r="B4521" s="13"/>
    </row>
    <row r="4522" spans="1:2">
      <c r="A4522" s="13"/>
      <c r="B4522" s="13"/>
    </row>
    <row r="4523" spans="1:2">
      <c r="A4523" s="13"/>
      <c r="B4523" s="13"/>
    </row>
    <row r="4524" spans="1:2">
      <c r="A4524" s="13"/>
      <c r="B4524" s="13"/>
    </row>
    <row r="4525" spans="1:2">
      <c r="A4525" s="13"/>
      <c r="B4525" s="13"/>
    </row>
    <row r="4526" spans="1:2">
      <c r="A4526" s="13"/>
      <c r="B4526" s="13"/>
    </row>
    <row r="4527" spans="1:2">
      <c r="A4527" s="13"/>
      <c r="B4527" s="13"/>
    </row>
    <row r="4528" spans="1:2">
      <c r="A4528" s="13"/>
      <c r="B4528" s="13"/>
    </row>
    <row r="4529" spans="1:2">
      <c r="A4529" s="13"/>
      <c r="B4529" s="13"/>
    </row>
    <row r="4530" spans="1:2">
      <c r="A4530" s="13"/>
      <c r="B4530" s="13"/>
    </row>
    <row r="4531" spans="1:2">
      <c r="A4531" s="13"/>
      <c r="B4531" s="13"/>
    </row>
    <row r="4532" spans="1:2">
      <c r="A4532" s="13"/>
      <c r="B4532" s="13"/>
    </row>
    <row r="4533" spans="1:2">
      <c r="A4533" s="13"/>
      <c r="B4533" s="13"/>
    </row>
    <row r="4534" spans="1:2">
      <c r="A4534" s="13"/>
      <c r="B4534" s="13"/>
    </row>
    <row r="4535" spans="1:2">
      <c r="A4535" s="13"/>
      <c r="B4535" s="13"/>
    </row>
    <row r="4536" spans="1:2">
      <c r="A4536" s="13"/>
      <c r="B4536" s="13"/>
    </row>
    <row r="4537" spans="1:2">
      <c r="A4537" s="13"/>
      <c r="B4537" s="13"/>
    </row>
    <row r="4538" spans="1:2">
      <c r="A4538" s="13"/>
      <c r="B4538" s="13"/>
    </row>
    <row r="4539" spans="1:2">
      <c r="A4539" s="13"/>
      <c r="B4539" s="13"/>
    </row>
    <row r="4540" spans="1:2">
      <c r="A4540" s="13"/>
      <c r="B4540" s="13"/>
    </row>
    <row r="4541" spans="1:2">
      <c r="A4541" s="13"/>
      <c r="B4541" s="13"/>
    </row>
    <row r="4542" spans="1:2">
      <c r="A4542" s="13"/>
      <c r="B4542" s="13"/>
    </row>
    <row r="4543" spans="1:2">
      <c r="A4543" s="13"/>
      <c r="B4543" s="13"/>
    </row>
    <row r="4544" spans="1:2">
      <c r="A4544" s="13"/>
      <c r="B4544" s="13"/>
    </row>
    <row r="4545" spans="1:2">
      <c r="A4545" s="13"/>
      <c r="B4545" s="13"/>
    </row>
    <row r="4546" spans="1:2">
      <c r="A4546" s="13"/>
      <c r="B4546" s="13"/>
    </row>
    <row r="4547" spans="1:2">
      <c r="A4547" s="13"/>
      <c r="B4547" s="13"/>
    </row>
    <row r="4548" spans="1:2">
      <c r="A4548" s="13"/>
      <c r="B4548" s="13"/>
    </row>
    <row r="4549" spans="1:2">
      <c r="A4549" s="13"/>
      <c r="B4549" s="13"/>
    </row>
    <row r="4550" spans="1:2">
      <c r="A4550" s="13"/>
      <c r="B4550" s="13"/>
    </row>
    <row r="4551" spans="1:2">
      <c r="A4551" s="13"/>
      <c r="B4551" s="13"/>
    </row>
    <row r="4552" spans="1:2">
      <c r="A4552" s="13"/>
      <c r="B4552" s="13"/>
    </row>
    <row r="4553" spans="1:2">
      <c r="A4553" s="13"/>
      <c r="B4553" s="13"/>
    </row>
    <row r="4554" spans="1:2">
      <c r="A4554" s="13"/>
      <c r="B4554" s="13"/>
    </row>
    <row r="4555" spans="1:2">
      <c r="A4555" s="13"/>
      <c r="B4555" s="13"/>
    </row>
    <row r="4556" spans="1:2">
      <c r="A4556" s="13"/>
      <c r="B4556" s="13"/>
    </row>
    <row r="4557" spans="1:2">
      <c r="A4557" s="13"/>
      <c r="B4557" s="13"/>
    </row>
    <row r="4558" spans="1:2">
      <c r="A4558" s="13"/>
      <c r="B4558" s="13"/>
    </row>
    <row r="4559" spans="1:2">
      <c r="A4559" s="13"/>
      <c r="B4559" s="13"/>
    </row>
    <row r="4560" spans="1:2">
      <c r="A4560" s="13"/>
      <c r="B4560" s="13"/>
    </row>
    <row r="4561" spans="1:2">
      <c r="A4561" s="13"/>
      <c r="B4561" s="13"/>
    </row>
    <row r="4562" spans="1:2">
      <c r="A4562" s="13"/>
      <c r="B4562" s="13"/>
    </row>
    <row r="4563" spans="1:2">
      <c r="A4563" s="13"/>
      <c r="B4563" s="13"/>
    </row>
    <row r="4564" spans="1:2">
      <c r="A4564" s="13"/>
      <c r="B4564" s="13"/>
    </row>
    <row r="4565" spans="1:2">
      <c r="A4565" s="13"/>
      <c r="B4565" s="13"/>
    </row>
    <row r="4566" spans="1:2">
      <c r="A4566" s="13"/>
      <c r="B4566" s="13"/>
    </row>
    <row r="4567" spans="1:2">
      <c r="A4567" s="13"/>
      <c r="B4567" s="13"/>
    </row>
    <row r="4568" spans="1:2">
      <c r="A4568" s="13"/>
      <c r="B4568" s="13"/>
    </row>
    <row r="4569" spans="1:2">
      <c r="A4569" s="13"/>
      <c r="B4569" s="13"/>
    </row>
    <row r="4570" spans="1:2">
      <c r="A4570" s="13"/>
      <c r="B4570" s="13"/>
    </row>
    <row r="4571" spans="1:2">
      <c r="A4571" s="13"/>
      <c r="B4571" s="13"/>
    </row>
    <row r="4572" spans="1:2">
      <c r="A4572" s="13"/>
      <c r="B4572" s="13"/>
    </row>
    <row r="4573" spans="1:2">
      <c r="A4573" s="13"/>
      <c r="B4573" s="13"/>
    </row>
    <row r="4574" spans="1:2">
      <c r="A4574" s="13"/>
      <c r="B4574" s="13"/>
    </row>
    <row r="4575" spans="1:2">
      <c r="A4575" s="13"/>
      <c r="B4575" s="13"/>
    </row>
    <row r="4576" spans="1:2">
      <c r="A4576" s="13"/>
      <c r="B4576" s="13"/>
    </row>
    <row r="4577" spans="1:2">
      <c r="A4577" s="13"/>
      <c r="B4577" s="13"/>
    </row>
    <row r="4578" spans="1:2">
      <c r="A4578" s="13"/>
      <c r="B4578" s="13"/>
    </row>
    <row r="4579" spans="1:2">
      <c r="A4579" s="13"/>
      <c r="B4579" s="13"/>
    </row>
    <row r="4580" spans="1:2">
      <c r="A4580" s="13"/>
      <c r="B4580" s="13"/>
    </row>
    <row r="4581" spans="1:2">
      <c r="A4581" s="13"/>
      <c r="B4581" s="13"/>
    </row>
    <row r="4582" spans="1:2">
      <c r="A4582" s="13"/>
      <c r="B4582" s="13"/>
    </row>
    <row r="4583" spans="1:2">
      <c r="A4583" s="13"/>
      <c r="B4583" s="13"/>
    </row>
    <row r="4584" spans="1:2">
      <c r="A4584" s="13"/>
      <c r="B4584" s="13"/>
    </row>
    <row r="4585" spans="1:2">
      <c r="A4585" s="13"/>
      <c r="B4585" s="13"/>
    </row>
    <row r="4586" spans="1:2">
      <c r="A4586" s="13"/>
      <c r="B4586" s="13"/>
    </row>
    <row r="4587" spans="1:2">
      <c r="A4587" s="13"/>
      <c r="B4587" s="13"/>
    </row>
    <row r="4588" spans="1:2">
      <c r="A4588" s="13"/>
      <c r="B4588" s="13"/>
    </row>
    <row r="4589" spans="1:2">
      <c r="A4589" s="13"/>
      <c r="B4589" s="13"/>
    </row>
    <row r="4590" spans="1:2">
      <c r="A4590" s="13"/>
      <c r="B4590" s="13"/>
    </row>
    <row r="4591" spans="1:2">
      <c r="A4591" s="13"/>
      <c r="B4591" s="13"/>
    </row>
    <row r="4592" spans="1:2">
      <c r="A4592" s="13"/>
      <c r="B4592" s="13"/>
    </row>
    <row r="4593" spans="1:2">
      <c r="A4593" s="13"/>
      <c r="B4593" s="13"/>
    </row>
    <row r="4594" spans="1:2">
      <c r="A4594" s="13"/>
      <c r="B4594" s="13"/>
    </row>
    <row r="4595" spans="1:2">
      <c r="A4595" s="13"/>
      <c r="B4595" s="13"/>
    </row>
    <row r="4596" spans="1:2">
      <c r="A4596" s="13"/>
      <c r="B4596" s="13"/>
    </row>
    <row r="4597" spans="1:2">
      <c r="A4597" s="13"/>
      <c r="B4597" s="13"/>
    </row>
    <row r="4598" spans="1:2">
      <c r="A4598" s="13"/>
      <c r="B4598" s="13"/>
    </row>
    <row r="4599" spans="1:2">
      <c r="A4599" s="13"/>
      <c r="B4599" s="13"/>
    </row>
    <row r="4600" spans="1:2">
      <c r="A4600" s="13"/>
      <c r="B4600" s="13"/>
    </row>
    <row r="4601" spans="1:2">
      <c r="A4601" s="13"/>
      <c r="B4601" s="13"/>
    </row>
    <row r="4602" spans="1:2">
      <c r="A4602" s="13"/>
      <c r="B4602" s="13"/>
    </row>
    <row r="4603" spans="1:2">
      <c r="A4603" s="13"/>
      <c r="B4603" s="13"/>
    </row>
    <row r="4604" spans="1:2">
      <c r="A4604" s="13"/>
      <c r="B4604" s="13"/>
    </row>
    <row r="4605" spans="1:2">
      <c r="A4605" s="13"/>
      <c r="B4605" s="13"/>
    </row>
    <row r="4606" spans="1:2">
      <c r="A4606" s="13"/>
      <c r="B4606" s="13"/>
    </row>
    <row r="4607" spans="1:2">
      <c r="A4607" s="13"/>
      <c r="B4607" s="13"/>
    </row>
    <row r="4608" spans="1:2">
      <c r="A4608" s="13"/>
      <c r="B4608" s="13"/>
    </row>
    <row r="4609" spans="1:2">
      <c r="A4609" s="13"/>
      <c r="B4609" s="13"/>
    </row>
    <row r="4610" spans="1:2">
      <c r="A4610" s="13"/>
      <c r="B4610" s="13"/>
    </row>
    <row r="4611" spans="1:2">
      <c r="A4611" s="13"/>
      <c r="B4611" s="13"/>
    </row>
    <row r="4612" spans="1:2">
      <c r="A4612" s="13"/>
      <c r="B4612" s="13"/>
    </row>
    <row r="4613" spans="1:2">
      <c r="A4613" s="13"/>
      <c r="B4613" s="13"/>
    </row>
    <row r="4614" spans="1:2">
      <c r="A4614" s="13"/>
      <c r="B4614" s="13"/>
    </row>
    <row r="4615" spans="1:2">
      <c r="A4615" s="13"/>
      <c r="B4615" s="13"/>
    </row>
    <row r="4616" spans="1:2">
      <c r="A4616" s="13"/>
      <c r="B4616" s="13"/>
    </row>
    <row r="4617" spans="1:2">
      <c r="A4617" s="13"/>
      <c r="B4617" s="13"/>
    </row>
    <row r="4618" spans="1:2">
      <c r="A4618" s="13"/>
      <c r="B4618" s="13"/>
    </row>
    <row r="4619" spans="1:2">
      <c r="A4619" s="13"/>
      <c r="B4619" s="13"/>
    </row>
    <row r="4620" spans="1:2">
      <c r="A4620" s="13"/>
      <c r="B4620" s="13"/>
    </row>
    <row r="4621" spans="1:2">
      <c r="A4621" s="13"/>
      <c r="B4621" s="13"/>
    </row>
    <row r="4622" spans="1:2">
      <c r="A4622" s="13"/>
      <c r="B4622" s="13"/>
    </row>
    <row r="4623" spans="1:2">
      <c r="A4623" s="13"/>
      <c r="B4623" s="13"/>
    </row>
    <row r="4624" spans="1:2">
      <c r="A4624" s="13"/>
      <c r="B4624" s="13"/>
    </row>
    <row r="4625" spans="1:2">
      <c r="A4625" s="13"/>
      <c r="B4625" s="13"/>
    </row>
    <row r="4626" spans="1:2">
      <c r="A4626" s="13"/>
      <c r="B4626" s="13"/>
    </row>
    <row r="4627" spans="1:2">
      <c r="A4627" s="13"/>
      <c r="B4627" s="13"/>
    </row>
    <row r="4628" spans="1:2">
      <c r="A4628" s="13"/>
      <c r="B4628" s="13"/>
    </row>
    <row r="4629" spans="1:2">
      <c r="A4629" s="13"/>
      <c r="B4629" s="13"/>
    </row>
    <row r="4630" spans="1:2">
      <c r="A4630" s="13"/>
      <c r="B4630" s="13"/>
    </row>
    <row r="4631" spans="1:2">
      <c r="A4631" s="13"/>
      <c r="B4631" s="13"/>
    </row>
    <row r="4632" spans="1:2">
      <c r="A4632" s="13"/>
      <c r="B4632" s="13"/>
    </row>
    <row r="4633" spans="1:2">
      <c r="A4633" s="13"/>
      <c r="B4633" s="13"/>
    </row>
    <row r="4634" spans="1:2">
      <c r="A4634" s="13"/>
      <c r="B4634" s="13"/>
    </row>
    <row r="4635" spans="1:2">
      <c r="A4635" s="13"/>
      <c r="B4635" s="13"/>
    </row>
    <row r="4636" spans="1:2">
      <c r="A4636" s="13"/>
      <c r="B4636" s="13"/>
    </row>
    <row r="4637" spans="1:2">
      <c r="A4637" s="13"/>
      <c r="B4637" s="13"/>
    </row>
    <row r="4638" spans="1:2">
      <c r="A4638" s="13"/>
      <c r="B4638" s="13"/>
    </row>
    <row r="4639" spans="1:2">
      <c r="A4639" s="13"/>
      <c r="B4639" s="13"/>
    </row>
    <row r="4640" spans="1:2">
      <c r="A4640" s="13"/>
      <c r="B4640" s="13"/>
    </row>
    <row r="4641" spans="1:2">
      <c r="A4641" s="13"/>
      <c r="B4641" s="13"/>
    </row>
    <row r="4642" spans="1:2">
      <c r="A4642" s="13"/>
      <c r="B4642" s="13"/>
    </row>
    <row r="4643" spans="1:2">
      <c r="A4643" s="13"/>
      <c r="B4643" s="13"/>
    </row>
    <row r="4644" spans="1:2">
      <c r="A4644" s="13"/>
      <c r="B4644" s="13"/>
    </row>
    <row r="4645" spans="1:2">
      <c r="A4645" s="13"/>
      <c r="B4645" s="13"/>
    </row>
    <row r="4646" spans="1:2">
      <c r="A4646" s="13"/>
      <c r="B4646" s="13"/>
    </row>
    <row r="4647" spans="1:2">
      <c r="A4647" s="13"/>
      <c r="B4647" s="13"/>
    </row>
    <row r="4648" spans="1:2">
      <c r="A4648" s="13"/>
      <c r="B4648" s="13"/>
    </row>
    <row r="4649" spans="1:2">
      <c r="A4649" s="13"/>
      <c r="B4649" s="13"/>
    </row>
    <row r="4650" spans="1:2">
      <c r="A4650" s="13"/>
      <c r="B4650" s="13"/>
    </row>
  </sheetData>
  <mergeCells count="4">
    <mergeCell ref="A1:E1"/>
    <mergeCell ref="F1:I1"/>
    <mergeCell ref="K1:M1"/>
    <mergeCell ref="N1:O1"/>
  </mergeCells>
  <phoneticPr fontId="2" type="noConversion"/>
  <pageMargins left="0.75" right="0.75" top="1" bottom="1" header="0" footer="0"/>
  <pageSetup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31"/>
  <sheetViews>
    <sheetView topLeftCell="A2" workbookViewId="0">
      <selection activeCell="G31" sqref="G31"/>
    </sheetView>
  </sheetViews>
  <sheetFormatPr defaultRowHeight="12.75"/>
  <cols>
    <col min="1" max="1" width="10.42578125" style="18" customWidth="1"/>
    <col min="2" max="2" width="9.5703125" style="18" customWidth="1"/>
    <col min="3" max="3" width="10.85546875" style="34" customWidth="1"/>
    <col min="4" max="4" width="22.28515625" style="18" customWidth="1"/>
    <col min="5" max="5" width="4.85546875" style="34" customWidth="1"/>
    <col min="6" max="6" width="4.85546875" style="35" customWidth="1"/>
    <col min="7" max="7" width="4.85546875" style="34" customWidth="1"/>
    <col min="8" max="8" width="4.85546875" style="35" customWidth="1"/>
    <col min="9" max="9" width="4.85546875" style="34" customWidth="1"/>
    <col min="10" max="10" width="4.85546875" style="35" customWidth="1"/>
    <col min="11" max="11" width="4.85546875" style="34" customWidth="1"/>
    <col min="12" max="12" width="4.85546875" style="35" customWidth="1"/>
    <col min="13" max="13" width="4.85546875" style="34" customWidth="1"/>
    <col min="14" max="14" width="4.85546875" style="35" customWidth="1"/>
    <col min="15" max="15" width="4.85546875" style="34" customWidth="1"/>
    <col min="16" max="16" width="4.85546875" style="35" customWidth="1"/>
    <col min="17" max="17" width="4.85546875" style="34" customWidth="1"/>
    <col min="18" max="18" width="4.85546875" style="35" customWidth="1"/>
    <col min="19" max="19" width="4.85546875" style="34" customWidth="1"/>
    <col min="20" max="20" width="4.85546875" style="66" customWidth="1"/>
    <col min="21" max="16384" width="9.140625" style="29"/>
  </cols>
  <sheetData>
    <row r="1" spans="1:20" s="67" customFormat="1">
      <c r="A1" s="338" t="s">
        <v>51</v>
      </c>
      <c r="B1" s="339"/>
      <c r="C1" s="48" t="s">
        <v>30</v>
      </c>
      <c r="D1" s="33" t="s">
        <v>36</v>
      </c>
      <c r="E1" s="47">
        <v>5</v>
      </c>
      <c r="F1" s="35">
        <v>6</v>
      </c>
      <c r="G1" s="34">
        <v>7</v>
      </c>
      <c r="H1" s="35">
        <v>8</v>
      </c>
      <c r="I1" s="34">
        <v>9</v>
      </c>
      <c r="J1" s="35">
        <v>10</v>
      </c>
      <c r="K1" s="34">
        <v>11</v>
      </c>
      <c r="L1" s="35">
        <v>12</v>
      </c>
      <c r="M1" s="34">
        <v>13</v>
      </c>
      <c r="N1" s="35">
        <v>14</v>
      </c>
      <c r="O1" s="34">
        <v>15</v>
      </c>
      <c r="P1" s="35">
        <v>16</v>
      </c>
      <c r="Q1" s="34">
        <v>17</v>
      </c>
      <c r="R1" s="35">
        <v>18</v>
      </c>
      <c r="S1" s="34">
        <v>19</v>
      </c>
      <c r="T1" s="35">
        <v>20</v>
      </c>
    </row>
    <row r="2" spans="1:20" s="67" customFormat="1">
      <c r="A2" s="340" t="s">
        <v>37</v>
      </c>
      <c r="B2" s="339"/>
      <c r="C2" s="49" t="s">
        <v>30</v>
      </c>
      <c r="D2" s="33" t="s">
        <v>52</v>
      </c>
      <c r="E2" s="47">
        <v>82</v>
      </c>
      <c r="F2" s="35">
        <v>95</v>
      </c>
      <c r="G2" s="34">
        <v>106</v>
      </c>
      <c r="H2" s="35">
        <v>116</v>
      </c>
      <c r="I2" s="34">
        <v>125</v>
      </c>
      <c r="J2" s="35">
        <v>133</v>
      </c>
      <c r="K2" s="34">
        <v>141</v>
      </c>
      <c r="L2" s="35">
        <v>149</v>
      </c>
      <c r="M2" s="34">
        <v>156</v>
      </c>
      <c r="N2" s="35">
        <v>163</v>
      </c>
      <c r="O2" s="34">
        <v>169</v>
      </c>
      <c r="P2" s="35">
        <v>176</v>
      </c>
      <c r="Q2" s="34">
        <v>182</v>
      </c>
      <c r="R2" s="35">
        <v>188</v>
      </c>
      <c r="S2" s="34">
        <v>194</v>
      </c>
      <c r="T2" s="35">
        <v>199</v>
      </c>
    </row>
    <row r="3" spans="1:20" s="67" customFormat="1">
      <c r="A3" s="50" t="s">
        <v>30</v>
      </c>
      <c r="B3" s="50" t="s">
        <v>30</v>
      </c>
      <c r="C3" s="50" t="s">
        <v>30</v>
      </c>
      <c r="D3" s="33" t="s">
        <v>38</v>
      </c>
      <c r="E3" s="47">
        <v>33</v>
      </c>
      <c r="F3" s="35">
        <v>28</v>
      </c>
      <c r="G3" s="34">
        <v>25</v>
      </c>
      <c r="H3" s="35">
        <v>23</v>
      </c>
      <c r="I3" s="34">
        <v>22</v>
      </c>
      <c r="J3" s="35">
        <v>20</v>
      </c>
      <c r="K3" s="34">
        <v>19</v>
      </c>
      <c r="L3" s="35">
        <v>18</v>
      </c>
      <c r="M3" s="34">
        <v>17</v>
      </c>
      <c r="N3" s="35">
        <v>17</v>
      </c>
      <c r="O3" s="34">
        <v>16</v>
      </c>
      <c r="P3" s="35">
        <v>15</v>
      </c>
      <c r="Q3" s="34">
        <v>15</v>
      </c>
      <c r="R3" s="35">
        <v>14</v>
      </c>
      <c r="S3" s="34">
        <v>14</v>
      </c>
      <c r="T3" s="35">
        <v>14</v>
      </c>
    </row>
    <row r="4" spans="1:20" s="67" customFormat="1" ht="57" customHeight="1" thickBot="1">
      <c r="A4" s="30" t="s">
        <v>39</v>
      </c>
      <c r="B4" s="30" t="s">
        <v>35</v>
      </c>
      <c r="C4" s="30" t="s">
        <v>40</v>
      </c>
      <c r="D4" s="37" t="s">
        <v>41</v>
      </c>
      <c r="E4" s="63">
        <v>93</v>
      </c>
      <c r="F4" s="39">
        <v>81</v>
      </c>
      <c r="G4" s="38">
        <v>73</v>
      </c>
      <c r="H4" s="39">
        <v>67</v>
      </c>
      <c r="I4" s="38">
        <v>62</v>
      </c>
      <c r="J4" s="39">
        <v>58</v>
      </c>
      <c r="K4" s="38">
        <v>54</v>
      </c>
      <c r="L4" s="39">
        <v>52</v>
      </c>
      <c r="M4" s="38">
        <v>49</v>
      </c>
      <c r="N4" s="39">
        <v>47</v>
      </c>
      <c r="O4" s="38">
        <v>45</v>
      </c>
      <c r="P4" s="39">
        <v>44</v>
      </c>
      <c r="Q4" s="38">
        <v>42</v>
      </c>
      <c r="R4" s="39">
        <v>41</v>
      </c>
      <c r="S4" s="38">
        <v>40</v>
      </c>
      <c r="T4" s="39">
        <v>39</v>
      </c>
    </row>
    <row r="5" spans="1:20" ht="13.5" thickTop="1">
      <c r="A5" s="31">
        <v>1</v>
      </c>
      <c r="B5" s="31">
        <v>16.100000000000001</v>
      </c>
      <c r="C5" s="40">
        <v>215.4</v>
      </c>
      <c r="D5" s="64" t="s">
        <v>30</v>
      </c>
      <c r="E5" s="65">
        <v>12</v>
      </c>
      <c r="F5" s="41">
        <v>11</v>
      </c>
      <c r="G5" s="40">
        <v>10</v>
      </c>
      <c r="H5" s="41">
        <v>9</v>
      </c>
      <c r="I5" s="40">
        <v>8</v>
      </c>
      <c r="J5" s="41">
        <v>8</v>
      </c>
      <c r="K5" s="40">
        <v>7</v>
      </c>
      <c r="L5" s="41">
        <v>7</v>
      </c>
      <c r="M5" s="40">
        <v>7</v>
      </c>
      <c r="N5" s="41">
        <v>6</v>
      </c>
      <c r="O5" s="40">
        <v>6</v>
      </c>
      <c r="P5" s="41">
        <v>6</v>
      </c>
      <c r="Q5" s="40">
        <v>6</v>
      </c>
      <c r="R5" s="41">
        <v>5</v>
      </c>
      <c r="S5" s="40">
        <v>5</v>
      </c>
      <c r="T5" s="41">
        <v>5</v>
      </c>
    </row>
    <row r="6" spans="1:20">
      <c r="A6" s="18">
        <v>2</v>
      </c>
      <c r="B6" s="18">
        <v>32.200000000000003</v>
      </c>
      <c r="C6" s="34">
        <v>107.7</v>
      </c>
      <c r="D6" s="46" t="s">
        <v>30</v>
      </c>
      <c r="E6" s="47">
        <v>25</v>
      </c>
      <c r="F6" s="35">
        <v>22</v>
      </c>
      <c r="G6" s="34">
        <v>19</v>
      </c>
      <c r="H6" s="35">
        <v>18</v>
      </c>
      <c r="I6" s="34">
        <v>16</v>
      </c>
      <c r="J6" s="35">
        <v>15</v>
      </c>
      <c r="K6" s="34">
        <v>14</v>
      </c>
      <c r="L6" s="35">
        <v>14</v>
      </c>
      <c r="M6" s="34">
        <v>13</v>
      </c>
      <c r="N6" s="35">
        <v>13</v>
      </c>
      <c r="O6" s="34">
        <v>12</v>
      </c>
      <c r="P6" s="35">
        <v>12</v>
      </c>
      <c r="Q6" s="34">
        <v>11</v>
      </c>
      <c r="R6" s="35">
        <v>11</v>
      </c>
      <c r="S6" s="34">
        <v>11</v>
      </c>
      <c r="T6" s="35">
        <v>10</v>
      </c>
    </row>
    <row r="7" spans="1:20">
      <c r="A7" s="32">
        <v>3</v>
      </c>
      <c r="B7" s="32">
        <v>48.3</v>
      </c>
      <c r="C7" s="42">
        <v>71.8</v>
      </c>
      <c r="D7" s="44" t="s">
        <v>30</v>
      </c>
      <c r="E7" s="45">
        <v>37</v>
      </c>
      <c r="F7" s="43">
        <v>32</v>
      </c>
      <c r="G7" s="42">
        <v>29</v>
      </c>
      <c r="H7" s="43">
        <v>27</v>
      </c>
      <c r="I7" s="42">
        <v>25</v>
      </c>
      <c r="J7" s="43">
        <v>23</v>
      </c>
      <c r="K7" s="42">
        <v>22</v>
      </c>
      <c r="L7" s="43">
        <v>21</v>
      </c>
      <c r="M7" s="42">
        <v>20</v>
      </c>
      <c r="N7" s="43">
        <v>19</v>
      </c>
      <c r="O7" s="42">
        <v>18</v>
      </c>
      <c r="P7" s="43">
        <v>17</v>
      </c>
      <c r="Q7" s="42">
        <v>17</v>
      </c>
      <c r="R7" s="43">
        <v>16</v>
      </c>
      <c r="S7" s="42">
        <v>16</v>
      </c>
      <c r="T7" s="43">
        <v>15</v>
      </c>
    </row>
    <row r="8" spans="1:20">
      <c r="A8" s="18">
        <v>4</v>
      </c>
      <c r="B8" s="18">
        <v>64.400000000000006</v>
      </c>
      <c r="C8" s="34">
        <v>53.8</v>
      </c>
      <c r="D8" s="46" t="s">
        <v>30</v>
      </c>
      <c r="E8" s="47">
        <v>50</v>
      </c>
      <c r="F8" s="35">
        <v>43</v>
      </c>
      <c r="G8" s="34">
        <v>39</v>
      </c>
      <c r="H8" s="35">
        <v>35</v>
      </c>
      <c r="I8" s="34">
        <v>33</v>
      </c>
      <c r="J8" s="35">
        <v>31</v>
      </c>
      <c r="K8" s="34">
        <v>29</v>
      </c>
      <c r="L8" s="35">
        <v>27</v>
      </c>
      <c r="M8" s="34">
        <v>26</v>
      </c>
      <c r="N8" s="35">
        <v>25</v>
      </c>
      <c r="O8" s="34">
        <v>24</v>
      </c>
      <c r="P8" s="35">
        <v>23</v>
      </c>
      <c r="Q8" s="34">
        <v>22</v>
      </c>
      <c r="R8" s="35">
        <v>22</v>
      </c>
      <c r="S8" s="34">
        <v>21</v>
      </c>
      <c r="T8" s="35">
        <v>21</v>
      </c>
    </row>
    <row r="9" spans="1:20">
      <c r="A9" s="32">
        <v>5</v>
      </c>
      <c r="B9" s="32">
        <v>80.5</v>
      </c>
      <c r="C9" s="42">
        <v>43.1</v>
      </c>
      <c r="D9" s="44" t="s">
        <v>30</v>
      </c>
      <c r="E9" s="45">
        <v>62</v>
      </c>
      <c r="F9" s="43">
        <v>54</v>
      </c>
      <c r="G9" s="42">
        <v>48</v>
      </c>
      <c r="H9" s="43">
        <v>44</v>
      </c>
      <c r="I9" s="42">
        <v>41</v>
      </c>
      <c r="J9" s="43">
        <v>38</v>
      </c>
      <c r="K9" s="42">
        <v>36</v>
      </c>
      <c r="L9" s="43">
        <v>34</v>
      </c>
      <c r="M9" s="42">
        <v>33</v>
      </c>
      <c r="N9" s="43">
        <v>31</v>
      </c>
      <c r="O9" s="42">
        <v>30</v>
      </c>
      <c r="P9" s="43">
        <v>29</v>
      </c>
      <c r="Q9" s="42">
        <v>28</v>
      </c>
      <c r="R9" s="43">
        <v>27</v>
      </c>
      <c r="S9" s="42">
        <v>26</v>
      </c>
      <c r="T9" s="43">
        <v>26</v>
      </c>
    </row>
    <row r="10" spans="1:20">
      <c r="A10" s="18">
        <v>6</v>
      </c>
      <c r="B10" s="18">
        <v>96.7</v>
      </c>
      <c r="C10" s="34">
        <v>35.9</v>
      </c>
      <c r="D10" s="46" t="s">
        <v>30</v>
      </c>
      <c r="E10" s="47">
        <v>74</v>
      </c>
      <c r="F10" s="35">
        <v>65</v>
      </c>
      <c r="G10" s="34">
        <v>58</v>
      </c>
      <c r="H10" s="35">
        <v>53</v>
      </c>
      <c r="I10" s="34">
        <v>49</v>
      </c>
      <c r="J10" s="35">
        <v>46</v>
      </c>
      <c r="K10" s="34">
        <v>43</v>
      </c>
      <c r="L10" s="35">
        <v>41</v>
      </c>
      <c r="M10" s="34">
        <v>39</v>
      </c>
      <c r="N10" s="35">
        <v>38</v>
      </c>
      <c r="O10" s="34">
        <v>36</v>
      </c>
      <c r="P10" s="35">
        <v>35</v>
      </c>
      <c r="Q10" s="34">
        <v>34</v>
      </c>
      <c r="R10" s="35">
        <v>33</v>
      </c>
      <c r="S10" s="34">
        <v>32</v>
      </c>
      <c r="T10" s="35">
        <v>31</v>
      </c>
    </row>
    <row r="11" spans="1:20">
      <c r="A11" s="32">
        <v>7</v>
      </c>
      <c r="B11" s="32">
        <v>112.8</v>
      </c>
      <c r="C11" s="42">
        <v>30.8</v>
      </c>
      <c r="D11" s="44" t="s">
        <v>30</v>
      </c>
      <c r="E11" s="45">
        <v>87</v>
      </c>
      <c r="F11" s="43">
        <v>76</v>
      </c>
      <c r="G11" s="42">
        <v>68</v>
      </c>
      <c r="H11" s="43">
        <v>62</v>
      </c>
      <c r="I11" s="42">
        <v>57</v>
      </c>
      <c r="J11" s="43">
        <v>54</v>
      </c>
      <c r="K11" s="42">
        <v>51</v>
      </c>
      <c r="L11" s="43">
        <v>48</v>
      </c>
      <c r="M11" s="42">
        <v>46</v>
      </c>
      <c r="N11" s="43">
        <v>44</v>
      </c>
      <c r="O11" s="42">
        <v>42</v>
      </c>
      <c r="P11" s="43">
        <v>41</v>
      </c>
      <c r="Q11" s="42">
        <v>39</v>
      </c>
      <c r="R11" s="43">
        <v>38</v>
      </c>
      <c r="S11" s="42">
        <v>37</v>
      </c>
      <c r="T11" s="43">
        <v>36</v>
      </c>
    </row>
    <row r="12" spans="1:20">
      <c r="A12" s="18">
        <v>8</v>
      </c>
      <c r="B12" s="18">
        <v>128.9</v>
      </c>
      <c r="C12" s="34">
        <v>26.9</v>
      </c>
      <c r="D12" s="46" t="s">
        <v>30</v>
      </c>
      <c r="E12" s="47">
        <v>99</v>
      </c>
      <c r="F12" s="35">
        <v>86</v>
      </c>
      <c r="G12" s="34">
        <v>77</v>
      </c>
      <c r="H12" s="35">
        <v>71</v>
      </c>
      <c r="I12" s="34">
        <v>66</v>
      </c>
      <c r="J12" s="35">
        <v>61</v>
      </c>
      <c r="K12" s="34">
        <v>58</v>
      </c>
      <c r="L12" s="35">
        <v>55</v>
      </c>
      <c r="M12" s="34">
        <v>52</v>
      </c>
      <c r="N12" s="35">
        <v>50</v>
      </c>
      <c r="O12" s="34">
        <v>48</v>
      </c>
      <c r="P12" s="35">
        <v>47</v>
      </c>
      <c r="Q12" s="34">
        <v>45</v>
      </c>
      <c r="R12" s="35">
        <v>44</v>
      </c>
      <c r="S12" s="34">
        <v>42</v>
      </c>
      <c r="T12" s="35">
        <v>41</v>
      </c>
    </row>
    <row r="13" spans="1:20">
      <c r="A13" s="32">
        <v>9</v>
      </c>
      <c r="B13" s="32">
        <v>145</v>
      </c>
      <c r="C13" s="42">
        <v>23.9</v>
      </c>
      <c r="D13" s="44" t="s">
        <v>30</v>
      </c>
      <c r="E13" s="45">
        <v>112</v>
      </c>
      <c r="F13" s="43">
        <v>97</v>
      </c>
      <c r="G13" s="42">
        <v>87</v>
      </c>
      <c r="H13" s="43">
        <v>80</v>
      </c>
      <c r="I13" s="42">
        <v>74</v>
      </c>
      <c r="J13" s="43">
        <v>69</v>
      </c>
      <c r="K13" s="42">
        <v>65</v>
      </c>
      <c r="L13" s="43">
        <v>62</v>
      </c>
      <c r="M13" s="42">
        <v>59</v>
      </c>
      <c r="N13" s="43">
        <v>56</v>
      </c>
      <c r="O13" s="42">
        <v>54</v>
      </c>
      <c r="P13" s="43">
        <v>52</v>
      </c>
      <c r="Q13" s="42">
        <v>51</v>
      </c>
      <c r="R13" s="43">
        <v>49</v>
      </c>
      <c r="S13" s="42">
        <v>48</v>
      </c>
      <c r="T13" s="43">
        <v>46</v>
      </c>
    </row>
    <row r="14" spans="1:20">
      <c r="A14" s="18">
        <v>10</v>
      </c>
      <c r="B14" s="18">
        <v>161.1</v>
      </c>
      <c r="C14" s="34">
        <v>21.5</v>
      </c>
      <c r="D14" s="46" t="s">
        <v>30</v>
      </c>
      <c r="E14" s="47">
        <v>124</v>
      </c>
      <c r="F14" s="35">
        <v>108</v>
      </c>
      <c r="G14" s="34">
        <v>97</v>
      </c>
      <c r="H14" s="35">
        <v>88</v>
      </c>
      <c r="I14" s="34">
        <v>82</v>
      </c>
      <c r="J14" s="35">
        <v>77</v>
      </c>
      <c r="K14" s="34">
        <v>72</v>
      </c>
      <c r="L14" s="35">
        <v>69</v>
      </c>
      <c r="M14" s="34">
        <v>66</v>
      </c>
      <c r="N14" s="35">
        <v>63</v>
      </c>
      <c r="O14" s="34">
        <v>60</v>
      </c>
      <c r="P14" s="35">
        <v>58</v>
      </c>
      <c r="Q14" s="34">
        <v>56</v>
      </c>
      <c r="R14" s="35">
        <v>54</v>
      </c>
      <c r="S14" s="34">
        <v>53</v>
      </c>
      <c r="T14" s="35">
        <v>51</v>
      </c>
    </row>
    <row r="15" spans="1:20">
      <c r="A15" s="32">
        <v>11</v>
      </c>
      <c r="B15" s="32">
        <v>177.2</v>
      </c>
      <c r="C15" s="42">
        <v>19.600000000000001</v>
      </c>
      <c r="D15" s="44" t="s">
        <v>30</v>
      </c>
      <c r="E15" s="45">
        <v>136</v>
      </c>
      <c r="F15" s="43">
        <v>119</v>
      </c>
      <c r="G15" s="42">
        <v>106</v>
      </c>
      <c r="H15" s="43">
        <v>97</v>
      </c>
      <c r="I15" s="42">
        <v>90</v>
      </c>
      <c r="J15" s="43">
        <v>84</v>
      </c>
      <c r="K15" s="42">
        <v>80</v>
      </c>
      <c r="L15" s="43">
        <v>76</v>
      </c>
      <c r="M15" s="42">
        <v>72</v>
      </c>
      <c r="N15" s="43">
        <v>69</v>
      </c>
      <c r="O15" s="42">
        <v>66</v>
      </c>
      <c r="P15" s="43">
        <v>64</v>
      </c>
      <c r="Q15" s="42">
        <v>62</v>
      </c>
      <c r="R15" s="43">
        <v>60</v>
      </c>
      <c r="S15" s="42">
        <v>58</v>
      </c>
      <c r="T15" s="43">
        <v>56</v>
      </c>
    </row>
    <row r="16" spans="1:20">
      <c r="A16" s="18">
        <v>12</v>
      </c>
      <c r="B16" s="18">
        <v>193.3</v>
      </c>
      <c r="C16" s="34">
        <v>17.899999999999999</v>
      </c>
      <c r="D16" s="46" t="s">
        <v>30</v>
      </c>
      <c r="E16" s="47">
        <v>149</v>
      </c>
      <c r="F16" s="35">
        <v>129</v>
      </c>
      <c r="G16" s="34">
        <v>116</v>
      </c>
      <c r="H16" s="35">
        <v>106</v>
      </c>
      <c r="I16" s="34">
        <v>98</v>
      </c>
      <c r="J16" s="35">
        <v>92</v>
      </c>
      <c r="K16" s="34">
        <v>87</v>
      </c>
      <c r="L16" s="35">
        <v>82</v>
      </c>
      <c r="M16" s="34">
        <v>79</v>
      </c>
      <c r="N16" s="35">
        <v>75</v>
      </c>
      <c r="O16" s="34">
        <v>72</v>
      </c>
      <c r="P16" s="35">
        <v>70</v>
      </c>
      <c r="Q16" s="34">
        <v>67</v>
      </c>
      <c r="R16" s="35">
        <v>65</v>
      </c>
      <c r="S16" s="34">
        <v>63</v>
      </c>
      <c r="T16" s="35">
        <v>62</v>
      </c>
    </row>
    <row r="17" spans="1:20">
      <c r="A17" s="32">
        <v>13</v>
      </c>
      <c r="B17" s="32">
        <v>209.4</v>
      </c>
      <c r="C17" s="42">
        <v>16.600000000000001</v>
      </c>
      <c r="D17" s="44" t="s">
        <v>30</v>
      </c>
      <c r="E17" s="45">
        <v>161</v>
      </c>
      <c r="F17" s="43">
        <v>140</v>
      </c>
      <c r="G17" s="42">
        <v>126</v>
      </c>
      <c r="H17" s="43">
        <v>115</v>
      </c>
      <c r="I17" s="42">
        <v>107</v>
      </c>
      <c r="J17" s="43">
        <v>100</v>
      </c>
      <c r="K17" s="42">
        <v>94</v>
      </c>
      <c r="L17" s="43">
        <v>89</v>
      </c>
      <c r="M17" s="42">
        <v>85</v>
      </c>
      <c r="N17" s="43">
        <v>82</v>
      </c>
      <c r="O17" s="42">
        <v>78</v>
      </c>
      <c r="P17" s="43">
        <v>76</v>
      </c>
      <c r="Q17" s="42">
        <v>73</v>
      </c>
      <c r="R17" s="43">
        <v>71</v>
      </c>
      <c r="S17" s="42">
        <v>69</v>
      </c>
      <c r="T17" s="43">
        <v>67</v>
      </c>
    </row>
    <row r="18" spans="1:20">
      <c r="A18" s="18">
        <v>14</v>
      </c>
      <c r="B18" s="18">
        <v>225.5</v>
      </c>
      <c r="C18" s="34">
        <v>15.4</v>
      </c>
      <c r="D18" s="46" t="s">
        <v>30</v>
      </c>
      <c r="E18" s="47">
        <v>174</v>
      </c>
      <c r="F18" s="35">
        <v>151</v>
      </c>
      <c r="G18" s="34">
        <v>135</v>
      </c>
      <c r="H18" s="35">
        <v>124</v>
      </c>
      <c r="I18" s="34">
        <v>115</v>
      </c>
      <c r="J18" s="35">
        <v>107</v>
      </c>
      <c r="K18" s="34">
        <v>101</v>
      </c>
      <c r="L18" s="35">
        <v>96</v>
      </c>
      <c r="M18" s="34">
        <v>92</v>
      </c>
      <c r="N18" s="35">
        <v>88</v>
      </c>
      <c r="O18" s="34">
        <v>84</v>
      </c>
      <c r="P18" s="35">
        <v>81</v>
      </c>
      <c r="Q18" s="34">
        <v>79</v>
      </c>
      <c r="R18" s="35">
        <v>76</v>
      </c>
      <c r="S18" s="34">
        <v>74</v>
      </c>
      <c r="T18" s="35">
        <v>72</v>
      </c>
    </row>
    <row r="19" spans="1:20">
      <c r="A19" s="32">
        <v>15</v>
      </c>
      <c r="B19" s="32">
        <v>241.6</v>
      </c>
      <c r="C19" s="42">
        <v>14.4</v>
      </c>
      <c r="D19" s="44" t="s">
        <v>30</v>
      </c>
      <c r="E19" s="45">
        <v>186</v>
      </c>
      <c r="F19" s="43">
        <v>162</v>
      </c>
      <c r="G19" s="42">
        <v>145</v>
      </c>
      <c r="H19" s="43">
        <v>133</v>
      </c>
      <c r="I19" s="42">
        <v>123</v>
      </c>
      <c r="J19" s="43">
        <v>115</v>
      </c>
      <c r="K19" s="42">
        <v>109</v>
      </c>
      <c r="L19" s="43">
        <v>103</v>
      </c>
      <c r="M19" s="42">
        <v>98</v>
      </c>
      <c r="N19" s="43">
        <v>94</v>
      </c>
      <c r="O19" s="42">
        <v>90</v>
      </c>
      <c r="P19" s="43">
        <v>87</v>
      </c>
      <c r="Q19" s="42">
        <v>84</v>
      </c>
      <c r="R19" s="43">
        <v>82</v>
      </c>
      <c r="S19" s="42">
        <v>79</v>
      </c>
      <c r="T19" s="43">
        <v>77</v>
      </c>
    </row>
    <row r="20" spans="1:20">
      <c r="A20" s="18">
        <v>16</v>
      </c>
      <c r="B20" s="18">
        <v>257.8</v>
      </c>
      <c r="C20" s="34">
        <v>13.5</v>
      </c>
      <c r="D20" s="46" t="s">
        <v>30</v>
      </c>
      <c r="E20" s="47">
        <v>199</v>
      </c>
      <c r="F20" s="35">
        <v>173</v>
      </c>
      <c r="G20" s="34">
        <v>155</v>
      </c>
      <c r="H20" s="35">
        <v>141</v>
      </c>
      <c r="I20" s="34">
        <v>131</v>
      </c>
      <c r="J20" s="35">
        <v>123</v>
      </c>
      <c r="K20" s="34">
        <v>116</v>
      </c>
      <c r="L20" s="35">
        <v>110</v>
      </c>
      <c r="M20" s="34">
        <v>105</v>
      </c>
      <c r="N20" s="35">
        <v>100</v>
      </c>
      <c r="O20" s="34">
        <v>97</v>
      </c>
      <c r="P20" s="35">
        <v>93</v>
      </c>
      <c r="Q20" s="34">
        <v>90</v>
      </c>
      <c r="R20" s="35">
        <v>87</v>
      </c>
      <c r="S20" s="34">
        <v>84</v>
      </c>
      <c r="T20" s="35">
        <v>82</v>
      </c>
    </row>
    <row r="21" spans="1:20">
      <c r="A21" s="32">
        <v>17</v>
      </c>
      <c r="B21" s="32">
        <v>273.89999999999998</v>
      </c>
      <c r="C21" s="42">
        <v>12.7</v>
      </c>
      <c r="D21" s="44" t="s">
        <v>30</v>
      </c>
      <c r="E21" s="45">
        <v>211</v>
      </c>
      <c r="F21" s="43">
        <v>183</v>
      </c>
      <c r="G21" s="42">
        <v>164</v>
      </c>
      <c r="H21" s="43">
        <v>150</v>
      </c>
      <c r="I21" s="42">
        <v>139</v>
      </c>
      <c r="J21" s="43">
        <v>130</v>
      </c>
      <c r="K21" s="42">
        <v>123</v>
      </c>
      <c r="L21" s="43">
        <v>117</v>
      </c>
      <c r="M21" s="42">
        <v>111</v>
      </c>
      <c r="N21" s="43">
        <v>107</v>
      </c>
      <c r="O21" s="42">
        <v>103</v>
      </c>
      <c r="P21" s="43">
        <v>99</v>
      </c>
      <c r="Q21" s="42">
        <v>96</v>
      </c>
      <c r="R21" s="43">
        <v>93</v>
      </c>
      <c r="S21" s="42">
        <v>90</v>
      </c>
      <c r="T21" s="43">
        <v>87</v>
      </c>
    </row>
    <row r="22" spans="1:20">
      <c r="A22" s="18">
        <v>18</v>
      </c>
      <c r="B22" s="18">
        <v>214.7</v>
      </c>
      <c r="C22" s="34">
        <v>16.2</v>
      </c>
      <c r="D22" s="46" t="s">
        <v>30</v>
      </c>
      <c r="E22" s="47">
        <v>165</v>
      </c>
      <c r="F22" s="35">
        <v>144</v>
      </c>
      <c r="G22" s="34">
        <v>129</v>
      </c>
      <c r="H22" s="35">
        <v>118</v>
      </c>
      <c r="I22" s="34">
        <v>109</v>
      </c>
      <c r="J22" s="35">
        <v>102</v>
      </c>
      <c r="K22" s="34">
        <v>96</v>
      </c>
      <c r="L22" s="35">
        <v>92</v>
      </c>
      <c r="M22" s="34">
        <v>87</v>
      </c>
      <c r="N22" s="35">
        <v>84</v>
      </c>
      <c r="O22" s="34">
        <v>80</v>
      </c>
      <c r="P22" s="35">
        <v>77</v>
      </c>
      <c r="Q22" s="34">
        <v>75</v>
      </c>
      <c r="R22" s="35">
        <v>73</v>
      </c>
      <c r="S22" s="34">
        <v>70</v>
      </c>
      <c r="T22" s="35">
        <v>68</v>
      </c>
    </row>
    <row r="23" spans="1:20">
      <c r="A23" s="32">
        <v>19</v>
      </c>
      <c r="B23" s="32">
        <v>221.8</v>
      </c>
      <c r="C23" s="42">
        <v>15.6</v>
      </c>
      <c r="D23" s="44" t="s">
        <v>30</v>
      </c>
      <c r="E23" s="45">
        <v>171</v>
      </c>
      <c r="F23" s="43">
        <v>149</v>
      </c>
      <c r="G23" s="42">
        <v>133</v>
      </c>
      <c r="H23" s="43">
        <v>122</v>
      </c>
      <c r="I23" s="42">
        <v>113</v>
      </c>
      <c r="J23" s="43">
        <v>106</v>
      </c>
      <c r="K23" s="42">
        <v>100</v>
      </c>
      <c r="L23" s="43">
        <v>95</v>
      </c>
      <c r="M23" s="42">
        <v>90</v>
      </c>
      <c r="N23" s="43">
        <v>86</v>
      </c>
      <c r="O23" s="42">
        <v>83</v>
      </c>
      <c r="P23" s="43">
        <v>80</v>
      </c>
      <c r="Q23" s="42">
        <v>77</v>
      </c>
      <c r="R23" s="43">
        <v>75</v>
      </c>
      <c r="S23" s="42">
        <v>73</v>
      </c>
      <c r="T23" s="43">
        <v>71</v>
      </c>
    </row>
    <row r="24" spans="1:20">
      <c r="A24" s="18">
        <v>20</v>
      </c>
      <c r="B24" s="18">
        <v>228.7</v>
      </c>
      <c r="C24" s="34">
        <v>15.2</v>
      </c>
      <c r="D24" s="46" t="s">
        <v>30</v>
      </c>
      <c r="E24" s="47">
        <v>176</v>
      </c>
      <c r="F24" s="35">
        <v>153</v>
      </c>
      <c r="G24" s="34">
        <v>137</v>
      </c>
      <c r="H24" s="35">
        <v>126</v>
      </c>
      <c r="I24" s="34">
        <v>116</v>
      </c>
      <c r="J24" s="35">
        <v>109</v>
      </c>
      <c r="K24" s="34">
        <v>103</v>
      </c>
      <c r="L24" s="35">
        <v>98</v>
      </c>
      <c r="M24" s="34">
        <v>93</v>
      </c>
      <c r="N24" s="35">
        <v>89</v>
      </c>
      <c r="O24" s="34">
        <v>86</v>
      </c>
      <c r="P24" s="35">
        <v>83</v>
      </c>
      <c r="Q24" s="34">
        <v>80</v>
      </c>
      <c r="R24" s="35">
        <v>77</v>
      </c>
      <c r="S24" s="34">
        <v>75</v>
      </c>
      <c r="T24" s="35">
        <v>73</v>
      </c>
    </row>
    <row r="25" spans="1:20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15.75">
      <c r="A26" s="1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s="29"/>
      <c r="B27" s="29"/>
      <c r="C27" s="67"/>
      <c r="D27" s="29"/>
      <c r="E27" s="67"/>
      <c r="F27" s="50"/>
      <c r="G27" s="67"/>
      <c r="H27" s="50"/>
      <c r="I27" s="67"/>
      <c r="J27" s="50"/>
      <c r="K27" s="67"/>
      <c r="L27" s="50"/>
      <c r="M27" s="67"/>
      <c r="N27" s="50"/>
      <c r="O27" s="67"/>
      <c r="P27" s="50"/>
      <c r="Q27" s="67"/>
      <c r="R27" s="50"/>
      <c r="S27" s="67"/>
      <c r="T27" s="50"/>
    </row>
    <row r="28" spans="1:20">
      <c r="A28" s="29"/>
      <c r="B28" s="29"/>
      <c r="C28" s="67"/>
      <c r="D28" s="29"/>
      <c r="E28" s="67"/>
      <c r="F28" s="50"/>
      <c r="G28" s="67"/>
      <c r="H28" s="50"/>
      <c r="I28" s="67"/>
      <c r="J28" s="50"/>
      <c r="K28" s="67"/>
      <c r="L28" s="50"/>
      <c r="M28" s="67"/>
      <c r="N28" s="50"/>
      <c r="O28" s="67"/>
      <c r="P28" s="50"/>
      <c r="Q28" s="67"/>
      <c r="R28" s="50"/>
      <c r="S28" s="67"/>
      <c r="T28" s="50"/>
    </row>
    <row r="29" spans="1:20">
      <c r="A29" s="29"/>
      <c r="B29" s="29"/>
      <c r="C29" s="67"/>
      <c r="D29" s="29"/>
      <c r="E29" s="67"/>
      <c r="F29" s="50"/>
      <c r="G29" s="67"/>
      <c r="H29" s="50"/>
      <c r="I29" s="67"/>
      <c r="J29" s="50"/>
      <c r="K29" s="67"/>
      <c r="L29" s="50"/>
      <c r="M29" s="67"/>
      <c r="N29" s="50"/>
      <c r="O29" s="67"/>
      <c r="P29" s="50"/>
      <c r="Q29" s="67"/>
      <c r="R29" s="50"/>
      <c r="S29" s="67"/>
      <c r="T29" s="50"/>
    </row>
    <row r="30" spans="1:20">
      <c r="A30" s="29"/>
      <c r="B30" s="29"/>
      <c r="C30" s="67"/>
      <c r="D30" s="29"/>
      <c r="E30" s="67"/>
      <c r="F30" s="50"/>
      <c r="G30" s="67"/>
      <c r="H30" s="50"/>
      <c r="I30" s="67"/>
      <c r="J30" s="50"/>
      <c r="K30" s="67"/>
      <c r="L30" s="50"/>
      <c r="M30" s="67"/>
      <c r="N30" s="50"/>
      <c r="O30" s="67"/>
      <c r="P30" s="50"/>
      <c r="Q30" s="67"/>
      <c r="R30" s="50"/>
      <c r="S30" s="67"/>
      <c r="T30" s="50"/>
    </row>
    <row r="31" spans="1:20">
      <c r="A31" s="29"/>
      <c r="B31" s="29"/>
      <c r="C31" s="67"/>
      <c r="D31" s="29"/>
      <c r="E31" s="67"/>
      <c r="F31" s="50"/>
      <c r="G31" s="67"/>
      <c r="H31" s="50"/>
      <c r="I31" s="67"/>
      <c r="J31" s="50"/>
      <c r="K31" s="67"/>
      <c r="L31" s="50"/>
      <c r="M31" s="67"/>
      <c r="N31" s="50"/>
      <c r="O31" s="67"/>
      <c r="P31" s="50"/>
      <c r="Q31" s="67"/>
      <c r="R31" s="50"/>
      <c r="S31" s="67"/>
      <c r="T31" s="50"/>
    </row>
    <row r="32" spans="1:20">
      <c r="A32" s="29"/>
      <c r="B32" s="29"/>
      <c r="C32" s="67"/>
      <c r="D32" s="29"/>
      <c r="E32" s="67"/>
      <c r="F32" s="50"/>
      <c r="G32" s="67"/>
      <c r="H32" s="50"/>
      <c r="I32" s="67"/>
      <c r="J32" s="50"/>
      <c r="K32" s="67"/>
      <c r="L32" s="50"/>
      <c r="M32" s="67"/>
      <c r="N32" s="50"/>
      <c r="O32" s="67"/>
      <c r="P32" s="50"/>
      <c r="Q32" s="67"/>
      <c r="R32" s="50"/>
      <c r="S32" s="67"/>
      <c r="T32" s="50"/>
    </row>
    <row r="33" spans="1:20">
      <c r="A33" s="29"/>
      <c r="B33" s="29"/>
      <c r="C33" s="67"/>
      <c r="D33" s="29"/>
      <c r="E33" s="67"/>
      <c r="F33" s="50"/>
      <c r="G33" s="67"/>
      <c r="H33" s="50"/>
      <c r="I33" s="67"/>
      <c r="J33" s="50"/>
      <c r="K33" s="67"/>
      <c r="L33" s="50"/>
      <c r="M33" s="67"/>
      <c r="N33" s="50"/>
      <c r="O33" s="67"/>
      <c r="P33" s="50"/>
      <c r="Q33" s="67"/>
      <c r="R33" s="50"/>
      <c r="S33" s="67"/>
      <c r="T33" s="50"/>
    </row>
    <row r="34" spans="1:20">
      <c r="A34" s="29"/>
      <c r="B34" s="29"/>
      <c r="C34" s="67"/>
      <c r="D34" s="29"/>
      <c r="E34" s="67"/>
      <c r="F34" s="50"/>
      <c r="G34" s="67"/>
      <c r="H34" s="50"/>
      <c r="I34" s="67"/>
      <c r="J34" s="50"/>
      <c r="K34" s="67"/>
      <c r="L34" s="50"/>
      <c r="M34" s="67"/>
      <c r="N34" s="50"/>
      <c r="O34" s="67"/>
      <c r="P34" s="50"/>
      <c r="Q34" s="67"/>
      <c r="R34" s="50"/>
      <c r="S34" s="67"/>
      <c r="T34" s="50"/>
    </row>
    <row r="35" spans="1:20">
      <c r="A35" s="29"/>
      <c r="B35" s="29"/>
      <c r="C35" s="67"/>
      <c r="D35" s="29"/>
      <c r="E35" s="67"/>
      <c r="F35" s="50"/>
      <c r="G35" s="67"/>
      <c r="H35" s="50"/>
      <c r="I35" s="67"/>
      <c r="J35" s="50"/>
      <c r="K35" s="67"/>
      <c r="L35" s="50"/>
      <c r="M35" s="67"/>
      <c r="N35" s="50"/>
      <c r="O35" s="67"/>
      <c r="P35" s="50"/>
      <c r="Q35" s="67"/>
      <c r="R35" s="50"/>
      <c r="S35" s="67"/>
      <c r="T35" s="50"/>
    </row>
    <row r="36" spans="1:20">
      <c r="A36" s="29"/>
      <c r="B36" s="29"/>
      <c r="C36" s="67"/>
      <c r="D36" s="29"/>
      <c r="E36" s="67"/>
      <c r="F36" s="50"/>
      <c r="G36" s="67"/>
      <c r="H36" s="50"/>
      <c r="I36" s="67"/>
      <c r="J36" s="50"/>
      <c r="K36" s="67"/>
      <c r="L36" s="50"/>
      <c r="M36" s="67"/>
      <c r="N36" s="50"/>
      <c r="O36" s="67"/>
      <c r="P36" s="50"/>
      <c r="Q36" s="67"/>
      <c r="R36" s="50"/>
      <c r="S36" s="67"/>
      <c r="T36" s="50"/>
    </row>
    <row r="37" spans="1:20">
      <c r="A37" s="29"/>
      <c r="B37" s="29"/>
      <c r="C37" s="67"/>
      <c r="D37" s="29"/>
      <c r="E37" s="67"/>
      <c r="F37" s="50"/>
      <c r="G37" s="67"/>
      <c r="H37" s="50"/>
      <c r="I37" s="67"/>
      <c r="J37" s="50"/>
      <c r="K37" s="67"/>
      <c r="L37" s="50"/>
      <c r="M37" s="67"/>
      <c r="N37" s="50"/>
      <c r="O37" s="67"/>
      <c r="P37" s="50"/>
      <c r="Q37" s="67"/>
      <c r="R37" s="50"/>
      <c r="S37" s="67"/>
      <c r="T37" s="50"/>
    </row>
    <row r="38" spans="1:20">
      <c r="A38" s="29"/>
      <c r="B38" s="29"/>
      <c r="C38" s="67"/>
      <c r="D38" s="29"/>
      <c r="E38" s="67"/>
      <c r="F38" s="50"/>
      <c r="G38" s="67"/>
      <c r="H38" s="50"/>
      <c r="I38" s="67"/>
      <c r="J38" s="50"/>
      <c r="K38" s="67"/>
      <c r="L38" s="50"/>
      <c r="M38" s="67"/>
      <c r="N38" s="50"/>
      <c r="O38" s="67"/>
      <c r="P38" s="50"/>
      <c r="Q38" s="67"/>
      <c r="R38" s="50"/>
      <c r="S38" s="67"/>
      <c r="T38" s="50"/>
    </row>
    <row r="39" spans="1:20">
      <c r="A39" s="29"/>
      <c r="B39" s="29"/>
      <c r="C39" s="67"/>
      <c r="D39" s="29"/>
      <c r="E39" s="67"/>
      <c r="F39" s="50"/>
      <c r="G39" s="67"/>
      <c r="H39" s="50"/>
      <c r="I39" s="67"/>
      <c r="J39" s="50"/>
      <c r="K39" s="67"/>
      <c r="L39" s="50"/>
      <c r="M39" s="67"/>
      <c r="N39" s="50"/>
      <c r="O39" s="67"/>
      <c r="P39" s="50"/>
      <c r="Q39" s="67"/>
      <c r="R39" s="50"/>
      <c r="S39" s="67"/>
      <c r="T39" s="50"/>
    </row>
    <row r="40" spans="1:20">
      <c r="A40" s="29"/>
      <c r="B40" s="29"/>
      <c r="C40" s="67"/>
      <c r="D40" s="29"/>
      <c r="E40" s="67"/>
      <c r="F40" s="50"/>
      <c r="G40" s="67"/>
      <c r="H40" s="50"/>
      <c r="I40" s="67"/>
      <c r="J40" s="50"/>
      <c r="K40" s="67"/>
      <c r="L40" s="50"/>
      <c r="M40" s="67"/>
      <c r="N40" s="50"/>
      <c r="O40" s="67"/>
      <c r="P40" s="50"/>
      <c r="Q40" s="67"/>
      <c r="R40" s="50"/>
      <c r="S40" s="67"/>
      <c r="T40" s="50"/>
    </row>
    <row r="41" spans="1:20">
      <c r="A41" s="29"/>
      <c r="B41" s="29"/>
      <c r="C41" s="67"/>
      <c r="D41" s="29"/>
      <c r="E41" s="67"/>
      <c r="F41" s="50"/>
      <c r="G41" s="67"/>
      <c r="H41" s="50"/>
      <c r="I41" s="67"/>
      <c r="J41" s="50"/>
      <c r="K41" s="67"/>
      <c r="L41" s="50"/>
      <c r="M41" s="67"/>
      <c r="N41" s="50"/>
      <c r="O41" s="67"/>
      <c r="P41" s="50"/>
      <c r="Q41" s="67"/>
      <c r="R41" s="50"/>
      <c r="S41" s="67"/>
      <c r="T41" s="50"/>
    </row>
    <row r="42" spans="1:20">
      <c r="A42" s="29"/>
      <c r="B42" s="29"/>
      <c r="C42" s="67"/>
      <c r="D42" s="29"/>
      <c r="E42" s="67"/>
      <c r="F42" s="50"/>
      <c r="G42" s="67"/>
      <c r="H42" s="50"/>
      <c r="I42" s="67"/>
      <c r="J42" s="50"/>
      <c r="K42" s="67"/>
      <c r="L42" s="50"/>
      <c r="M42" s="67"/>
      <c r="N42" s="50"/>
      <c r="O42" s="67"/>
      <c r="P42" s="50"/>
      <c r="Q42" s="67"/>
      <c r="R42" s="50"/>
      <c r="S42" s="67"/>
      <c r="T42" s="50"/>
    </row>
    <row r="43" spans="1:20">
      <c r="A43" s="29"/>
      <c r="B43" s="29"/>
      <c r="C43" s="67"/>
      <c r="D43" s="29"/>
      <c r="E43" s="67"/>
      <c r="F43" s="50"/>
      <c r="G43" s="67"/>
      <c r="H43" s="50"/>
      <c r="I43" s="67"/>
      <c r="J43" s="50"/>
      <c r="K43" s="67"/>
      <c r="L43" s="50"/>
      <c r="M43" s="67"/>
      <c r="N43" s="50"/>
      <c r="O43" s="67"/>
      <c r="P43" s="50"/>
      <c r="Q43" s="67"/>
      <c r="R43" s="50"/>
      <c r="S43" s="67"/>
      <c r="T43" s="50"/>
    </row>
    <row r="44" spans="1:20">
      <c r="A44" s="29"/>
      <c r="B44" s="29"/>
      <c r="C44" s="67"/>
      <c r="D44" s="29"/>
      <c r="E44" s="67"/>
      <c r="F44" s="50"/>
      <c r="G44" s="67"/>
      <c r="H44" s="50"/>
      <c r="I44" s="67"/>
      <c r="J44" s="50"/>
      <c r="K44" s="67"/>
      <c r="L44" s="50"/>
      <c r="M44" s="67"/>
      <c r="N44" s="50"/>
      <c r="O44" s="67"/>
      <c r="P44" s="50"/>
      <c r="Q44" s="67"/>
      <c r="R44" s="50"/>
      <c r="S44" s="67"/>
      <c r="T44" s="50"/>
    </row>
    <row r="45" spans="1:20">
      <c r="A45" s="29"/>
      <c r="B45" s="29"/>
      <c r="C45" s="67"/>
      <c r="D45" s="29"/>
      <c r="E45" s="67"/>
      <c r="F45" s="50"/>
      <c r="G45" s="67"/>
      <c r="H45" s="50"/>
      <c r="I45" s="67"/>
      <c r="J45" s="50"/>
      <c r="K45" s="67"/>
      <c r="L45" s="50"/>
      <c r="M45" s="67"/>
      <c r="N45" s="50"/>
      <c r="O45" s="67"/>
      <c r="P45" s="50"/>
      <c r="Q45" s="67"/>
      <c r="R45" s="50"/>
      <c r="S45" s="67"/>
      <c r="T45" s="50"/>
    </row>
    <row r="46" spans="1:20">
      <c r="A46" s="29"/>
      <c r="B46" s="29"/>
      <c r="C46" s="67"/>
      <c r="D46" s="29"/>
      <c r="E46" s="67"/>
      <c r="F46" s="50"/>
      <c r="G46" s="67"/>
      <c r="H46" s="50"/>
      <c r="I46" s="67"/>
      <c r="J46" s="50"/>
      <c r="K46" s="67"/>
      <c r="L46" s="50"/>
      <c r="M46" s="67"/>
      <c r="N46" s="50"/>
      <c r="O46" s="67"/>
      <c r="P46" s="50"/>
      <c r="Q46" s="67"/>
      <c r="R46" s="50"/>
      <c r="S46" s="67"/>
      <c r="T46" s="50"/>
    </row>
    <row r="47" spans="1:20">
      <c r="A47" s="29"/>
      <c r="B47" s="29"/>
      <c r="C47" s="67"/>
      <c r="D47" s="29"/>
      <c r="E47" s="67"/>
      <c r="F47" s="50"/>
      <c r="G47" s="67"/>
      <c r="H47" s="50"/>
      <c r="I47" s="67"/>
      <c r="J47" s="50"/>
      <c r="K47" s="67"/>
      <c r="L47" s="50"/>
      <c r="M47" s="67"/>
      <c r="N47" s="50"/>
      <c r="O47" s="67"/>
      <c r="P47" s="50"/>
      <c r="Q47" s="67"/>
      <c r="R47" s="50"/>
      <c r="S47" s="67"/>
      <c r="T47" s="50"/>
    </row>
    <row r="48" spans="1:20">
      <c r="A48" s="29"/>
      <c r="B48" s="29"/>
      <c r="C48" s="67"/>
      <c r="D48" s="29"/>
      <c r="E48" s="67"/>
      <c r="F48" s="50"/>
      <c r="G48" s="67"/>
      <c r="H48" s="50"/>
      <c r="I48" s="67"/>
      <c r="J48" s="50"/>
      <c r="K48" s="67"/>
      <c r="L48" s="50"/>
      <c r="M48" s="67"/>
      <c r="N48" s="50"/>
      <c r="O48" s="67"/>
      <c r="P48" s="50"/>
      <c r="Q48" s="67"/>
      <c r="R48" s="50"/>
      <c r="S48" s="67"/>
      <c r="T48" s="50"/>
    </row>
    <row r="49" spans="1:20">
      <c r="A49" s="29"/>
      <c r="B49" s="29"/>
      <c r="C49" s="67"/>
      <c r="D49" s="29"/>
      <c r="E49" s="67"/>
      <c r="F49" s="50"/>
      <c r="G49" s="67"/>
      <c r="H49" s="50"/>
      <c r="I49" s="67"/>
      <c r="J49" s="50"/>
      <c r="K49" s="67"/>
      <c r="L49" s="50"/>
      <c r="M49" s="67"/>
      <c r="N49" s="50"/>
      <c r="O49" s="67"/>
      <c r="P49" s="50"/>
      <c r="Q49" s="67"/>
      <c r="R49" s="50"/>
      <c r="S49" s="67"/>
      <c r="T49" s="50"/>
    </row>
    <row r="50" spans="1:20">
      <c r="A50" s="29"/>
      <c r="B50" s="29"/>
      <c r="C50" s="67"/>
      <c r="D50" s="29"/>
      <c r="E50" s="67"/>
      <c r="F50" s="50"/>
      <c r="G50" s="67"/>
      <c r="H50" s="50"/>
      <c r="I50" s="67"/>
      <c r="J50" s="50"/>
      <c r="K50" s="67"/>
      <c r="L50" s="50"/>
      <c r="M50" s="67"/>
      <c r="N50" s="50"/>
      <c r="O50" s="67"/>
      <c r="P50" s="50"/>
      <c r="Q50" s="67"/>
      <c r="R50" s="50"/>
      <c r="S50" s="67"/>
      <c r="T50" s="50"/>
    </row>
    <row r="51" spans="1:20">
      <c r="A51" s="29"/>
      <c r="B51" s="29"/>
      <c r="C51" s="67"/>
      <c r="D51" s="29"/>
      <c r="E51" s="67"/>
      <c r="F51" s="50"/>
      <c r="G51" s="67"/>
      <c r="H51" s="50"/>
      <c r="I51" s="67"/>
      <c r="J51" s="50"/>
      <c r="K51" s="67"/>
      <c r="L51" s="50"/>
      <c r="M51" s="67"/>
      <c r="N51" s="50"/>
      <c r="O51" s="67"/>
      <c r="P51" s="50"/>
      <c r="Q51" s="67"/>
      <c r="R51" s="50"/>
      <c r="S51" s="67"/>
      <c r="T51" s="50"/>
    </row>
    <row r="52" spans="1:20">
      <c r="A52" s="29"/>
      <c r="B52" s="29"/>
      <c r="C52" s="67"/>
      <c r="D52" s="29"/>
      <c r="E52" s="67"/>
      <c r="F52" s="50"/>
      <c r="G52" s="67"/>
      <c r="H52" s="50"/>
      <c r="I52" s="67"/>
      <c r="J52" s="50"/>
      <c r="K52" s="67"/>
      <c r="L52" s="50"/>
      <c r="M52" s="67"/>
      <c r="N52" s="50"/>
      <c r="O52" s="67"/>
      <c r="P52" s="50"/>
      <c r="Q52" s="67"/>
      <c r="R52" s="50"/>
      <c r="S52" s="67"/>
      <c r="T52" s="50"/>
    </row>
    <row r="53" spans="1:20">
      <c r="A53" s="29"/>
      <c r="B53" s="29"/>
      <c r="C53" s="67"/>
      <c r="D53" s="29"/>
      <c r="E53" s="67"/>
      <c r="F53" s="50"/>
      <c r="G53" s="67"/>
      <c r="H53" s="50"/>
      <c r="I53" s="67"/>
      <c r="J53" s="50"/>
      <c r="K53" s="67"/>
      <c r="L53" s="50"/>
      <c r="M53" s="67"/>
      <c r="N53" s="50"/>
      <c r="O53" s="67"/>
      <c r="P53" s="50"/>
      <c r="Q53" s="67"/>
      <c r="R53" s="50"/>
      <c r="S53" s="67"/>
      <c r="T53" s="50"/>
    </row>
    <row r="54" spans="1:20">
      <c r="A54" s="29"/>
      <c r="B54" s="29"/>
      <c r="C54" s="67"/>
      <c r="D54" s="29"/>
      <c r="E54" s="67"/>
      <c r="F54" s="50"/>
      <c r="G54" s="67"/>
      <c r="H54" s="50"/>
      <c r="I54" s="67"/>
      <c r="J54" s="50"/>
      <c r="K54" s="67"/>
      <c r="L54" s="50"/>
      <c r="M54" s="67"/>
      <c r="N54" s="50"/>
      <c r="O54" s="67"/>
      <c r="P54" s="50"/>
      <c r="Q54" s="67"/>
      <c r="R54" s="50"/>
      <c r="S54" s="67"/>
      <c r="T54" s="50"/>
    </row>
    <row r="55" spans="1:20">
      <c r="A55" s="29"/>
      <c r="B55" s="29"/>
      <c r="C55" s="67"/>
      <c r="D55" s="29"/>
      <c r="E55" s="67"/>
      <c r="F55" s="50"/>
      <c r="G55" s="67"/>
      <c r="H55" s="50"/>
      <c r="I55" s="67"/>
      <c r="J55" s="50"/>
      <c r="K55" s="67"/>
      <c r="L55" s="50"/>
      <c r="M55" s="67"/>
      <c r="N55" s="50"/>
      <c r="O55" s="67"/>
      <c r="P55" s="50"/>
      <c r="Q55" s="67"/>
      <c r="R55" s="50"/>
      <c r="S55" s="67"/>
      <c r="T55" s="50"/>
    </row>
    <row r="56" spans="1:20">
      <c r="A56" s="29"/>
      <c r="B56" s="29"/>
      <c r="C56" s="67"/>
      <c r="D56" s="29"/>
      <c r="E56" s="67"/>
      <c r="F56" s="50"/>
      <c r="G56" s="67"/>
      <c r="H56" s="50"/>
      <c r="I56" s="67"/>
      <c r="J56" s="50"/>
      <c r="K56" s="67"/>
      <c r="L56" s="50"/>
      <c r="M56" s="67"/>
      <c r="N56" s="50"/>
      <c r="O56" s="67"/>
      <c r="P56" s="50"/>
      <c r="Q56" s="67"/>
      <c r="R56" s="50"/>
      <c r="S56" s="67"/>
      <c r="T56" s="50"/>
    </row>
    <row r="57" spans="1:20">
      <c r="A57" s="29"/>
      <c r="B57" s="29"/>
      <c r="C57" s="67"/>
      <c r="D57" s="29"/>
      <c r="E57" s="67"/>
      <c r="F57" s="50"/>
      <c r="G57" s="67"/>
      <c r="H57" s="50"/>
      <c r="I57" s="67"/>
      <c r="J57" s="50"/>
      <c r="K57" s="67"/>
      <c r="L57" s="50"/>
      <c r="M57" s="67"/>
      <c r="N57" s="50"/>
      <c r="O57" s="67"/>
      <c r="P57" s="50"/>
      <c r="Q57" s="67"/>
      <c r="R57" s="50"/>
      <c r="S57" s="67"/>
      <c r="T57" s="50"/>
    </row>
    <row r="58" spans="1:20">
      <c r="A58" s="29"/>
      <c r="B58" s="29"/>
      <c r="C58" s="67"/>
      <c r="D58" s="29"/>
      <c r="E58" s="67"/>
      <c r="F58" s="50"/>
      <c r="G58" s="67"/>
      <c r="H58" s="50"/>
      <c r="I58" s="67"/>
      <c r="J58" s="50"/>
      <c r="K58" s="67"/>
      <c r="L58" s="50"/>
      <c r="M58" s="67"/>
      <c r="N58" s="50"/>
      <c r="O58" s="67"/>
      <c r="P58" s="50"/>
      <c r="Q58" s="67"/>
      <c r="R58" s="50"/>
      <c r="S58" s="67"/>
      <c r="T58" s="50"/>
    </row>
    <row r="59" spans="1:20">
      <c r="A59" s="29"/>
      <c r="B59" s="29"/>
      <c r="C59" s="67"/>
      <c r="D59" s="29"/>
      <c r="E59" s="67"/>
      <c r="F59" s="50"/>
      <c r="G59" s="67"/>
      <c r="H59" s="50"/>
      <c r="I59" s="67"/>
      <c r="J59" s="50"/>
      <c r="K59" s="67"/>
      <c r="L59" s="50"/>
      <c r="M59" s="67"/>
      <c r="N59" s="50"/>
      <c r="O59" s="67"/>
      <c r="P59" s="50"/>
      <c r="Q59" s="67"/>
      <c r="R59" s="50"/>
      <c r="S59" s="67"/>
      <c r="T59" s="50"/>
    </row>
    <row r="60" spans="1:20">
      <c r="A60" s="29"/>
      <c r="B60" s="29"/>
      <c r="C60" s="67"/>
      <c r="D60" s="29"/>
      <c r="E60" s="67"/>
      <c r="F60" s="50"/>
      <c r="G60" s="67"/>
      <c r="H60" s="50"/>
      <c r="I60" s="67"/>
      <c r="J60" s="50"/>
      <c r="K60" s="67"/>
      <c r="L60" s="50"/>
      <c r="M60" s="67"/>
      <c r="N60" s="50"/>
      <c r="O60" s="67"/>
      <c r="P60" s="50"/>
      <c r="Q60" s="67"/>
      <c r="R60" s="50"/>
      <c r="S60" s="67"/>
      <c r="T60" s="50"/>
    </row>
    <row r="61" spans="1:20">
      <c r="A61" s="29"/>
      <c r="B61" s="29"/>
      <c r="C61" s="67"/>
      <c r="D61" s="29"/>
      <c r="E61" s="67"/>
      <c r="F61" s="50"/>
      <c r="G61" s="67"/>
      <c r="H61" s="50"/>
      <c r="I61" s="67"/>
      <c r="J61" s="50"/>
      <c r="K61" s="67"/>
      <c r="L61" s="50"/>
      <c r="M61" s="67"/>
      <c r="N61" s="50"/>
      <c r="O61" s="67"/>
      <c r="P61" s="50"/>
      <c r="Q61" s="67"/>
      <c r="R61" s="50"/>
      <c r="S61" s="67"/>
      <c r="T61" s="50"/>
    </row>
    <row r="62" spans="1:20">
      <c r="A62" s="29"/>
      <c r="B62" s="29"/>
      <c r="C62" s="67"/>
      <c r="D62" s="29"/>
      <c r="E62" s="67"/>
      <c r="F62" s="50"/>
      <c r="G62" s="67"/>
      <c r="H62" s="50"/>
      <c r="I62" s="67"/>
      <c r="J62" s="50"/>
      <c r="K62" s="67"/>
      <c r="L62" s="50"/>
      <c r="M62" s="67"/>
      <c r="N62" s="50"/>
      <c r="O62" s="67"/>
      <c r="P62" s="50"/>
      <c r="Q62" s="67"/>
      <c r="R62" s="50"/>
      <c r="S62" s="67"/>
      <c r="T62" s="50"/>
    </row>
    <row r="63" spans="1:20">
      <c r="A63" s="29"/>
      <c r="B63" s="29"/>
      <c r="C63" s="67"/>
      <c r="D63" s="29"/>
      <c r="E63" s="67"/>
      <c r="F63" s="50"/>
      <c r="G63" s="67"/>
      <c r="H63" s="50"/>
      <c r="I63" s="67"/>
      <c r="J63" s="50"/>
      <c r="K63" s="67"/>
      <c r="L63" s="50"/>
      <c r="M63" s="67"/>
      <c r="N63" s="50"/>
      <c r="O63" s="67"/>
      <c r="P63" s="50"/>
      <c r="Q63" s="67"/>
      <c r="R63" s="50"/>
      <c r="S63" s="67"/>
      <c r="T63" s="50"/>
    </row>
    <row r="64" spans="1:20">
      <c r="A64" s="29"/>
      <c r="B64" s="29"/>
      <c r="C64" s="67"/>
      <c r="D64" s="29"/>
      <c r="E64" s="67"/>
      <c r="F64" s="50"/>
      <c r="G64" s="67"/>
      <c r="H64" s="50"/>
      <c r="I64" s="67"/>
      <c r="J64" s="50"/>
      <c r="K64" s="67"/>
      <c r="L64" s="50"/>
      <c r="M64" s="67"/>
      <c r="N64" s="50"/>
      <c r="O64" s="67"/>
      <c r="P64" s="50"/>
      <c r="Q64" s="67"/>
      <c r="R64" s="50"/>
      <c r="S64" s="67"/>
      <c r="T64" s="50"/>
    </row>
    <row r="65" spans="1:20">
      <c r="A65" s="29"/>
      <c r="B65" s="29"/>
      <c r="C65" s="67"/>
      <c r="D65" s="29"/>
      <c r="E65" s="67"/>
      <c r="F65" s="50"/>
      <c r="G65" s="67"/>
      <c r="H65" s="50"/>
      <c r="I65" s="67"/>
      <c r="J65" s="50"/>
      <c r="K65" s="67"/>
      <c r="L65" s="50"/>
      <c r="M65" s="67"/>
      <c r="N65" s="50"/>
      <c r="O65" s="67"/>
      <c r="P65" s="50"/>
      <c r="Q65" s="67"/>
      <c r="R65" s="50"/>
      <c r="S65" s="67"/>
      <c r="T65" s="50"/>
    </row>
    <row r="66" spans="1:20">
      <c r="A66" s="29"/>
      <c r="B66" s="29"/>
      <c r="C66" s="67"/>
      <c r="D66" s="29"/>
      <c r="E66" s="67"/>
      <c r="F66" s="50"/>
      <c r="G66" s="67"/>
      <c r="H66" s="50"/>
      <c r="I66" s="67"/>
      <c r="J66" s="50"/>
      <c r="K66" s="67"/>
      <c r="L66" s="50"/>
      <c r="M66" s="67"/>
      <c r="N66" s="50"/>
      <c r="O66" s="67"/>
      <c r="P66" s="50"/>
      <c r="Q66" s="67"/>
      <c r="R66" s="50"/>
      <c r="S66" s="67"/>
      <c r="T66" s="50"/>
    </row>
    <row r="67" spans="1:20">
      <c r="A67" s="29"/>
      <c r="B67" s="29"/>
      <c r="C67" s="67"/>
      <c r="D67" s="29"/>
      <c r="E67" s="67"/>
      <c r="F67" s="50"/>
      <c r="G67" s="67"/>
      <c r="H67" s="50"/>
      <c r="I67" s="67"/>
      <c r="J67" s="50"/>
      <c r="K67" s="67"/>
      <c r="L67" s="50"/>
      <c r="M67" s="67"/>
      <c r="N67" s="50"/>
      <c r="O67" s="67"/>
      <c r="P67" s="50"/>
      <c r="Q67" s="67"/>
      <c r="R67" s="50"/>
      <c r="S67" s="67"/>
      <c r="T67" s="50"/>
    </row>
    <row r="68" spans="1:20">
      <c r="A68" s="29"/>
      <c r="B68" s="29"/>
      <c r="C68" s="67"/>
      <c r="D68" s="29"/>
      <c r="E68" s="67"/>
      <c r="F68" s="50"/>
      <c r="G68" s="67"/>
      <c r="H68" s="50"/>
      <c r="I68" s="67"/>
      <c r="J68" s="50"/>
      <c r="K68" s="67"/>
      <c r="L68" s="50"/>
      <c r="M68" s="67"/>
      <c r="N68" s="50"/>
      <c r="O68" s="67"/>
      <c r="P68" s="50"/>
      <c r="Q68" s="67"/>
      <c r="R68" s="50"/>
      <c r="S68" s="67"/>
      <c r="T68" s="50"/>
    </row>
    <row r="69" spans="1:20">
      <c r="A69" s="29"/>
      <c r="B69" s="29"/>
      <c r="C69" s="67"/>
      <c r="D69" s="29"/>
      <c r="E69" s="67"/>
      <c r="F69" s="50"/>
      <c r="G69" s="67"/>
      <c r="H69" s="50"/>
      <c r="I69" s="67"/>
      <c r="J69" s="50"/>
      <c r="K69" s="67"/>
      <c r="L69" s="50"/>
      <c r="M69" s="67"/>
      <c r="N69" s="50"/>
      <c r="O69" s="67"/>
      <c r="P69" s="50"/>
      <c r="Q69" s="67"/>
      <c r="R69" s="50"/>
      <c r="S69" s="67"/>
      <c r="T69" s="50"/>
    </row>
    <row r="70" spans="1:20">
      <c r="A70" s="29"/>
      <c r="B70" s="29"/>
      <c r="C70" s="67"/>
      <c r="D70" s="29"/>
      <c r="E70" s="67"/>
      <c r="F70" s="50"/>
      <c r="G70" s="67"/>
      <c r="H70" s="50"/>
      <c r="I70" s="67"/>
      <c r="J70" s="50"/>
      <c r="K70" s="67"/>
      <c r="L70" s="50"/>
      <c r="M70" s="67"/>
      <c r="N70" s="50"/>
      <c r="O70" s="67"/>
      <c r="P70" s="50"/>
      <c r="Q70" s="67"/>
      <c r="R70" s="50"/>
      <c r="S70" s="67"/>
      <c r="T70" s="50"/>
    </row>
    <row r="71" spans="1:20">
      <c r="A71" s="29"/>
      <c r="B71" s="29"/>
      <c r="C71" s="67"/>
      <c r="D71" s="29"/>
      <c r="E71" s="67"/>
      <c r="F71" s="50"/>
      <c r="G71" s="67"/>
      <c r="H71" s="50"/>
      <c r="I71" s="67"/>
      <c r="J71" s="50"/>
      <c r="K71" s="67"/>
      <c r="L71" s="50"/>
      <c r="M71" s="67"/>
      <c r="N71" s="50"/>
      <c r="O71" s="67"/>
      <c r="P71" s="50"/>
      <c r="Q71" s="67"/>
      <c r="R71" s="50"/>
      <c r="S71" s="67"/>
      <c r="T71" s="50"/>
    </row>
    <row r="72" spans="1:20">
      <c r="A72" s="29"/>
      <c r="B72" s="29"/>
      <c r="C72" s="67"/>
      <c r="D72" s="29"/>
      <c r="E72" s="67"/>
      <c r="F72" s="50"/>
      <c r="G72" s="67"/>
      <c r="H72" s="50"/>
      <c r="I72" s="67"/>
      <c r="J72" s="50"/>
      <c r="K72" s="67"/>
      <c r="L72" s="50"/>
      <c r="M72" s="67"/>
      <c r="N72" s="50"/>
      <c r="O72" s="67"/>
      <c r="P72" s="50"/>
      <c r="Q72" s="67"/>
      <c r="R72" s="50"/>
      <c r="S72" s="67"/>
      <c r="T72" s="50"/>
    </row>
    <row r="73" spans="1:20">
      <c r="A73" s="29"/>
      <c r="B73" s="29"/>
      <c r="C73" s="67"/>
      <c r="D73" s="29"/>
      <c r="E73" s="67"/>
      <c r="F73" s="50"/>
      <c r="G73" s="67"/>
      <c r="H73" s="50"/>
      <c r="I73" s="67"/>
      <c r="J73" s="50"/>
      <c r="K73" s="67"/>
      <c r="L73" s="50"/>
      <c r="M73" s="67"/>
      <c r="N73" s="50"/>
      <c r="O73" s="67"/>
      <c r="P73" s="50"/>
      <c r="Q73" s="67"/>
      <c r="R73" s="50"/>
      <c r="S73" s="67"/>
      <c r="T73" s="50"/>
    </row>
    <row r="74" spans="1:20">
      <c r="A74" s="29"/>
      <c r="B74" s="29"/>
      <c r="C74" s="67"/>
      <c r="D74" s="29"/>
      <c r="E74" s="67"/>
      <c r="F74" s="50"/>
      <c r="G74" s="67"/>
      <c r="H74" s="50"/>
      <c r="I74" s="67"/>
      <c r="J74" s="50"/>
      <c r="K74" s="67"/>
      <c r="L74" s="50"/>
      <c r="M74" s="67"/>
      <c r="N74" s="50"/>
      <c r="O74" s="67"/>
      <c r="P74" s="50"/>
      <c r="Q74" s="67"/>
      <c r="R74" s="50"/>
      <c r="S74" s="67"/>
      <c r="T74" s="50"/>
    </row>
    <row r="75" spans="1:20">
      <c r="A75" s="29"/>
      <c r="B75" s="29"/>
      <c r="C75" s="67"/>
      <c r="D75" s="29"/>
      <c r="E75" s="67"/>
      <c r="F75" s="50"/>
      <c r="G75" s="67"/>
      <c r="H75" s="50"/>
      <c r="I75" s="67"/>
      <c r="J75" s="50"/>
      <c r="K75" s="67"/>
      <c r="L75" s="50"/>
      <c r="M75" s="67"/>
      <c r="N75" s="50"/>
      <c r="O75" s="67"/>
      <c r="P75" s="50"/>
      <c r="Q75" s="67"/>
      <c r="R75" s="50"/>
      <c r="S75" s="67"/>
      <c r="T75" s="50"/>
    </row>
    <row r="76" spans="1:20">
      <c r="A76" s="29"/>
      <c r="B76" s="29"/>
      <c r="C76" s="67"/>
      <c r="D76" s="29"/>
      <c r="E76" s="67"/>
      <c r="F76" s="50"/>
      <c r="G76" s="67"/>
      <c r="H76" s="50"/>
      <c r="I76" s="67"/>
      <c r="J76" s="50"/>
      <c r="K76" s="67"/>
      <c r="L76" s="50"/>
      <c r="M76" s="67"/>
      <c r="N76" s="50"/>
      <c r="O76" s="67"/>
      <c r="P76" s="50"/>
      <c r="Q76" s="67"/>
      <c r="R76" s="50"/>
      <c r="S76" s="67"/>
      <c r="T76" s="50"/>
    </row>
    <row r="77" spans="1:20">
      <c r="A77" s="29"/>
      <c r="B77" s="29"/>
      <c r="C77" s="67"/>
      <c r="D77" s="29"/>
      <c r="E77" s="67"/>
      <c r="F77" s="50"/>
      <c r="G77" s="67"/>
      <c r="H77" s="50"/>
      <c r="I77" s="67"/>
      <c r="J77" s="50"/>
      <c r="K77" s="67"/>
      <c r="L77" s="50"/>
      <c r="M77" s="67"/>
      <c r="N77" s="50"/>
      <c r="O77" s="67"/>
      <c r="P77" s="50"/>
      <c r="Q77" s="67"/>
      <c r="R77" s="50"/>
      <c r="S77" s="67"/>
      <c r="T77" s="50"/>
    </row>
    <row r="78" spans="1:20">
      <c r="A78" s="29"/>
      <c r="B78" s="29"/>
      <c r="C78" s="67"/>
      <c r="D78" s="29"/>
      <c r="E78" s="67"/>
      <c r="F78" s="50"/>
      <c r="G78" s="67"/>
      <c r="H78" s="50"/>
      <c r="I78" s="67"/>
      <c r="J78" s="50"/>
      <c r="K78" s="67"/>
      <c r="L78" s="50"/>
      <c r="M78" s="67"/>
      <c r="N78" s="50"/>
      <c r="O78" s="67"/>
      <c r="P78" s="50"/>
      <c r="Q78" s="67"/>
      <c r="R78" s="50"/>
      <c r="S78" s="67"/>
      <c r="T78" s="50"/>
    </row>
    <row r="79" spans="1:20">
      <c r="A79" s="29"/>
      <c r="B79" s="29"/>
      <c r="C79" s="67"/>
      <c r="D79" s="29"/>
      <c r="E79" s="67"/>
      <c r="F79" s="50"/>
      <c r="G79" s="67"/>
      <c r="H79" s="50"/>
      <c r="I79" s="67"/>
      <c r="J79" s="50"/>
      <c r="K79" s="67"/>
      <c r="L79" s="50"/>
      <c r="M79" s="67"/>
      <c r="N79" s="50"/>
      <c r="O79" s="67"/>
      <c r="P79" s="50"/>
      <c r="Q79" s="67"/>
      <c r="R79" s="50"/>
      <c r="S79" s="67"/>
      <c r="T79" s="50"/>
    </row>
    <row r="80" spans="1:20">
      <c r="A80" s="29"/>
      <c r="B80" s="29"/>
      <c r="C80" s="67"/>
      <c r="D80" s="29"/>
      <c r="E80" s="67"/>
      <c r="F80" s="50"/>
      <c r="G80" s="67"/>
      <c r="H80" s="50"/>
      <c r="I80" s="67"/>
      <c r="J80" s="50"/>
      <c r="K80" s="67"/>
      <c r="L80" s="50"/>
      <c r="M80" s="67"/>
      <c r="N80" s="50"/>
      <c r="O80" s="67"/>
      <c r="P80" s="50"/>
      <c r="Q80" s="67"/>
      <c r="R80" s="50"/>
      <c r="S80" s="67"/>
      <c r="T80" s="50"/>
    </row>
    <row r="81" spans="1:20">
      <c r="A81" s="29"/>
      <c r="B81" s="29"/>
      <c r="C81" s="67"/>
      <c r="D81" s="29"/>
      <c r="E81" s="67"/>
      <c r="F81" s="50"/>
      <c r="G81" s="67"/>
      <c r="H81" s="50"/>
      <c r="I81" s="67"/>
      <c r="J81" s="50"/>
      <c r="K81" s="67"/>
      <c r="L81" s="50"/>
      <c r="M81" s="67"/>
      <c r="N81" s="50"/>
      <c r="O81" s="67"/>
      <c r="P81" s="50"/>
      <c r="Q81" s="67"/>
      <c r="R81" s="50"/>
      <c r="S81" s="67"/>
      <c r="T81" s="50"/>
    </row>
    <row r="82" spans="1:20">
      <c r="A82" s="29"/>
      <c r="B82" s="29"/>
      <c r="C82" s="67"/>
      <c r="D82" s="29"/>
      <c r="E82" s="67"/>
      <c r="F82" s="50"/>
      <c r="G82" s="67"/>
      <c r="H82" s="50"/>
      <c r="I82" s="67"/>
      <c r="J82" s="50"/>
      <c r="K82" s="67"/>
      <c r="L82" s="50"/>
      <c r="M82" s="67"/>
      <c r="N82" s="50"/>
      <c r="O82" s="67"/>
      <c r="P82" s="50"/>
      <c r="Q82" s="67"/>
      <c r="R82" s="50"/>
      <c r="S82" s="67"/>
      <c r="T82" s="50"/>
    </row>
    <row r="83" spans="1:20">
      <c r="A83" s="29"/>
      <c r="B83" s="29"/>
      <c r="C83" s="67"/>
      <c r="D83" s="29"/>
      <c r="E83" s="67"/>
      <c r="F83" s="50"/>
      <c r="G83" s="67"/>
      <c r="H83" s="50"/>
      <c r="I83" s="67"/>
      <c r="J83" s="50"/>
      <c r="K83" s="67"/>
      <c r="L83" s="50"/>
      <c r="M83" s="67"/>
      <c r="N83" s="50"/>
      <c r="O83" s="67"/>
      <c r="P83" s="50"/>
      <c r="Q83" s="67"/>
      <c r="R83" s="50"/>
      <c r="S83" s="67"/>
      <c r="T83" s="50"/>
    </row>
    <row r="84" spans="1:20">
      <c r="A84" s="29"/>
      <c r="B84" s="29"/>
      <c r="C84" s="67"/>
      <c r="D84" s="29"/>
      <c r="E84" s="67"/>
      <c r="F84" s="50"/>
      <c r="G84" s="67"/>
      <c r="H84" s="50"/>
      <c r="I84" s="67"/>
      <c r="J84" s="50"/>
      <c r="K84" s="67"/>
      <c r="L84" s="50"/>
      <c r="M84" s="67"/>
      <c r="N84" s="50"/>
      <c r="O84" s="67"/>
      <c r="P84" s="50"/>
      <c r="Q84" s="67"/>
      <c r="R84" s="50"/>
      <c r="S84" s="67"/>
      <c r="T84" s="50"/>
    </row>
    <row r="85" spans="1:20">
      <c r="A85" s="29"/>
      <c r="B85" s="29"/>
      <c r="C85" s="67"/>
      <c r="D85" s="29"/>
      <c r="E85" s="67"/>
      <c r="F85" s="50"/>
      <c r="G85" s="67"/>
      <c r="H85" s="50"/>
      <c r="I85" s="67"/>
      <c r="J85" s="50"/>
      <c r="K85" s="67"/>
      <c r="L85" s="50"/>
      <c r="M85" s="67"/>
      <c r="N85" s="50"/>
      <c r="O85" s="67"/>
      <c r="P85" s="50"/>
      <c r="Q85" s="67"/>
      <c r="R85" s="50"/>
      <c r="S85" s="67"/>
      <c r="T85" s="50"/>
    </row>
    <row r="86" spans="1:20">
      <c r="A86" s="29"/>
      <c r="B86" s="29"/>
      <c r="C86" s="67"/>
      <c r="D86" s="29"/>
      <c r="E86" s="67"/>
      <c r="F86" s="50"/>
      <c r="G86" s="67"/>
      <c r="H86" s="50"/>
      <c r="I86" s="67"/>
      <c r="J86" s="50"/>
      <c r="K86" s="67"/>
      <c r="L86" s="50"/>
      <c r="M86" s="67"/>
      <c r="N86" s="50"/>
      <c r="O86" s="67"/>
      <c r="P86" s="50"/>
      <c r="Q86" s="67"/>
      <c r="R86" s="50"/>
      <c r="S86" s="67"/>
      <c r="T86" s="50"/>
    </row>
    <row r="87" spans="1:20">
      <c r="A87" s="29"/>
      <c r="B87" s="29"/>
      <c r="C87" s="67"/>
      <c r="D87" s="29"/>
      <c r="E87" s="67"/>
      <c r="F87" s="50"/>
      <c r="G87" s="67"/>
      <c r="H87" s="50"/>
      <c r="I87" s="67"/>
      <c r="J87" s="50"/>
      <c r="K87" s="67"/>
      <c r="L87" s="50"/>
      <c r="M87" s="67"/>
      <c r="N87" s="50"/>
      <c r="O87" s="67"/>
      <c r="P87" s="50"/>
      <c r="Q87" s="67"/>
      <c r="R87" s="50"/>
      <c r="S87" s="67"/>
      <c r="T87" s="50"/>
    </row>
    <row r="88" spans="1:20">
      <c r="A88" s="29"/>
      <c r="B88" s="29"/>
      <c r="C88" s="67"/>
      <c r="D88" s="29"/>
      <c r="E88" s="67"/>
      <c r="F88" s="50"/>
      <c r="G88" s="67"/>
      <c r="H88" s="50"/>
      <c r="I88" s="67"/>
      <c r="J88" s="50"/>
      <c r="K88" s="67"/>
      <c r="L88" s="50"/>
      <c r="M88" s="67"/>
      <c r="N88" s="50"/>
      <c r="O88" s="67"/>
      <c r="P88" s="50"/>
      <c r="Q88" s="67"/>
      <c r="R88" s="50"/>
      <c r="S88" s="67"/>
      <c r="T88" s="50"/>
    </row>
    <row r="89" spans="1:20">
      <c r="A89" s="29"/>
      <c r="B89" s="29"/>
      <c r="C89" s="67"/>
      <c r="D89" s="29"/>
      <c r="E89" s="67"/>
      <c r="F89" s="50"/>
      <c r="G89" s="67"/>
      <c r="H89" s="50"/>
      <c r="I89" s="67"/>
      <c r="J89" s="50"/>
      <c r="K89" s="67"/>
      <c r="L89" s="50"/>
      <c r="M89" s="67"/>
      <c r="N89" s="50"/>
      <c r="O89" s="67"/>
      <c r="P89" s="50"/>
      <c r="Q89" s="67"/>
      <c r="R89" s="50"/>
      <c r="S89" s="67"/>
      <c r="T89" s="50"/>
    </row>
    <row r="90" spans="1:20">
      <c r="A90" s="29"/>
      <c r="B90" s="29"/>
      <c r="C90" s="67"/>
      <c r="D90" s="29"/>
      <c r="E90" s="67"/>
      <c r="F90" s="50"/>
      <c r="G90" s="67"/>
      <c r="H90" s="50"/>
      <c r="I90" s="67"/>
      <c r="J90" s="50"/>
      <c r="K90" s="67"/>
      <c r="L90" s="50"/>
      <c r="M90" s="67"/>
      <c r="N90" s="50"/>
      <c r="O90" s="67"/>
      <c r="P90" s="50"/>
      <c r="Q90" s="67"/>
      <c r="R90" s="50"/>
      <c r="S90" s="67"/>
      <c r="T90" s="50"/>
    </row>
    <row r="91" spans="1:20">
      <c r="A91" s="29"/>
      <c r="B91" s="29"/>
      <c r="C91" s="67"/>
      <c r="D91" s="29"/>
      <c r="E91" s="67"/>
      <c r="F91" s="50"/>
      <c r="G91" s="67"/>
      <c r="H91" s="50"/>
      <c r="I91" s="67"/>
      <c r="J91" s="50"/>
      <c r="K91" s="67"/>
      <c r="L91" s="50"/>
      <c r="M91" s="67"/>
      <c r="N91" s="50"/>
      <c r="O91" s="67"/>
      <c r="P91" s="50"/>
      <c r="Q91" s="67"/>
      <c r="R91" s="50"/>
      <c r="S91" s="67"/>
      <c r="T91" s="50"/>
    </row>
    <row r="92" spans="1:20">
      <c r="A92" s="29"/>
      <c r="B92" s="29"/>
      <c r="C92" s="67"/>
      <c r="D92" s="29"/>
      <c r="E92" s="67"/>
      <c r="F92" s="50"/>
      <c r="G92" s="67"/>
      <c r="H92" s="50"/>
      <c r="I92" s="67"/>
      <c r="J92" s="50"/>
      <c r="K92" s="67"/>
      <c r="L92" s="50"/>
      <c r="M92" s="67"/>
      <c r="N92" s="50"/>
      <c r="O92" s="67"/>
      <c r="P92" s="50"/>
      <c r="Q92" s="67"/>
      <c r="R92" s="50"/>
      <c r="S92" s="67"/>
      <c r="T92" s="50"/>
    </row>
    <row r="93" spans="1:20">
      <c r="A93" s="29"/>
      <c r="B93" s="29"/>
      <c r="C93" s="67"/>
      <c r="D93" s="29"/>
      <c r="E93" s="67"/>
      <c r="F93" s="50"/>
      <c r="G93" s="67"/>
      <c r="H93" s="50"/>
      <c r="I93" s="67"/>
      <c r="J93" s="50"/>
      <c r="K93" s="67"/>
      <c r="L93" s="50"/>
      <c r="M93" s="67"/>
      <c r="N93" s="50"/>
      <c r="O93" s="67"/>
      <c r="P93" s="50"/>
      <c r="Q93" s="67"/>
      <c r="R93" s="50"/>
      <c r="S93" s="67"/>
      <c r="T93" s="50"/>
    </row>
    <row r="94" spans="1:20">
      <c r="A94" s="29"/>
      <c r="B94" s="29"/>
      <c r="C94" s="67"/>
      <c r="D94" s="29"/>
      <c r="E94" s="67"/>
      <c r="F94" s="50"/>
      <c r="G94" s="67"/>
      <c r="H94" s="50"/>
      <c r="I94" s="67"/>
      <c r="J94" s="50"/>
      <c r="K94" s="67"/>
      <c r="L94" s="50"/>
      <c r="M94" s="67"/>
      <c r="N94" s="50"/>
      <c r="O94" s="67"/>
      <c r="P94" s="50"/>
      <c r="Q94" s="67"/>
      <c r="R94" s="50"/>
      <c r="S94" s="67"/>
      <c r="T94" s="50"/>
    </row>
    <row r="95" spans="1:20">
      <c r="A95" s="29"/>
      <c r="B95" s="29"/>
      <c r="C95" s="67"/>
      <c r="D95" s="29"/>
      <c r="E95" s="67"/>
      <c r="F95" s="50"/>
      <c r="G95" s="67"/>
      <c r="H95" s="50"/>
      <c r="I95" s="67"/>
      <c r="J95" s="50"/>
      <c r="K95" s="67"/>
      <c r="L95" s="50"/>
      <c r="M95" s="67"/>
      <c r="N95" s="50"/>
      <c r="O95" s="67"/>
      <c r="P95" s="50"/>
      <c r="Q95" s="67"/>
      <c r="R95" s="50"/>
      <c r="S95" s="67"/>
      <c r="T95" s="50"/>
    </row>
    <row r="96" spans="1:20">
      <c r="A96" s="29"/>
      <c r="B96" s="29"/>
      <c r="C96" s="67"/>
      <c r="D96" s="29"/>
      <c r="E96" s="67"/>
      <c r="F96" s="50"/>
      <c r="G96" s="67"/>
      <c r="H96" s="50"/>
      <c r="I96" s="67"/>
      <c r="J96" s="50"/>
      <c r="K96" s="67"/>
      <c r="L96" s="50"/>
      <c r="M96" s="67"/>
      <c r="N96" s="50"/>
      <c r="O96" s="67"/>
      <c r="P96" s="50"/>
      <c r="Q96" s="67"/>
      <c r="R96" s="50"/>
      <c r="S96" s="67"/>
      <c r="T96" s="50"/>
    </row>
    <row r="97" spans="1:20">
      <c r="A97" s="29"/>
      <c r="B97" s="29"/>
      <c r="C97" s="67"/>
      <c r="D97" s="29"/>
      <c r="E97" s="67"/>
      <c r="F97" s="50"/>
      <c r="G97" s="67"/>
      <c r="H97" s="50"/>
      <c r="I97" s="67"/>
      <c r="J97" s="50"/>
      <c r="K97" s="67"/>
      <c r="L97" s="50"/>
      <c r="M97" s="67"/>
      <c r="N97" s="50"/>
      <c r="O97" s="67"/>
      <c r="P97" s="50"/>
      <c r="Q97" s="67"/>
      <c r="R97" s="50"/>
      <c r="S97" s="67"/>
      <c r="T97" s="50"/>
    </row>
    <row r="98" spans="1:20">
      <c r="A98" s="29"/>
      <c r="B98" s="29"/>
      <c r="C98" s="67"/>
      <c r="D98" s="29"/>
      <c r="E98" s="67"/>
      <c r="F98" s="50"/>
      <c r="G98" s="67"/>
      <c r="H98" s="50"/>
      <c r="I98" s="67"/>
      <c r="J98" s="50"/>
      <c r="K98" s="67"/>
      <c r="L98" s="50"/>
      <c r="M98" s="67"/>
      <c r="N98" s="50"/>
      <c r="O98" s="67"/>
      <c r="P98" s="50"/>
      <c r="Q98" s="67"/>
      <c r="R98" s="50"/>
      <c r="S98" s="67"/>
      <c r="T98" s="50"/>
    </row>
    <row r="99" spans="1:20">
      <c r="A99" s="29"/>
      <c r="B99" s="29"/>
      <c r="C99" s="67"/>
      <c r="D99" s="29"/>
      <c r="E99" s="67"/>
      <c r="F99" s="50"/>
      <c r="G99" s="67"/>
      <c r="H99" s="50"/>
      <c r="I99" s="67"/>
      <c r="J99" s="50"/>
      <c r="K99" s="67"/>
      <c r="L99" s="50"/>
      <c r="M99" s="67"/>
      <c r="N99" s="50"/>
      <c r="O99" s="67"/>
      <c r="P99" s="50"/>
      <c r="Q99" s="67"/>
      <c r="R99" s="50"/>
      <c r="S99" s="67"/>
      <c r="T99" s="50"/>
    </row>
    <row r="100" spans="1:20">
      <c r="A100" s="29"/>
      <c r="B100" s="29"/>
      <c r="C100" s="67"/>
      <c r="D100" s="29"/>
      <c r="E100" s="67"/>
      <c r="F100" s="50"/>
      <c r="G100" s="67"/>
      <c r="H100" s="50"/>
      <c r="I100" s="67"/>
      <c r="J100" s="50"/>
      <c r="K100" s="67"/>
      <c r="L100" s="50"/>
      <c r="M100" s="67"/>
      <c r="N100" s="50"/>
      <c r="O100" s="67"/>
      <c r="P100" s="50"/>
      <c r="Q100" s="67"/>
      <c r="R100" s="50"/>
      <c r="S100" s="67"/>
      <c r="T100" s="50"/>
    </row>
    <row r="101" spans="1:20">
      <c r="A101" s="29"/>
      <c r="B101" s="29"/>
      <c r="C101" s="67"/>
      <c r="D101" s="29"/>
      <c r="E101" s="67"/>
      <c r="F101" s="50"/>
      <c r="G101" s="67"/>
      <c r="H101" s="50"/>
      <c r="I101" s="67"/>
      <c r="J101" s="50"/>
      <c r="K101" s="67"/>
      <c r="L101" s="50"/>
      <c r="M101" s="67"/>
      <c r="N101" s="50"/>
      <c r="O101" s="67"/>
      <c r="P101" s="50"/>
      <c r="Q101" s="67"/>
      <c r="R101" s="50"/>
      <c r="S101" s="67"/>
      <c r="T101" s="50"/>
    </row>
    <row r="102" spans="1:20">
      <c r="A102" s="29"/>
      <c r="B102" s="29"/>
      <c r="C102" s="67"/>
      <c r="D102" s="29"/>
      <c r="E102" s="67"/>
      <c r="F102" s="50"/>
      <c r="G102" s="67"/>
      <c r="H102" s="50"/>
      <c r="I102" s="67"/>
      <c r="J102" s="50"/>
      <c r="K102" s="67"/>
      <c r="L102" s="50"/>
      <c r="M102" s="67"/>
      <c r="N102" s="50"/>
      <c r="O102" s="67"/>
      <c r="P102" s="50"/>
      <c r="Q102" s="67"/>
      <c r="R102" s="50"/>
      <c r="S102" s="67"/>
      <c r="T102" s="50"/>
    </row>
    <row r="103" spans="1:20">
      <c r="A103" s="29"/>
      <c r="B103" s="29"/>
      <c r="C103" s="67"/>
      <c r="D103" s="29"/>
      <c r="E103" s="67"/>
      <c r="F103" s="50"/>
      <c r="G103" s="67"/>
      <c r="H103" s="50"/>
      <c r="I103" s="67"/>
      <c r="J103" s="50"/>
      <c r="K103" s="67"/>
      <c r="L103" s="50"/>
      <c r="M103" s="67"/>
      <c r="N103" s="50"/>
      <c r="O103" s="67"/>
      <c r="P103" s="50"/>
      <c r="Q103" s="67"/>
      <c r="R103" s="50"/>
      <c r="S103" s="67"/>
      <c r="T103" s="50"/>
    </row>
    <row r="104" spans="1:20">
      <c r="A104" s="29"/>
      <c r="B104" s="29"/>
      <c r="C104" s="67"/>
      <c r="D104" s="29"/>
      <c r="E104" s="67"/>
      <c r="F104" s="50"/>
      <c r="G104" s="67"/>
      <c r="H104" s="50"/>
      <c r="I104" s="67"/>
      <c r="J104" s="50"/>
      <c r="K104" s="67"/>
      <c r="L104" s="50"/>
      <c r="M104" s="67"/>
      <c r="N104" s="50"/>
      <c r="O104" s="67"/>
      <c r="P104" s="50"/>
      <c r="Q104" s="67"/>
      <c r="R104" s="50"/>
      <c r="S104" s="67"/>
      <c r="T104" s="50"/>
    </row>
    <row r="105" spans="1:20">
      <c r="A105" s="29"/>
      <c r="B105" s="29"/>
      <c r="C105" s="67"/>
      <c r="D105" s="29"/>
      <c r="E105" s="67"/>
      <c r="F105" s="50"/>
      <c r="G105" s="67"/>
      <c r="H105" s="50"/>
      <c r="I105" s="67"/>
      <c r="J105" s="50"/>
      <c r="K105" s="67"/>
      <c r="L105" s="50"/>
      <c r="M105" s="67"/>
      <c r="N105" s="50"/>
      <c r="O105" s="67"/>
      <c r="P105" s="50"/>
      <c r="Q105" s="67"/>
      <c r="R105" s="50"/>
      <c r="S105" s="67"/>
      <c r="T105" s="50"/>
    </row>
    <row r="106" spans="1:20">
      <c r="A106" s="29"/>
      <c r="B106" s="29"/>
      <c r="C106" s="67"/>
      <c r="D106" s="29"/>
      <c r="E106" s="67"/>
      <c r="F106" s="50"/>
      <c r="G106" s="67"/>
      <c r="H106" s="50"/>
      <c r="I106" s="67"/>
      <c r="J106" s="50"/>
      <c r="K106" s="67"/>
      <c r="L106" s="50"/>
      <c r="M106" s="67"/>
      <c r="N106" s="50"/>
      <c r="O106" s="67"/>
      <c r="P106" s="50"/>
      <c r="Q106" s="67"/>
      <c r="R106" s="50"/>
      <c r="S106" s="67"/>
      <c r="T106" s="50"/>
    </row>
    <row r="107" spans="1:20">
      <c r="A107" s="29"/>
      <c r="B107" s="29"/>
      <c r="C107" s="67"/>
      <c r="D107" s="29"/>
      <c r="E107" s="67"/>
      <c r="F107" s="50"/>
      <c r="G107" s="67"/>
      <c r="H107" s="50"/>
      <c r="I107" s="67"/>
      <c r="J107" s="50"/>
      <c r="K107" s="67"/>
      <c r="L107" s="50"/>
      <c r="M107" s="67"/>
      <c r="N107" s="50"/>
      <c r="O107" s="67"/>
      <c r="P107" s="50"/>
      <c r="Q107" s="67"/>
      <c r="R107" s="50"/>
      <c r="S107" s="67"/>
      <c r="T107" s="50"/>
    </row>
    <row r="108" spans="1:20">
      <c r="A108" s="29"/>
      <c r="B108" s="29"/>
      <c r="C108" s="67"/>
      <c r="D108" s="29"/>
      <c r="E108" s="67"/>
      <c r="F108" s="50"/>
      <c r="G108" s="67"/>
      <c r="H108" s="50"/>
      <c r="I108" s="67"/>
      <c r="J108" s="50"/>
      <c r="K108" s="67"/>
      <c r="L108" s="50"/>
      <c r="M108" s="67"/>
      <c r="N108" s="50"/>
      <c r="O108" s="67"/>
      <c r="P108" s="50"/>
      <c r="Q108" s="67"/>
      <c r="R108" s="50"/>
      <c r="S108" s="67"/>
      <c r="T108" s="50"/>
    </row>
    <row r="109" spans="1:20">
      <c r="A109" s="29"/>
      <c r="B109" s="29"/>
      <c r="C109" s="67"/>
      <c r="D109" s="29"/>
      <c r="E109" s="67"/>
      <c r="F109" s="50"/>
      <c r="G109" s="67"/>
      <c r="H109" s="50"/>
      <c r="I109" s="67"/>
      <c r="J109" s="50"/>
      <c r="K109" s="67"/>
      <c r="L109" s="50"/>
      <c r="M109" s="67"/>
      <c r="N109" s="50"/>
      <c r="O109" s="67"/>
      <c r="P109" s="50"/>
      <c r="Q109" s="67"/>
      <c r="R109" s="50"/>
      <c r="S109" s="67"/>
      <c r="T109" s="50"/>
    </row>
    <row r="110" spans="1:20">
      <c r="A110" s="29"/>
      <c r="B110" s="29"/>
      <c r="C110" s="67"/>
      <c r="D110" s="29"/>
      <c r="E110" s="67"/>
      <c r="F110" s="50"/>
      <c r="G110" s="67"/>
      <c r="H110" s="50"/>
      <c r="I110" s="67"/>
      <c r="J110" s="50"/>
      <c r="K110" s="67"/>
      <c r="L110" s="50"/>
      <c r="M110" s="67"/>
      <c r="N110" s="50"/>
      <c r="O110" s="67"/>
      <c r="P110" s="50"/>
      <c r="Q110" s="67"/>
      <c r="R110" s="50"/>
      <c r="S110" s="67"/>
      <c r="T110" s="50"/>
    </row>
    <row r="111" spans="1:20">
      <c r="A111" s="29"/>
      <c r="B111" s="29"/>
      <c r="C111" s="67"/>
      <c r="D111" s="29"/>
      <c r="E111" s="67"/>
      <c r="F111" s="50"/>
      <c r="G111" s="67"/>
      <c r="H111" s="50"/>
      <c r="I111" s="67"/>
      <c r="J111" s="50"/>
      <c r="K111" s="67"/>
      <c r="L111" s="50"/>
      <c r="M111" s="67"/>
      <c r="N111" s="50"/>
      <c r="O111" s="67"/>
      <c r="P111" s="50"/>
      <c r="Q111" s="67"/>
      <c r="R111" s="50"/>
      <c r="S111" s="67"/>
      <c r="T111" s="50"/>
    </row>
    <row r="112" spans="1:20">
      <c r="A112" s="29"/>
      <c r="B112" s="29"/>
      <c r="C112" s="67"/>
      <c r="D112" s="29"/>
      <c r="E112" s="67"/>
      <c r="F112" s="50"/>
      <c r="G112" s="67"/>
      <c r="H112" s="50"/>
      <c r="I112" s="67"/>
      <c r="J112" s="50"/>
      <c r="K112" s="67"/>
      <c r="L112" s="50"/>
      <c r="M112" s="67"/>
      <c r="N112" s="50"/>
      <c r="O112" s="67"/>
      <c r="P112" s="50"/>
      <c r="Q112" s="67"/>
      <c r="R112" s="50"/>
      <c r="S112" s="67"/>
      <c r="T112" s="50"/>
    </row>
    <row r="113" spans="1:20">
      <c r="A113" s="29"/>
      <c r="B113" s="29"/>
      <c r="C113" s="67"/>
      <c r="D113" s="29"/>
      <c r="E113" s="67"/>
      <c r="F113" s="50"/>
      <c r="G113" s="67"/>
      <c r="H113" s="50"/>
      <c r="I113" s="67"/>
      <c r="J113" s="50"/>
      <c r="K113" s="67"/>
      <c r="L113" s="50"/>
      <c r="M113" s="67"/>
      <c r="N113" s="50"/>
      <c r="O113" s="67"/>
      <c r="P113" s="50"/>
      <c r="Q113" s="67"/>
      <c r="R113" s="50"/>
      <c r="S113" s="67"/>
      <c r="T113" s="50"/>
    </row>
    <row r="114" spans="1:20">
      <c r="A114" s="29"/>
      <c r="B114" s="29"/>
      <c r="C114" s="67"/>
      <c r="D114" s="29"/>
      <c r="E114" s="67"/>
      <c r="F114" s="50"/>
      <c r="G114" s="67"/>
      <c r="H114" s="50"/>
      <c r="I114" s="67"/>
      <c r="J114" s="50"/>
      <c r="K114" s="67"/>
      <c r="L114" s="50"/>
      <c r="M114" s="67"/>
      <c r="N114" s="50"/>
      <c r="O114" s="67"/>
      <c r="P114" s="50"/>
      <c r="Q114" s="67"/>
      <c r="R114" s="50"/>
      <c r="S114" s="67"/>
      <c r="T114" s="50"/>
    </row>
    <row r="115" spans="1:20">
      <c r="A115" s="29"/>
      <c r="B115" s="29"/>
      <c r="C115" s="67"/>
      <c r="D115" s="29"/>
      <c r="E115" s="67"/>
      <c r="F115" s="50"/>
      <c r="G115" s="67"/>
      <c r="H115" s="50"/>
      <c r="I115" s="67"/>
      <c r="J115" s="50"/>
      <c r="K115" s="67"/>
      <c r="L115" s="50"/>
      <c r="M115" s="67"/>
      <c r="N115" s="50"/>
      <c r="O115" s="67"/>
      <c r="P115" s="50"/>
      <c r="Q115" s="67"/>
      <c r="R115" s="50"/>
      <c r="S115" s="67"/>
      <c r="T115" s="50"/>
    </row>
    <row r="116" spans="1:20">
      <c r="A116" s="29"/>
      <c r="B116" s="29"/>
      <c r="C116" s="67"/>
      <c r="D116" s="29"/>
      <c r="E116" s="67"/>
      <c r="F116" s="50"/>
      <c r="G116" s="67"/>
      <c r="H116" s="50"/>
      <c r="I116" s="67"/>
      <c r="J116" s="50"/>
      <c r="K116" s="67"/>
      <c r="L116" s="50"/>
      <c r="M116" s="67"/>
      <c r="N116" s="50"/>
      <c r="O116" s="67"/>
      <c r="P116" s="50"/>
      <c r="Q116" s="67"/>
      <c r="R116" s="50"/>
      <c r="S116" s="67"/>
      <c r="T116" s="50"/>
    </row>
    <row r="117" spans="1:20">
      <c r="A117" s="29"/>
      <c r="B117" s="29"/>
      <c r="C117" s="67"/>
      <c r="D117" s="29"/>
      <c r="E117" s="67"/>
      <c r="F117" s="50"/>
      <c r="G117" s="67"/>
      <c r="H117" s="50"/>
      <c r="I117" s="67"/>
      <c r="J117" s="50"/>
      <c r="K117" s="67"/>
      <c r="L117" s="50"/>
      <c r="M117" s="67"/>
      <c r="N117" s="50"/>
      <c r="O117" s="67"/>
      <c r="P117" s="50"/>
      <c r="Q117" s="67"/>
      <c r="R117" s="50"/>
      <c r="S117" s="67"/>
      <c r="T117" s="50"/>
    </row>
    <row r="118" spans="1:20">
      <c r="A118" s="29"/>
      <c r="B118" s="29"/>
      <c r="C118" s="67"/>
      <c r="D118" s="29"/>
      <c r="E118" s="67"/>
      <c r="F118" s="50"/>
      <c r="G118" s="67"/>
      <c r="H118" s="50"/>
      <c r="I118" s="67"/>
      <c r="J118" s="50"/>
      <c r="K118" s="67"/>
      <c r="L118" s="50"/>
      <c r="M118" s="67"/>
      <c r="N118" s="50"/>
      <c r="O118" s="67"/>
      <c r="P118" s="50"/>
      <c r="Q118" s="67"/>
      <c r="R118" s="50"/>
      <c r="S118" s="67"/>
      <c r="T118" s="50"/>
    </row>
    <row r="119" spans="1:20">
      <c r="A119" s="29"/>
      <c r="B119" s="29"/>
      <c r="C119" s="67"/>
      <c r="D119" s="29"/>
      <c r="E119" s="67"/>
      <c r="F119" s="50"/>
      <c r="G119" s="67"/>
      <c r="H119" s="50"/>
      <c r="I119" s="67"/>
      <c r="J119" s="50"/>
      <c r="K119" s="67"/>
      <c r="L119" s="50"/>
      <c r="M119" s="67"/>
      <c r="N119" s="50"/>
      <c r="O119" s="67"/>
      <c r="P119" s="50"/>
      <c r="Q119" s="67"/>
      <c r="R119" s="50"/>
      <c r="S119" s="67"/>
      <c r="T119" s="50"/>
    </row>
    <row r="120" spans="1:20">
      <c r="A120" s="29"/>
      <c r="B120" s="29"/>
      <c r="C120" s="67"/>
      <c r="D120" s="29"/>
      <c r="E120" s="67"/>
      <c r="F120" s="50"/>
      <c r="G120" s="67"/>
      <c r="H120" s="50"/>
      <c r="I120" s="67"/>
      <c r="J120" s="50"/>
      <c r="K120" s="67"/>
      <c r="L120" s="50"/>
      <c r="M120" s="67"/>
      <c r="N120" s="50"/>
      <c r="O120" s="67"/>
      <c r="P120" s="50"/>
      <c r="Q120" s="67"/>
      <c r="R120" s="50"/>
      <c r="S120" s="67"/>
      <c r="T120" s="50"/>
    </row>
    <row r="121" spans="1:20">
      <c r="A121" s="29"/>
      <c r="B121" s="29"/>
      <c r="C121" s="67"/>
      <c r="D121" s="29"/>
      <c r="E121" s="67"/>
      <c r="F121" s="50"/>
      <c r="G121" s="67"/>
      <c r="H121" s="50"/>
      <c r="I121" s="67"/>
      <c r="J121" s="50"/>
      <c r="K121" s="67"/>
      <c r="L121" s="50"/>
      <c r="M121" s="67"/>
      <c r="N121" s="50"/>
      <c r="O121" s="67"/>
      <c r="P121" s="50"/>
      <c r="Q121" s="67"/>
      <c r="R121" s="50"/>
      <c r="S121" s="67"/>
      <c r="T121" s="50"/>
    </row>
    <row r="122" spans="1:20">
      <c r="A122" s="29"/>
      <c r="B122" s="29"/>
      <c r="C122" s="67"/>
      <c r="D122" s="29"/>
      <c r="E122" s="67"/>
      <c r="F122" s="50"/>
      <c r="G122" s="67"/>
      <c r="H122" s="50"/>
      <c r="I122" s="67"/>
      <c r="J122" s="50"/>
      <c r="K122" s="67"/>
      <c r="L122" s="50"/>
      <c r="M122" s="67"/>
      <c r="N122" s="50"/>
      <c r="O122" s="67"/>
      <c r="P122" s="50"/>
      <c r="Q122" s="67"/>
      <c r="R122" s="50"/>
      <c r="S122" s="67"/>
      <c r="T122" s="50"/>
    </row>
    <row r="123" spans="1:20">
      <c r="A123" s="29"/>
      <c r="B123" s="29"/>
      <c r="C123" s="67"/>
      <c r="D123" s="29"/>
      <c r="E123" s="67"/>
      <c r="F123" s="50"/>
      <c r="G123" s="67"/>
      <c r="H123" s="50"/>
      <c r="I123" s="67"/>
      <c r="J123" s="50"/>
      <c r="K123" s="67"/>
      <c r="L123" s="50"/>
      <c r="M123" s="67"/>
      <c r="N123" s="50"/>
      <c r="O123" s="67"/>
      <c r="P123" s="50"/>
      <c r="Q123" s="67"/>
      <c r="R123" s="50"/>
      <c r="S123" s="67"/>
      <c r="T123" s="50"/>
    </row>
    <row r="124" spans="1:20">
      <c r="A124" s="29"/>
      <c r="B124" s="29"/>
      <c r="C124" s="67"/>
      <c r="D124" s="29"/>
      <c r="E124" s="67"/>
      <c r="F124" s="50"/>
      <c r="G124" s="67"/>
      <c r="H124" s="50"/>
      <c r="I124" s="67"/>
      <c r="J124" s="50"/>
      <c r="K124" s="67"/>
      <c r="L124" s="50"/>
      <c r="M124" s="67"/>
      <c r="N124" s="50"/>
      <c r="O124" s="67"/>
      <c r="P124" s="50"/>
      <c r="Q124" s="67"/>
      <c r="R124" s="50"/>
      <c r="S124" s="67"/>
      <c r="T124" s="50"/>
    </row>
    <row r="125" spans="1:20">
      <c r="A125" s="29"/>
      <c r="B125" s="29"/>
      <c r="C125" s="67"/>
      <c r="D125" s="29"/>
      <c r="E125" s="67"/>
      <c r="F125" s="50"/>
      <c r="G125" s="67"/>
      <c r="H125" s="50"/>
      <c r="I125" s="67"/>
      <c r="J125" s="50"/>
      <c r="K125" s="67"/>
      <c r="L125" s="50"/>
      <c r="M125" s="67"/>
      <c r="N125" s="50"/>
      <c r="O125" s="67"/>
      <c r="P125" s="50"/>
      <c r="Q125" s="67"/>
      <c r="R125" s="50"/>
      <c r="S125" s="67"/>
      <c r="T125" s="50"/>
    </row>
    <row r="126" spans="1:20">
      <c r="A126" s="29"/>
      <c r="B126" s="29"/>
      <c r="C126" s="67"/>
      <c r="D126" s="29"/>
      <c r="E126" s="67"/>
      <c r="F126" s="50"/>
      <c r="G126" s="67"/>
      <c r="H126" s="50"/>
      <c r="I126" s="67"/>
      <c r="J126" s="50"/>
      <c r="K126" s="67"/>
      <c r="L126" s="50"/>
      <c r="M126" s="67"/>
      <c r="N126" s="50"/>
      <c r="O126" s="67"/>
      <c r="P126" s="50"/>
      <c r="Q126" s="67"/>
      <c r="R126" s="50"/>
      <c r="S126" s="67"/>
      <c r="T126" s="50"/>
    </row>
    <row r="127" spans="1:20">
      <c r="A127" s="29"/>
      <c r="B127" s="29"/>
      <c r="C127" s="67"/>
      <c r="D127" s="29"/>
      <c r="E127" s="67"/>
      <c r="F127" s="50"/>
      <c r="G127" s="67"/>
      <c r="H127" s="50"/>
      <c r="I127" s="67"/>
      <c r="J127" s="50"/>
      <c r="K127" s="67"/>
      <c r="L127" s="50"/>
      <c r="M127" s="67"/>
      <c r="N127" s="50"/>
      <c r="O127" s="67"/>
      <c r="P127" s="50"/>
      <c r="Q127" s="67"/>
      <c r="R127" s="50"/>
      <c r="S127" s="67"/>
      <c r="T127" s="50"/>
    </row>
    <row r="128" spans="1:20">
      <c r="A128" s="29"/>
      <c r="B128" s="29"/>
      <c r="C128" s="67"/>
      <c r="D128" s="29"/>
      <c r="E128" s="67"/>
      <c r="F128" s="50"/>
      <c r="G128" s="67"/>
      <c r="H128" s="50"/>
      <c r="I128" s="67"/>
      <c r="J128" s="50"/>
      <c r="K128" s="67"/>
      <c r="L128" s="50"/>
      <c r="M128" s="67"/>
      <c r="N128" s="50"/>
      <c r="O128" s="67"/>
      <c r="P128" s="50"/>
      <c r="Q128" s="67"/>
      <c r="R128" s="50"/>
      <c r="S128" s="67"/>
      <c r="T128" s="50"/>
    </row>
    <row r="129" spans="1:20">
      <c r="A129" s="29"/>
      <c r="B129" s="29"/>
      <c r="C129" s="67"/>
      <c r="D129" s="29"/>
      <c r="E129" s="67"/>
      <c r="F129" s="50"/>
      <c r="G129" s="67"/>
      <c r="H129" s="50"/>
      <c r="I129" s="67"/>
      <c r="J129" s="50"/>
      <c r="K129" s="67"/>
      <c r="L129" s="50"/>
      <c r="M129" s="67"/>
      <c r="N129" s="50"/>
      <c r="O129" s="67"/>
      <c r="P129" s="50"/>
      <c r="Q129" s="67"/>
      <c r="R129" s="50"/>
      <c r="S129" s="67"/>
      <c r="T129" s="50"/>
    </row>
    <row r="130" spans="1:20">
      <c r="A130" s="29"/>
      <c r="B130" s="29"/>
      <c r="C130" s="67"/>
      <c r="D130" s="29"/>
      <c r="E130" s="67"/>
      <c r="F130" s="50"/>
      <c r="G130" s="67"/>
      <c r="H130" s="50"/>
      <c r="I130" s="67"/>
      <c r="J130" s="50"/>
      <c r="K130" s="67"/>
      <c r="L130" s="50"/>
      <c r="M130" s="67"/>
      <c r="N130" s="50"/>
      <c r="O130" s="67"/>
      <c r="P130" s="50"/>
      <c r="Q130" s="67"/>
      <c r="R130" s="50"/>
      <c r="S130" s="67"/>
      <c r="T130" s="50"/>
    </row>
    <row r="131" spans="1:20">
      <c r="A131" s="29"/>
      <c r="B131" s="29"/>
      <c r="C131" s="67"/>
      <c r="D131" s="29"/>
      <c r="E131" s="67"/>
      <c r="F131" s="50"/>
      <c r="G131" s="67"/>
      <c r="H131" s="50"/>
      <c r="I131" s="67"/>
      <c r="J131" s="50"/>
      <c r="K131" s="67"/>
      <c r="L131" s="50"/>
      <c r="M131" s="67"/>
      <c r="N131" s="50"/>
      <c r="O131" s="67"/>
      <c r="P131" s="50"/>
      <c r="Q131" s="67"/>
      <c r="R131" s="50"/>
      <c r="S131" s="67"/>
      <c r="T131" s="50"/>
    </row>
    <row r="132" spans="1:20">
      <c r="A132" s="29"/>
      <c r="B132" s="29"/>
      <c r="C132" s="67"/>
      <c r="D132" s="29"/>
      <c r="E132" s="67"/>
      <c r="F132" s="50"/>
      <c r="G132" s="67"/>
      <c r="H132" s="50"/>
      <c r="I132" s="67"/>
      <c r="J132" s="50"/>
      <c r="K132" s="67"/>
      <c r="L132" s="50"/>
      <c r="M132" s="67"/>
      <c r="N132" s="50"/>
      <c r="O132" s="67"/>
      <c r="P132" s="50"/>
      <c r="Q132" s="67"/>
      <c r="R132" s="50"/>
      <c r="S132" s="67"/>
      <c r="T132" s="50"/>
    </row>
    <row r="133" spans="1:20">
      <c r="A133" s="29"/>
      <c r="B133" s="29"/>
      <c r="C133" s="67"/>
      <c r="D133" s="29"/>
      <c r="E133" s="67"/>
      <c r="F133" s="50"/>
      <c r="G133" s="67"/>
      <c r="H133" s="50"/>
      <c r="I133" s="67"/>
      <c r="J133" s="50"/>
      <c r="K133" s="67"/>
      <c r="L133" s="50"/>
      <c r="M133" s="67"/>
      <c r="N133" s="50"/>
      <c r="O133" s="67"/>
      <c r="P133" s="50"/>
      <c r="Q133" s="67"/>
      <c r="R133" s="50"/>
      <c r="S133" s="67"/>
      <c r="T133" s="50"/>
    </row>
    <row r="134" spans="1:20">
      <c r="A134" s="29"/>
      <c r="B134" s="29"/>
      <c r="C134" s="67"/>
      <c r="D134" s="29"/>
      <c r="E134" s="67"/>
      <c r="F134" s="50"/>
      <c r="G134" s="67"/>
      <c r="H134" s="50"/>
      <c r="I134" s="67"/>
      <c r="J134" s="50"/>
      <c r="K134" s="67"/>
      <c r="L134" s="50"/>
      <c r="M134" s="67"/>
      <c r="N134" s="50"/>
      <c r="O134" s="67"/>
      <c r="P134" s="50"/>
      <c r="Q134" s="67"/>
      <c r="R134" s="50"/>
      <c r="S134" s="67"/>
      <c r="T134" s="50"/>
    </row>
    <row r="135" spans="1:20">
      <c r="A135" s="29"/>
      <c r="B135" s="29"/>
      <c r="C135" s="67"/>
      <c r="D135" s="29"/>
      <c r="E135" s="67"/>
      <c r="F135" s="50"/>
      <c r="G135" s="67"/>
      <c r="H135" s="50"/>
      <c r="I135" s="67"/>
      <c r="J135" s="50"/>
      <c r="K135" s="67"/>
      <c r="L135" s="50"/>
      <c r="M135" s="67"/>
      <c r="N135" s="50"/>
      <c r="O135" s="67"/>
      <c r="P135" s="50"/>
      <c r="Q135" s="67"/>
      <c r="R135" s="50"/>
      <c r="S135" s="67"/>
      <c r="T135" s="50"/>
    </row>
    <row r="136" spans="1:20">
      <c r="A136" s="29"/>
      <c r="B136" s="29"/>
      <c r="C136" s="67"/>
      <c r="D136" s="29"/>
      <c r="E136" s="67"/>
      <c r="F136" s="50"/>
      <c r="G136" s="67"/>
      <c r="H136" s="50"/>
      <c r="I136" s="67"/>
      <c r="J136" s="50"/>
      <c r="K136" s="67"/>
      <c r="L136" s="50"/>
      <c r="M136" s="67"/>
      <c r="N136" s="50"/>
      <c r="O136" s="67"/>
      <c r="P136" s="50"/>
      <c r="Q136" s="67"/>
      <c r="R136" s="50"/>
      <c r="S136" s="67"/>
      <c r="T136" s="50"/>
    </row>
    <row r="137" spans="1:20">
      <c r="A137" s="29"/>
      <c r="B137" s="29"/>
      <c r="C137" s="67"/>
      <c r="D137" s="29"/>
      <c r="E137" s="67"/>
      <c r="F137" s="50"/>
      <c r="G137" s="67"/>
      <c r="H137" s="50"/>
      <c r="I137" s="67"/>
      <c r="J137" s="50"/>
      <c r="K137" s="67"/>
      <c r="L137" s="50"/>
      <c r="M137" s="67"/>
      <c r="N137" s="50"/>
      <c r="O137" s="67"/>
      <c r="P137" s="50"/>
      <c r="Q137" s="67"/>
      <c r="R137" s="50"/>
      <c r="S137" s="67"/>
      <c r="T137" s="50"/>
    </row>
    <row r="138" spans="1:20">
      <c r="A138" s="29"/>
      <c r="B138" s="29"/>
      <c r="C138" s="67"/>
      <c r="D138" s="29"/>
      <c r="E138" s="67"/>
      <c r="F138" s="50"/>
      <c r="G138" s="67"/>
      <c r="H138" s="50"/>
      <c r="I138" s="67"/>
      <c r="J138" s="50"/>
      <c r="K138" s="67"/>
      <c r="L138" s="50"/>
      <c r="M138" s="67"/>
      <c r="N138" s="50"/>
      <c r="O138" s="67"/>
      <c r="P138" s="50"/>
      <c r="Q138" s="67"/>
      <c r="R138" s="50"/>
      <c r="S138" s="67"/>
      <c r="T138" s="50"/>
    </row>
    <row r="139" spans="1:20">
      <c r="A139" s="29"/>
      <c r="B139" s="29"/>
      <c r="C139" s="67"/>
      <c r="D139" s="29"/>
      <c r="E139" s="67"/>
      <c r="F139" s="50"/>
      <c r="G139" s="67"/>
      <c r="H139" s="50"/>
      <c r="I139" s="67"/>
      <c r="J139" s="50"/>
      <c r="K139" s="67"/>
      <c r="L139" s="50"/>
      <c r="M139" s="67"/>
      <c r="N139" s="50"/>
      <c r="O139" s="67"/>
      <c r="P139" s="50"/>
      <c r="Q139" s="67"/>
      <c r="R139" s="50"/>
      <c r="S139" s="67"/>
      <c r="T139" s="50"/>
    </row>
    <row r="140" spans="1:20">
      <c r="A140" s="29"/>
      <c r="B140" s="29"/>
      <c r="C140" s="67"/>
      <c r="D140" s="29"/>
      <c r="E140" s="67"/>
      <c r="F140" s="50"/>
      <c r="G140" s="67"/>
      <c r="H140" s="50"/>
      <c r="I140" s="67"/>
      <c r="J140" s="50"/>
      <c r="K140" s="67"/>
      <c r="L140" s="50"/>
      <c r="M140" s="67"/>
      <c r="N140" s="50"/>
      <c r="O140" s="67"/>
      <c r="P140" s="50"/>
      <c r="Q140" s="67"/>
      <c r="R140" s="50"/>
      <c r="S140" s="67"/>
      <c r="T140" s="50"/>
    </row>
    <row r="141" spans="1:20">
      <c r="A141" s="29"/>
      <c r="B141" s="29"/>
      <c r="C141" s="67"/>
      <c r="D141" s="29"/>
      <c r="E141" s="67"/>
      <c r="F141" s="50"/>
      <c r="G141" s="67"/>
      <c r="H141" s="50"/>
      <c r="I141" s="67"/>
      <c r="J141" s="50"/>
      <c r="K141" s="67"/>
      <c r="L141" s="50"/>
      <c r="M141" s="67"/>
      <c r="N141" s="50"/>
      <c r="O141" s="67"/>
      <c r="P141" s="50"/>
      <c r="Q141" s="67"/>
      <c r="R141" s="50"/>
      <c r="S141" s="67"/>
      <c r="T141" s="50"/>
    </row>
    <row r="142" spans="1:20">
      <c r="A142" s="29"/>
      <c r="B142" s="29"/>
      <c r="C142" s="67"/>
      <c r="D142" s="29"/>
      <c r="E142" s="67"/>
      <c r="F142" s="50"/>
      <c r="G142" s="67"/>
      <c r="H142" s="50"/>
      <c r="I142" s="67"/>
      <c r="J142" s="50"/>
      <c r="K142" s="67"/>
      <c r="L142" s="50"/>
      <c r="M142" s="67"/>
      <c r="N142" s="50"/>
      <c r="O142" s="67"/>
      <c r="P142" s="50"/>
      <c r="Q142" s="67"/>
      <c r="R142" s="50"/>
      <c r="S142" s="67"/>
      <c r="T142" s="50"/>
    </row>
    <row r="143" spans="1:20">
      <c r="A143" s="29"/>
      <c r="B143" s="29"/>
      <c r="C143" s="67"/>
      <c r="D143" s="29"/>
      <c r="E143" s="67"/>
      <c r="F143" s="50"/>
      <c r="G143" s="67"/>
      <c r="H143" s="50"/>
      <c r="I143" s="67"/>
      <c r="J143" s="50"/>
      <c r="K143" s="67"/>
      <c r="L143" s="50"/>
      <c r="M143" s="67"/>
      <c r="N143" s="50"/>
      <c r="O143" s="67"/>
      <c r="P143" s="50"/>
      <c r="Q143" s="67"/>
      <c r="R143" s="50"/>
      <c r="S143" s="67"/>
      <c r="T143" s="50"/>
    </row>
    <row r="144" spans="1:20">
      <c r="A144" s="29"/>
      <c r="B144" s="29"/>
      <c r="C144" s="67"/>
      <c r="D144" s="29"/>
      <c r="E144" s="67"/>
      <c r="F144" s="50"/>
      <c r="G144" s="67"/>
      <c r="H144" s="50"/>
      <c r="I144" s="67"/>
      <c r="J144" s="50"/>
      <c r="K144" s="67"/>
      <c r="L144" s="50"/>
      <c r="M144" s="67"/>
      <c r="N144" s="50"/>
      <c r="O144" s="67"/>
      <c r="P144" s="50"/>
      <c r="Q144" s="67"/>
      <c r="R144" s="50"/>
      <c r="S144" s="67"/>
      <c r="T144" s="50"/>
    </row>
    <row r="145" spans="1:20">
      <c r="A145" s="29"/>
      <c r="B145" s="29"/>
      <c r="C145" s="67"/>
      <c r="D145" s="29"/>
      <c r="E145" s="67"/>
      <c r="F145" s="50"/>
      <c r="G145" s="67"/>
      <c r="H145" s="50"/>
      <c r="I145" s="67"/>
      <c r="J145" s="50"/>
      <c r="K145" s="67"/>
      <c r="L145" s="50"/>
      <c r="M145" s="67"/>
      <c r="N145" s="50"/>
      <c r="O145" s="67"/>
      <c r="P145" s="50"/>
      <c r="Q145" s="67"/>
      <c r="R145" s="50"/>
      <c r="S145" s="67"/>
      <c r="T145" s="50"/>
    </row>
    <row r="146" spans="1:20">
      <c r="A146" s="29"/>
      <c r="B146" s="29"/>
      <c r="C146" s="67"/>
      <c r="D146" s="29"/>
      <c r="E146" s="67"/>
      <c r="F146" s="50"/>
      <c r="G146" s="67"/>
      <c r="H146" s="50"/>
      <c r="I146" s="67"/>
      <c r="J146" s="50"/>
      <c r="K146" s="67"/>
      <c r="L146" s="50"/>
      <c r="M146" s="67"/>
      <c r="N146" s="50"/>
      <c r="O146" s="67"/>
      <c r="P146" s="50"/>
      <c r="Q146" s="67"/>
      <c r="R146" s="50"/>
      <c r="S146" s="67"/>
      <c r="T146" s="50"/>
    </row>
    <row r="147" spans="1:20">
      <c r="A147" s="29"/>
      <c r="B147" s="29"/>
      <c r="C147" s="67"/>
      <c r="D147" s="29"/>
      <c r="E147" s="67"/>
      <c r="F147" s="50"/>
      <c r="G147" s="67"/>
      <c r="H147" s="50"/>
      <c r="I147" s="67"/>
      <c r="J147" s="50"/>
      <c r="K147" s="67"/>
      <c r="L147" s="50"/>
      <c r="M147" s="67"/>
      <c r="N147" s="50"/>
      <c r="O147" s="67"/>
      <c r="P147" s="50"/>
      <c r="Q147" s="67"/>
      <c r="R147" s="50"/>
      <c r="S147" s="67"/>
      <c r="T147" s="50"/>
    </row>
    <row r="148" spans="1:20">
      <c r="A148" s="29"/>
      <c r="B148" s="29"/>
      <c r="C148" s="67"/>
      <c r="D148" s="29"/>
      <c r="E148" s="67"/>
      <c r="F148" s="50"/>
      <c r="G148" s="67"/>
      <c r="H148" s="50"/>
      <c r="I148" s="67"/>
      <c r="J148" s="50"/>
      <c r="K148" s="67"/>
      <c r="L148" s="50"/>
      <c r="M148" s="67"/>
      <c r="N148" s="50"/>
      <c r="O148" s="67"/>
      <c r="P148" s="50"/>
      <c r="Q148" s="67"/>
      <c r="R148" s="50"/>
      <c r="S148" s="67"/>
      <c r="T148" s="50"/>
    </row>
    <row r="149" spans="1:20">
      <c r="A149" s="29"/>
      <c r="B149" s="29"/>
      <c r="C149" s="67"/>
      <c r="D149" s="29"/>
      <c r="E149" s="67"/>
      <c r="F149" s="50"/>
      <c r="G149" s="67"/>
      <c r="H149" s="50"/>
      <c r="I149" s="67"/>
      <c r="J149" s="50"/>
      <c r="K149" s="67"/>
      <c r="L149" s="50"/>
      <c r="M149" s="67"/>
      <c r="N149" s="50"/>
      <c r="O149" s="67"/>
      <c r="P149" s="50"/>
      <c r="Q149" s="67"/>
      <c r="R149" s="50"/>
      <c r="S149" s="67"/>
      <c r="T149" s="50"/>
    </row>
    <row r="150" spans="1:20">
      <c r="A150" s="29"/>
      <c r="B150" s="29"/>
      <c r="C150" s="67"/>
      <c r="D150" s="29"/>
      <c r="E150" s="67"/>
      <c r="F150" s="50"/>
      <c r="G150" s="67"/>
      <c r="H150" s="50"/>
      <c r="I150" s="67"/>
      <c r="J150" s="50"/>
      <c r="K150" s="67"/>
      <c r="L150" s="50"/>
      <c r="M150" s="67"/>
      <c r="N150" s="50"/>
      <c r="O150" s="67"/>
      <c r="P150" s="50"/>
      <c r="Q150" s="67"/>
      <c r="R150" s="50"/>
      <c r="S150" s="67"/>
      <c r="T150" s="50"/>
    </row>
    <row r="151" spans="1:20">
      <c r="A151" s="29"/>
      <c r="B151" s="29"/>
      <c r="C151" s="67"/>
      <c r="D151" s="29"/>
      <c r="E151" s="67"/>
      <c r="F151" s="50"/>
      <c r="G151" s="67"/>
      <c r="H151" s="50"/>
      <c r="I151" s="67"/>
      <c r="J151" s="50"/>
      <c r="K151" s="67"/>
      <c r="L151" s="50"/>
      <c r="M151" s="67"/>
      <c r="N151" s="50"/>
      <c r="O151" s="67"/>
      <c r="P151" s="50"/>
      <c r="Q151" s="67"/>
      <c r="R151" s="50"/>
      <c r="S151" s="67"/>
      <c r="T151" s="50"/>
    </row>
    <row r="152" spans="1:20">
      <c r="A152" s="29"/>
      <c r="B152" s="29"/>
      <c r="C152" s="67"/>
      <c r="D152" s="29"/>
      <c r="E152" s="67"/>
      <c r="F152" s="50"/>
      <c r="G152" s="67"/>
      <c r="H152" s="50"/>
      <c r="I152" s="67"/>
      <c r="J152" s="50"/>
      <c r="K152" s="67"/>
      <c r="L152" s="50"/>
      <c r="M152" s="67"/>
      <c r="N152" s="50"/>
      <c r="O152" s="67"/>
      <c r="P152" s="50"/>
      <c r="Q152" s="67"/>
      <c r="R152" s="50"/>
      <c r="S152" s="67"/>
      <c r="T152" s="50"/>
    </row>
    <row r="153" spans="1:20">
      <c r="A153" s="29"/>
      <c r="B153" s="29"/>
      <c r="C153" s="67"/>
      <c r="D153" s="29"/>
      <c r="E153" s="67"/>
      <c r="F153" s="50"/>
      <c r="G153" s="67"/>
      <c r="H153" s="50"/>
      <c r="I153" s="67"/>
      <c r="J153" s="50"/>
      <c r="K153" s="67"/>
      <c r="L153" s="50"/>
      <c r="M153" s="67"/>
      <c r="N153" s="50"/>
      <c r="O153" s="67"/>
      <c r="P153" s="50"/>
      <c r="Q153" s="67"/>
      <c r="R153" s="50"/>
      <c r="S153" s="67"/>
      <c r="T153" s="50"/>
    </row>
    <row r="154" spans="1:20">
      <c r="A154" s="29"/>
      <c r="B154" s="29"/>
      <c r="C154" s="67"/>
      <c r="D154" s="29"/>
      <c r="E154" s="67"/>
      <c r="F154" s="50"/>
      <c r="G154" s="67"/>
      <c r="H154" s="50"/>
      <c r="I154" s="67"/>
      <c r="J154" s="50"/>
      <c r="K154" s="67"/>
      <c r="L154" s="50"/>
      <c r="M154" s="67"/>
      <c r="N154" s="50"/>
      <c r="O154" s="67"/>
      <c r="P154" s="50"/>
      <c r="Q154" s="67"/>
      <c r="R154" s="50"/>
      <c r="S154" s="67"/>
      <c r="T154" s="50"/>
    </row>
    <row r="155" spans="1:20">
      <c r="A155" s="29"/>
      <c r="B155" s="29"/>
      <c r="C155" s="67"/>
      <c r="D155" s="29"/>
      <c r="E155" s="67"/>
      <c r="F155" s="50"/>
      <c r="G155" s="67"/>
      <c r="H155" s="50"/>
      <c r="I155" s="67"/>
      <c r="J155" s="50"/>
      <c r="K155" s="67"/>
      <c r="L155" s="50"/>
      <c r="M155" s="67"/>
      <c r="N155" s="50"/>
      <c r="O155" s="67"/>
      <c r="P155" s="50"/>
      <c r="Q155" s="67"/>
      <c r="R155" s="50"/>
      <c r="S155" s="67"/>
      <c r="T155" s="50"/>
    </row>
    <row r="156" spans="1:20">
      <c r="A156" s="29"/>
      <c r="B156" s="29"/>
      <c r="C156" s="67"/>
      <c r="D156" s="29"/>
      <c r="E156" s="67"/>
      <c r="F156" s="50"/>
      <c r="G156" s="67"/>
      <c r="H156" s="50"/>
      <c r="I156" s="67"/>
      <c r="J156" s="50"/>
      <c r="K156" s="67"/>
      <c r="L156" s="50"/>
      <c r="M156" s="67"/>
      <c r="N156" s="50"/>
      <c r="O156" s="67"/>
      <c r="P156" s="50"/>
      <c r="Q156" s="67"/>
      <c r="R156" s="50"/>
      <c r="S156" s="67"/>
      <c r="T156" s="50"/>
    </row>
    <row r="157" spans="1:20">
      <c r="A157" s="29"/>
      <c r="B157" s="29"/>
      <c r="C157" s="67"/>
      <c r="D157" s="29"/>
      <c r="E157" s="67"/>
      <c r="F157" s="50"/>
      <c r="G157" s="67"/>
      <c r="H157" s="50"/>
      <c r="I157" s="67"/>
      <c r="J157" s="50"/>
      <c r="K157" s="67"/>
      <c r="L157" s="50"/>
      <c r="M157" s="67"/>
      <c r="N157" s="50"/>
      <c r="O157" s="67"/>
      <c r="P157" s="50"/>
      <c r="Q157" s="67"/>
      <c r="R157" s="50"/>
      <c r="S157" s="67"/>
      <c r="T157" s="50"/>
    </row>
    <row r="158" spans="1:20">
      <c r="A158" s="29"/>
      <c r="B158" s="29"/>
      <c r="C158" s="67"/>
      <c r="D158" s="29"/>
      <c r="E158" s="67"/>
      <c r="F158" s="50"/>
      <c r="G158" s="67"/>
      <c r="H158" s="50"/>
      <c r="I158" s="67"/>
      <c r="J158" s="50"/>
      <c r="K158" s="67"/>
      <c r="L158" s="50"/>
      <c r="M158" s="67"/>
      <c r="N158" s="50"/>
      <c r="O158" s="67"/>
      <c r="P158" s="50"/>
      <c r="Q158" s="67"/>
      <c r="R158" s="50"/>
      <c r="S158" s="67"/>
      <c r="T158" s="50"/>
    </row>
    <row r="159" spans="1:20">
      <c r="A159" s="29"/>
      <c r="B159" s="29"/>
      <c r="C159" s="67"/>
      <c r="D159" s="29"/>
      <c r="E159" s="67"/>
      <c r="F159" s="50"/>
      <c r="G159" s="67"/>
      <c r="H159" s="50"/>
      <c r="I159" s="67"/>
      <c r="J159" s="50"/>
      <c r="K159" s="67"/>
      <c r="L159" s="50"/>
      <c r="M159" s="67"/>
      <c r="N159" s="50"/>
      <c r="O159" s="67"/>
      <c r="P159" s="50"/>
      <c r="Q159" s="67"/>
      <c r="R159" s="50"/>
      <c r="S159" s="67"/>
      <c r="T159" s="50"/>
    </row>
    <row r="160" spans="1:20">
      <c r="A160" s="29"/>
      <c r="B160" s="29"/>
      <c r="C160" s="67"/>
      <c r="D160" s="29"/>
      <c r="E160" s="67"/>
      <c r="F160" s="50"/>
      <c r="G160" s="67"/>
      <c r="H160" s="50"/>
      <c r="I160" s="67"/>
      <c r="J160" s="50"/>
      <c r="K160" s="67"/>
      <c r="L160" s="50"/>
      <c r="M160" s="67"/>
      <c r="N160" s="50"/>
      <c r="O160" s="67"/>
      <c r="P160" s="50"/>
      <c r="Q160" s="67"/>
      <c r="R160" s="50"/>
      <c r="S160" s="67"/>
      <c r="T160" s="50"/>
    </row>
    <row r="161" spans="1:20">
      <c r="A161" s="29"/>
      <c r="B161" s="29"/>
      <c r="C161" s="67"/>
      <c r="D161" s="29"/>
      <c r="E161" s="67"/>
      <c r="F161" s="50"/>
      <c r="G161" s="67"/>
      <c r="H161" s="50"/>
      <c r="I161" s="67"/>
      <c r="J161" s="50"/>
      <c r="K161" s="67"/>
      <c r="L161" s="50"/>
      <c r="M161" s="67"/>
      <c r="N161" s="50"/>
      <c r="O161" s="67"/>
      <c r="P161" s="50"/>
      <c r="Q161" s="67"/>
      <c r="R161" s="50"/>
      <c r="S161" s="67"/>
      <c r="T161" s="50"/>
    </row>
    <row r="162" spans="1:20">
      <c r="A162" s="29"/>
      <c r="B162" s="29"/>
      <c r="C162" s="67"/>
      <c r="D162" s="29"/>
      <c r="E162" s="67"/>
      <c r="F162" s="50"/>
      <c r="G162" s="67"/>
      <c r="H162" s="50"/>
      <c r="I162" s="67"/>
      <c r="J162" s="50"/>
      <c r="K162" s="67"/>
      <c r="L162" s="50"/>
      <c r="M162" s="67"/>
      <c r="N162" s="50"/>
      <c r="O162" s="67"/>
      <c r="P162" s="50"/>
      <c r="Q162" s="67"/>
      <c r="R162" s="50"/>
      <c r="S162" s="67"/>
      <c r="T162" s="50"/>
    </row>
    <row r="163" spans="1:20">
      <c r="A163" s="29"/>
      <c r="B163" s="29"/>
      <c r="C163" s="67"/>
      <c r="D163" s="29"/>
      <c r="E163" s="67"/>
      <c r="F163" s="50"/>
      <c r="G163" s="67"/>
      <c r="H163" s="50"/>
      <c r="I163" s="67"/>
      <c r="J163" s="50"/>
      <c r="K163" s="67"/>
      <c r="L163" s="50"/>
      <c r="M163" s="67"/>
      <c r="N163" s="50"/>
      <c r="O163" s="67"/>
      <c r="P163" s="50"/>
      <c r="Q163" s="67"/>
      <c r="R163" s="50"/>
      <c r="S163" s="67"/>
      <c r="T163" s="50"/>
    </row>
    <row r="164" spans="1:20">
      <c r="A164" s="29"/>
      <c r="B164" s="29"/>
      <c r="C164" s="67"/>
      <c r="D164" s="29"/>
      <c r="E164" s="67"/>
      <c r="F164" s="50"/>
      <c r="G164" s="67"/>
      <c r="H164" s="50"/>
      <c r="I164" s="67"/>
      <c r="J164" s="50"/>
      <c r="K164" s="67"/>
      <c r="L164" s="50"/>
      <c r="M164" s="67"/>
      <c r="N164" s="50"/>
      <c r="O164" s="67"/>
      <c r="P164" s="50"/>
      <c r="Q164" s="67"/>
      <c r="R164" s="50"/>
      <c r="S164" s="67"/>
      <c r="T164" s="50"/>
    </row>
    <row r="165" spans="1:20">
      <c r="A165" s="29"/>
      <c r="B165" s="29"/>
      <c r="C165" s="67"/>
      <c r="D165" s="29"/>
      <c r="E165" s="67"/>
      <c r="F165" s="50"/>
      <c r="G165" s="67"/>
      <c r="H165" s="50"/>
      <c r="I165" s="67"/>
      <c r="J165" s="50"/>
      <c r="K165" s="67"/>
      <c r="L165" s="50"/>
      <c r="M165" s="67"/>
      <c r="N165" s="50"/>
      <c r="O165" s="67"/>
      <c r="P165" s="50"/>
      <c r="Q165" s="67"/>
      <c r="R165" s="50"/>
      <c r="S165" s="67"/>
      <c r="T165" s="50"/>
    </row>
    <row r="166" spans="1:20">
      <c r="A166" s="29"/>
      <c r="B166" s="29"/>
      <c r="C166" s="67"/>
      <c r="D166" s="29"/>
      <c r="E166" s="67"/>
      <c r="F166" s="50"/>
      <c r="G166" s="67"/>
      <c r="H166" s="50"/>
      <c r="I166" s="67"/>
      <c r="J166" s="50"/>
      <c r="K166" s="67"/>
      <c r="L166" s="50"/>
      <c r="M166" s="67"/>
      <c r="N166" s="50"/>
      <c r="O166" s="67"/>
      <c r="P166" s="50"/>
      <c r="Q166" s="67"/>
      <c r="R166" s="50"/>
      <c r="S166" s="67"/>
      <c r="T166" s="50"/>
    </row>
    <row r="167" spans="1:20">
      <c r="A167" s="29"/>
      <c r="B167" s="29"/>
      <c r="C167" s="67"/>
      <c r="D167" s="29"/>
      <c r="E167" s="67"/>
      <c r="F167" s="50"/>
      <c r="G167" s="67"/>
      <c r="H167" s="50"/>
      <c r="I167" s="67"/>
      <c r="J167" s="50"/>
      <c r="K167" s="67"/>
      <c r="L167" s="50"/>
      <c r="M167" s="67"/>
      <c r="N167" s="50"/>
      <c r="O167" s="67"/>
      <c r="P167" s="50"/>
      <c r="Q167" s="67"/>
      <c r="R167" s="50"/>
      <c r="S167" s="67"/>
      <c r="T167" s="50"/>
    </row>
    <row r="168" spans="1:20">
      <c r="A168" s="29"/>
      <c r="B168" s="29"/>
      <c r="C168" s="67"/>
      <c r="D168" s="29"/>
      <c r="E168" s="67"/>
      <c r="F168" s="50"/>
      <c r="G168" s="67"/>
      <c r="H168" s="50"/>
      <c r="I168" s="67"/>
      <c r="J168" s="50"/>
      <c r="K168" s="67"/>
      <c r="L168" s="50"/>
      <c r="M168" s="67"/>
      <c r="N168" s="50"/>
      <c r="O168" s="67"/>
      <c r="P168" s="50"/>
      <c r="Q168" s="67"/>
      <c r="R168" s="50"/>
      <c r="S168" s="67"/>
      <c r="T168" s="50"/>
    </row>
    <row r="169" spans="1:20">
      <c r="A169" s="29"/>
      <c r="B169" s="29"/>
      <c r="C169" s="67"/>
      <c r="D169" s="29"/>
      <c r="E169" s="67"/>
      <c r="F169" s="50"/>
      <c r="G169" s="67"/>
      <c r="H169" s="50"/>
      <c r="I169" s="67"/>
      <c r="J169" s="50"/>
      <c r="K169" s="67"/>
      <c r="L169" s="50"/>
      <c r="M169" s="67"/>
      <c r="N169" s="50"/>
      <c r="O169" s="67"/>
      <c r="P169" s="50"/>
      <c r="Q169" s="67"/>
      <c r="R169" s="50"/>
      <c r="S169" s="67"/>
      <c r="T169" s="50"/>
    </row>
    <row r="170" spans="1:20">
      <c r="A170" s="29"/>
      <c r="B170" s="29"/>
      <c r="C170" s="67"/>
      <c r="D170" s="29"/>
      <c r="E170" s="67"/>
      <c r="F170" s="50"/>
      <c r="G170" s="67"/>
      <c r="H170" s="50"/>
      <c r="I170" s="67"/>
      <c r="J170" s="50"/>
      <c r="K170" s="67"/>
      <c r="L170" s="50"/>
      <c r="M170" s="67"/>
      <c r="N170" s="50"/>
      <c r="O170" s="67"/>
      <c r="P170" s="50"/>
      <c r="Q170" s="67"/>
      <c r="R170" s="50"/>
      <c r="S170" s="67"/>
      <c r="T170" s="50"/>
    </row>
    <row r="171" spans="1:20">
      <c r="A171" s="29"/>
      <c r="B171" s="29"/>
      <c r="C171" s="67"/>
      <c r="D171" s="29"/>
      <c r="E171" s="67"/>
      <c r="F171" s="50"/>
      <c r="G171" s="67"/>
      <c r="H171" s="50"/>
      <c r="I171" s="67"/>
      <c r="J171" s="50"/>
      <c r="K171" s="67"/>
      <c r="L171" s="50"/>
      <c r="M171" s="67"/>
      <c r="N171" s="50"/>
      <c r="O171" s="67"/>
      <c r="P171" s="50"/>
      <c r="Q171" s="67"/>
      <c r="R171" s="50"/>
      <c r="S171" s="67"/>
      <c r="T171" s="50"/>
    </row>
    <row r="172" spans="1:20">
      <c r="A172" s="29"/>
      <c r="B172" s="29"/>
      <c r="C172" s="67"/>
      <c r="D172" s="29"/>
      <c r="E172" s="67"/>
      <c r="F172" s="50"/>
      <c r="G172" s="67"/>
      <c r="H172" s="50"/>
      <c r="I172" s="67"/>
      <c r="J172" s="50"/>
      <c r="K172" s="67"/>
      <c r="L172" s="50"/>
      <c r="M172" s="67"/>
      <c r="N172" s="50"/>
      <c r="O172" s="67"/>
      <c r="P172" s="50"/>
      <c r="Q172" s="67"/>
      <c r="R172" s="50"/>
      <c r="S172" s="67"/>
      <c r="T172" s="50"/>
    </row>
    <row r="173" spans="1:20">
      <c r="A173" s="29"/>
      <c r="B173" s="29"/>
      <c r="C173" s="67"/>
      <c r="D173" s="29"/>
      <c r="E173" s="67"/>
      <c r="F173" s="50"/>
      <c r="G173" s="67"/>
      <c r="H173" s="50"/>
      <c r="I173" s="67"/>
      <c r="J173" s="50"/>
      <c r="K173" s="67"/>
      <c r="L173" s="50"/>
      <c r="M173" s="67"/>
      <c r="N173" s="50"/>
      <c r="O173" s="67"/>
      <c r="P173" s="50"/>
      <c r="Q173" s="67"/>
      <c r="R173" s="50"/>
      <c r="S173" s="67"/>
      <c r="T173" s="50"/>
    </row>
    <row r="174" spans="1:20">
      <c r="A174" s="29"/>
      <c r="B174" s="29"/>
      <c r="C174" s="67"/>
      <c r="D174" s="29"/>
      <c r="E174" s="67"/>
      <c r="F174" s="50"/>
      <c r="G174" s="67"/>
      <c r="H174" s="50"/>
      <c r="I174" s="67"/>
      <c r="J174" s="50"/>
      <c r="K174" s="67"/>
      <c r="L174" s="50"/>
      <c r="M174" s="67"/>
      <c r="N174" s="50"/>
      <c r="O174" s="67"/>
      <c r="P174" s="50"/>
      <c r="Q174" s="67"/>
      <c r="R174" s="50"/>
      <c r="S174" s="67"/>
      <c r="T174" s="50"/>
    </row>
    <row r="175" spans="1:20">
      <c r="A175" s="29"/>
      <c r="B175" s="29"/>
      <c r="C175" s="67"/>
      <c r="D175" s="29"/>
      <c r="E175" s="67"/>
      <c r="F175" s="50"/>
      <c r="G175" s="67"/>
      <c r="H175" s="50"/>
      <c r="I175" s="67"/>
      <c r="J175" s="50"/>
      <c r="K175" s="67"/>
      <c r="L175" s="50"/>
      <c r="M175" s="67"/>
      <c r="N175" s="50"/>
      <c r="O175" s="67"/>
      <c r="P175" s="50"/>
      <c r="Q175" s="67"/>
      <c r="R175" s="50"/>
      <c r="S175" s="67"/>
      <c r="T175" s="50"/>
    </row>
    <row r="176" spans="1:20">
      <c r="A176" s="29"/>
      <c r="B176" s="29"/>
      <c r="C176" s="67"/>
      <c r="D176" s="29"/>
      <c r="E176" s="67"/>
      <c r="F176" s="50"/>
      <c r="G176" s="67"/>
      <c r="H176" s="50"/>
      <c r="I176" s="67"/>
      <c r="J176" s="50"/>
      <c r="K176" s="67"/>
      <c r="L176" s="50"/>
      <c r="M176" s="67"/>
      <c r="N176" s="50"/>
      <c r="O176" s="67"/>
      <c r="P176" s="50"/>
      <c r="Q176" s="67"/>
      <c r="R176" s="50"/>
      <c r="S176" s="67"/>
      <c r="T176" s="50"/>
    </row>
    <row r="177" spans="1:20">
      <c r="A177" s="29"/>
      <c r="B177" s="29"/>
      <c r="C177" s="67"/>
      <c r="D177" s="29"/>
      <c r="E177" s="67"/>
      <c r="F177" s="50"/>
      <c r="G177" s="67"/>
      <c r="H177" s="50"/>
      <c r="I177" s="67"/>
      <c r="J177" s="50"/>
      <c r="K177" s="67"/>
      <c r="L177" s="50"/>
      <c r="M177" s="67"/>
      <c r="N177" s="50"/>
      <c r="O177" s="67"/>
      <c r="P177" s="50"/>
      <c r="Q177" s="67"/>
      <c r="R177" s="50"/>
      <c r="S177" s="67"/>
      <c r="T177" s="50"/>
    </row>
    <row r="178" spans="1:20">
      <c r="A178" s="29"/>
      <c r="B178" s="29"/>
      <c r="C178" s="67"/>
      <c r="D178" s="29"/>
      <c r="E178" s="67"/>
      <c r="F178" s="50"/>
      <c r="G178" s="67"/>
      <c r="H178" s="50"/>
      <c r="I178" s="67"/>
      <c r="J178" s="50"/>
      <c r="K178" s="67"/>
      <c r="L178" s="50"/>
      <c r="M178" s="67"/>
      <c r="N178" s="50"/>
      <c r="O178" s="67"/>
      <c r="P178" s="50"/>
      <c r="Q178" s="67"/>
      <c r="R178" s="50"/>
      <c r="S178" s="67"/>
      <c r="T178" s="50"/>
    </row>
    <row r="179" spans="1:20">
      <c r="A179" s="29"/>
      <c r="B179" s="29"/>
      <c r="C179" s="67"/>
      <c r="D179" s="29"/>
      <c r="E179" s="67"/>
      <c r="F179" s="50"/>
      <c r="G179" s="67"/>
      <c r="H179" s="50"/>
      <c r="I179" s="67"/>
      <c r="J179" s="50"/>
      <c r="K179" s="67"/>
      <c r="L179" s="50"/>
      <c r="M179" s="67"/>
      <c r="N179" s="50"/>
      <c r="O179" s="67"/>
      <c r="P179" s="50"/>
      <c r="Q179" s="67"/>
      <c r="R179" s="50"/>
      <c r="S179" s="67"/>
      <c r="T179" s="50"/>
    </row>
    <row r="180" spans="1:20">
      <c r="A180" s="29"/>
      <c r="B180" s="29"/>
      <c r="C180" s="67"/>
      <c r="D180" s="29"/>
      <c r="E180" s="67"/>
      <c r="F180" s="50"/>
      <c r="G180" s="67"/>
      <c r="H180" s="50"/>
      <c r="I180" s="67"/>
      <c r="J180" s="50"/>
      <c r="K180" s="67"/>
      <c r="L180" s="50"/>
      <c r="M180" s="67"/>
      <c r="N180" s="50"/>
      <c r="O180" s="67"/>
      <c r="P180" s="50"/>
      <c r="Q180" s="67"/>
      <c r="R180" s="50"/>
      <c r="S180" s="67"/>
      <c r="T180" s="50"/>
    </row>
    <row r="181" spans="1:20">
      <c r="A181" s="29"/>
      <c r="B181" s="29"/>
      <c r="C181" s="67"/>
      <c r="D181" s="29"/>
      <c r="E181" s="67"/>
      <c r="F181" s="50"/>
      <c r="G181" s="67"/>
      <c r="H181" s="50"/>
      <c r="I181" s="67"/>
      <c r="J181" s="50"/>
      <c r="K181" s="67"/>
      <c r="L181" s="50"/>
      <c r="M181" s="67"/>
      <c r="N181" s="50"/>
      <c r="O181" s="67"/>
      <c r="P181" s="50"/>
      <c r="Q181" s="67"/>
      <c r="R181" s="50"/>
      <c r="S181" s="67"/>
      <c r="T181" s="50"/>
    </row>
    <row r="182" spans="1:20">
      <c r="A182" s="29"/>
      <c r="B182" s="29"/>
      <c r="C182" s="67"/>
      <c r="D182" s="29"/>
      <c r="E182" s="67"/>
      <c r="F182" s="50"/>
      <c r="G182" s="67"/>
      <c r="H182" s="50"/>
      <c r="I182" s="67"/>
      <c r="J182" s="50"/>
      <c r="K182" s="67"/>
      <c r="L182" s="50"/>
      <c r="M182" s="67"/>
      <c r="N182" s="50"/>
      <c r="O182" s="67"/>
      <c r="P182" s="50"/>
      <c r="Q182" s="67"/>
      <c r="R182" s="50"/>
      <c r="S182" s="67"/>
      <c r="T182" s="50"/>
    </row>
    <row r="183" spans="1:20">
      <c r="A183" s="29"/>
      <c r="B183" s="29"/>
      <c r="C183" s="67"/>
      <c r="D183" s="29"/>
      <c r="E183" s="67"/>
      <c r="F183" s="50"/>
      <c r="G183" s="67"/>
      <c r="H183" s="50"/>
      <c r="I183" s="67"/>
      <c r="J183" s="50"/>
      <c r="K183" s="67"/>
      <c r="L183" s="50"/>
      <c r="M183" s="67"/>
      <c r="N183" s="50"/>
      <c r="O183" s="67"/>
      <c r="P183" s="50"/>
      <c r="Q183" s="67"/>
      <c r="R183" s="50"/>
      <c r="S183" s="67"/>
      <c r="T183" s="50"/>
    </row>
    <row r="184" spans="1:20">
      <c r="A184" s="29"/>
      <c r="B184" s="29"/>
      <c r="C184" s="67"/>
      <c r="D184" s="29"/>
      <c r="E184" s="67"/>
      <c r="F184" s="50"/>
      <c r="G184" s="67"/>
      <c r="H184" s="50"/>
      <c r="I184" s="67"/>
      <c r="J184" s="50"/>
      <c r="K184" s="67"/>
      <c r="L184" s="50"/>
      <c r="M184" s="67"/>
      <c r="N184" s="50"/>
      <c r="O184" s="67"/>
      <c r="P184" s="50"/>
      <c r="Q184" s="67"/>
      <c r="R184" s="50"/>
      <c r="S184" s="67"/>
      <c r="T184" s="50"/>
    </row>
    <row r="185" spans="1:20">
      <c r="A185" s="29"/>
      <c r="B185" s="29"/>
      <c r="C185" s="67"/>
      <c r="D185" s="29"/>
      <c r="E185" s="67"/>
      <c r="F185" s="50"/>
      <c r="G185" s="67"/>
      <c r="H185" s="50"/>
      <c r="I185" s="67"/>
      <c r="J185" s="50"/>
      <c r="K185" s="67"/>
      <c r="L185" s="50"/>
      <c r="M185" s="67"/>
      <c r="N185" s="50"/>
      <c r="O185" s="67"/>
      <c r="P185" s="50"/>
      <c r="Q185" s="67"/>
      <c r="R185" s="50"/>
      <c r="S185" s="67"/>
      <c r="T185" s="50"/>
    </row>
    <row r="186" spans="1:20">
      <c r="A186" s="29"/>
      <c r="B186" s="29"/>
      <c r="C186" s="67"/>
      <c r="D186" s="29"/>
      <c r="E186" s="67"/>
      <c r="F186" s="50"/>
      <c r="G186" s="67"/>
      <c r="H186" s="50"/>
      <c r="I186" s="67"/>
      <c r="J186" s="50"/>
      <c r="K186" s="67"/>
      <c r="L186" s="50"/>
      <c r="M186" s="67"/>
      <c r="N186" s="50"/>
      <c r="O186" s="67"/>
      <c r="P186" s="50"/>
      <c r="Q186" s="67"/>
      <c r="R186" s="50"/>
      <c r="S186" s="67"/>
      <c r="T186" s="50"/>
    </row>
    <row r="187" spans="1:20">
      <c r="A187" s="29"/>
      <c r="B187" s="29"/>
      <c r="C187" s="67"/>
      <c r="D187" s="29"/>
      <c r="E187" s="67"/>
      <c r="F187" s="50"/>
      <c r="G187" s="67"/>
      <c r="H187" s="50"/>
      <c r="I187" s="67"/>
      <c r="J187" s="50"/>
      <c r="K187" s="67"/>
      <c r="L187" s="50"/>
      <c r="M187" s="67"/>
      <c r="N187" s="50"/>
      <c r="O187" s="67"/>
      <c r="P187" s="50"/>
      <c r="Q187" s="67"/>
      <c r="R187" s="50"/>
      <c r="S187" s="67"/>
      <c r="T187" s="50"/>
    </row>
    <row r="188" spans="1:20">
      <c r="A188" s="29"/>
      <c r="B188" s="29"/>
      <c r="C188" s="67"/>
      <c r="D188" s="29"/>
      <c r="E188" s="67"/>
      <c r="F188" s="50"/>
      <c r="G188" s="67"/>
      <c r="H188" s="50"/>
      <c r="I188" s="67"/>
      <c r="J188" s="50"/>
      <c r="K188" s="67"/>
      <c r="L188" s="50"/>
      <c r="M188" s="67"/>
      <c r="N188" s="50"/>
      <c r="O188" s="67"/>
      <c r="P188" s="50"/>
      <c r="Q188" s="67"/>
      <c r="R188" s="50"/>
      <c r="S188" s="67"/>
      <c r="T188" s="50"/>
    </row>
    <row r="189" spans="1:20">
      <c r="A189" s="29"/>
      <c r="B189" s="29"/>
      <c r="C189" s="67"/>
      <c r="D189" s="29"/>
      <c r="E189" s="67"/>
      <c r="F189" s="50"/>
      <c r="G189" s="67"/>
      <c r="H189" s="50"/>
      <c r="I189" s="67"/>
      <c r="J189" s="50"/>
      <c r="K189" s="67"/>
      <c r="L189" s="50"/>
      <c r="M189" s="67"/>
      <c r="N189" s="50"/>
      <c r="O189" s="67"/>
      <c r="P189" s="50"/>
      <c r="Q189" s="67"/>
      <c r="R189" s="50"/>
      <c r="S189" s="67"/>
      <c r="T189" s="50"/>
    </row>
    <row r="190" spans="1:20">
      <c r="A190" s="29"/>
      <c r="B190" s="29"/>
      <c r="C190" s="67"/>
      <c r="D190" s="29"/>
      <c r="E190" s="67"/>
      <c r="F190" s="50"/>
      <c r="G190" s="67"/>
      <c r="H190" s="50"/>
      <c r="I190" s="67"/>
      <c r="J190" s="50"/>
      <c r="K190" s="67"/>
      <c r="L190" s="50"/>
      <c r="M190" s="67"/>
      <c r="N190" s="50"/>
      <c r="O190" s="67"/>
      <c r="P190" s="50"/>
      <c r="Q190" s="67"/>
      <c r="R190" s="50"/>
      <c r="S190" s="67"/>
      <c r="T190" s="50"/>
    </row>
    <row r="191" spans="1:20">
      <c r="A191" s="29"/>
      <c r="B191" s="29"/>
      <c r="C191" s="67"/>
      <c r="D191" s="29"/>
      <c r="E191" s="67"/>
      <c r="F191" s="50"/>
      <c r="G191" s="67"/>
      <c r="H191" s="50"/>
      <c r="I191" s="67"/>
      <c r="J191" s="50"/>
      <c r="K191" s="67"/>
      <c r="L191" s="50"/>
      <c r="M191" s="67"/>
      <c r="N191" s="50"/>
      <c r="O191" s="67"/>
      <c r="P191" s="50"/>
      <c r="Q191" s="67"/>
      <c r="R191" s="50"/>
      <c r="S191" s="67"/>
      <c r="T191" s="50"/>
    </row>
    <row r="192" spans="1:20">
      <c r="A192" s="29"/>
      <c r="B192" s="29"/>
      <c r="C192" s="67"/>
      <c r="D192" s="29"/>
      <c r="E192" s="67"/>
      <c r="F192" s="50"/>
      <c r="G192" s="67"/>
      <c r="H192" s="50"/>
      <c r="I192" s="67"/>
      <c r="J192" s="50"/>
      <c r="K192" s="67"/>
      <c r="L192" s="50"/>
      <c r="M192" s="67"/>
      <c r="N192" s="50"/>
      <c r="O192" s="67"/>
      <c r="P192" s="50"/>
      <c r="Q192" s="67"/>
      <c r="R192" s="50"/>
      <c r="S192" s="67"/>
      <c r="T192" s="50"/>
    </row>
    <row r="193" spans="1:20">
      <c r="A193" s="29"/>
      <c r="B193" s="29"/>
      <c r="C193" s="67"/>
      <c r="D193" s="29"/>
      <c r="E193" s="67"/>
      <c r="F193" s="50"/>
      <c r="G193" s="67"/>
      <c r="H193" s="50"/>
      <c r="I193" s="67"/>
      <c r="J193" s="50"/>
      <c r="K193" s="67"/>
      <c r="L193" s="50"/>
      <c r="M193" s="67"/>
      <c r="N193" s="50"/>
      <c r="O193" s="67"/>
      <c r="P193" s="50"/>
      <c r="Q193" s="67"/>
      <c r="R193" s="50"/>
      <c r="S193" s="67"/>
      <c r="T193" s="50"/>
    </row>
    <row r="194" spans="1:20">
      <c r="A194" s="29"/>
      <c r="B194" s="29"/>
      <c r="C194" s="67"/>
      <c r="D194" s="29"/>
      <c r="E194" s="67"/>
      <c r="F194" s="50"/>
      <c r="G194" s="67"/>
      <c r="H194" s="50"/>
      <c r="I194" s="67"/>
      <c r="J194" s="50"/>
      <c r="K194" s="67"/>
      <c r="L194" s="50"/>
      <c r="M194" s="67"/>
      <c r="N194" s="50"/>
      <c r="O194" s="67"/>
      <c r="P194" s="50"/>
      <c r="Q194" s="67"/>
      <c r="R194" s="50"/>
      <c r="S194" s="67"/>
      <c r="T194" s="50"/>
    </row>
    <row r="195" spans="1:20">
      <c r="A195" s="29"/>
      <c r="B195" s="29"/>
      <c r="C195" s="67"/>
      <c r="D195" s="29"/>
      <c r="E195" s="67"/>
      <c r="F195" s="50"/>
      <c r="G195" s="67"/>
      <c r="H195" s="50"/>
      <c r="I195" s="67"/>
      <c r="J195" s="50"/>
      <c r="K195" s="67"/>
      <c r="L195" s="50"/>
      <c r="M195" s="67"/>
      <c r="N195" s="50"/>
      <c r="O195" s="67"/>
      <c r="P195" s="50"/>
      <c r="Q195" s="67"/>
      <c r="R195" s="50"/>
      <c r="S195" s="67"/>
      <c r="T195" s="50"/>
    </row>
    <row r="196" spans="1:20">
      <c r="A196" s="29"/>
      <c r="B196" s="29"/>
      <c r="C196" s="67"/>
      <c r="D196" s="29"/>
      <c r="E196" s="67"/>
      <c r="F196" s="50"/>
      <c r="G196" s="67"/>
      <c r="H196" s="50"/>
      <c r="I196" s="67"/>
      <c r="J196" s="50"/>
      <c r="K196" s="67"/>
      <c r="L196" s="50"/>
      <c r="M196" s="67"/>
      <c r="N196" s="50"/>
      <c r="O196" s="67"/>
      <c r="P196" s="50"/>
      <c r="Q196" s="67"/>
      <c r="R196" s="50"/>
      <c r="S196" s="67"/>
      <c r="T196" s="50"/>
    </row>
    <row r="197" spans="1:20">
      <c r="A197" s="29"/>
      <c r="B197" s="29"/>
      <c r="C197" s="67"/>
      <c r="D197" s="29"/>
      <c r="E197" s="67"/>
      <c r="F197" s="50"/>
      <c r="G197" s="67"/>
      <c r="H197" s="50"/>
      <c r="I197" s="67"/>
      <c r="J197" s="50"/>
      <c r="K197" s="67"/>
      <c r="L197" s="50"/>
      <c r="M197" s="67"/>
      <c r="N197" s="50"/>
      <c r="O197" s="67"/>
      <c r="P197" s="50"/>
      <c r="Q197" s="67"/>
      <c r="R197" s="50"/>
      <c r="S197" s="67"/>
      <c r="T197" s="50"/>
    </row>
    <row r="198" spans="1:20">
      <c r="A198" s="29"/>
      <c r="B198" s="29"/>
      <c r="C198" s="67"/>
      <c r="D198" s="29"/>
      <c r="E198" s="67"/>
      <c r="F198" s="50"/>
      <c r="G198" s="67"/>
      <c r="H198" s="50"/>
      <c r="I198" s="67"/>
      <c r="J198" s="50"/>
      <c r="K198" s="67"/>
      <c r="L198" s="50"/>
      <c r="M198" s="67"/>
      <c r="N198" s="50"/>
      <c r="O198" s="67"/>
      <c r="P198" s="50"/>
      <c r="Q198" s="67"/>
      <c r="R198" s="50"/>
      <c r="S198" s="67"/>
      <c r="T198" s="50"/>
    </row>
    <row r="199" spans="1:20">
      <c r="A199" s="29"/>
      <c r="B199" s="29"/>
      <c r="C199" s="67"/>
      <c r="D199" s="29"/>
      <c r="E199" s="67"/>
      <c r="F199" s="50"/>
      <c r="G199" s="67"/>
      <c r="H199" s="50"/>
      <c r="I199" s="67"/>
      <c r="J199" s="50"/>
      <c r="K199" s="67"/>
      <c r="L199" s="50"/>
      <c r="M199" s="67"/>
      <c r="N199" s="50"/>
      <c r="O199" s="67"/>
      <c r="P199" s="50"/>
      <c r="Q199" s="67"/>
      <c r="R199" s="50"/>
      <c r="S199" s="67"/>
      <c r="T199" s="50"/>
    </row>
    <row r="200" spans="1:20">
      <c r="A200" s="29"/>
      <c r="B200" s="29"/>
      <c r="C200" s="67"/>
      <c r="D200" s="29"/>
      <c r="E200" s="67"/>
      <c r="F200" s="50"/>
      <c r="G200" s="67"/>
      <c r="H200" s="50"/>
      <c r="I200" s="67"/>
      <c r="J200" s="50"/>
      <c r="K200" s="67"/>
      <c r="L200" s="50"/>
      <c r="M200" s="67"/>
      <c r="N200" s="50"/>
      <c r="O200" s="67"/>
      <c r="P200" s="50"/>
      <c r="Q200" s="67"/>
      <c r="R200" s="50"/>
      <c r="S200" s="67"/>
      <c r="T200" s="50"/>
    </row>
    <row r="201" spans="1:20">
      <c r="A201" s="29"/>
      <c r="B201" s="29"/>
      <c r="C201" s="67"/>
      <c r="D201" s="29"/>
      <c r="E201" s="67"/>
      <c r="F201" s="50"/>
      <c r="G201" s="67"/>
      <c r="H201" s="50"/>
      <c r="I201" s="67"/>
      <c r="J201" s="50"/>
      <c r="K201" s="67"/>
      <c r="L201" s="50"/>
      <c r="M201" s="67"/>
      <c r="N201" s="50"/>
      <c r="O201" s="67"/>
      <c r="P201" s="50"/>
      <c r="Q201" s="67"/>
      <c r="R201" s="50"/>
      <c r="S201" s="67"/>
      <c r="T201" s="50"/>
    </row>
    <row r="202" spans="1:20">
      <c r="A202" s="29"/>
      <c r="B202" s="29"/>
      <c r="C202" s="67"/>
      <c r="D202" s="29"/>
      <c r="E202" s="67"/>
      <c r="F202" s="50"/>
      <c r="G202" s="67"/>
      <c r="H202" s="50"/>
      <c r="I202" s="67"/>
      <c r="J202" s="50"/>
      <c r="K202" s="67"/>
      <c r="L202" s="50"/>
      <c r="M202" s="67"/>
      <c r="N202" s="50"/>
      <c r="O202" s="67"/>
      <c r="P202" s="50"/>
      <c r="Q202" s="67"/>
      <c r="R202" s="50"/>
      <c r="S202" s="67"/>
      <c r="T202" s="50"/>
    </row>
    <row r="203" spans="1:20">
      <c r="A203" s="29"/>
      <c r="B203" s="29"/>
      <c r="C203" s="67"/>
      <c r="D203" s="29"/>
      <c r="E203" s="67"/>
      <c r="F203" s="50"/>
      <c r="G203" s="67"/>
      <c r="H203" s="50"/>
      <c r="I203" s="67"/>
      <c r="J203" s="50"/>
      <c r="K203" s="67"/>
      <c r="L203" s="50"/>
      <c r="M203" s="67"/>
      <c r="N203" s="50"/>
      <c r="O203" s="67"/>
      <c r="P203" s="50"/>
      <c r="Q203" s="67"/>
      <c r="R203" s="50"/>
      <c r="S203" s="67"/>
      <c r="T203" s="50"/>
    </row>
    <row r="204" spans="1:20">
      <c r="A204" s="29"/>
      <c r="B204" s="29"/>
      <c r="C204" s="67"/>
      <c r="D204" s="29"/>
      <c r="E204" s="67"/>
      <c r="F204" s="50"/>
      <c r="G204" s="67"/>
      <c r="H204" s="50"/>
      <c r="I204" s="67"/>
      <c r="J204" s="50"/>
      <c r="K204" s="67"/>
      <c r="L204" s="50"/>
      <c r="M204" s="67"/>
      <c r="N204" s="50"/>
      <c r="O204" s="67"/>
      <c r="P204" s="50"/>
      <c r="Q204" s="67"/>
      <c r="R204" s="50"/>
      <c r="S204" s="67"/>
      <c r="T204" s="50"/>
    </row>
    <row r="205" spans="1:20">
      <c r="A205" s="29"/>
      <c r="B205" s="29"/>
      <c r="C205" s="67"/>
      <c r="D205" s="29"/>
      <c r="E205" s="67"/>
      <c r="F205" s="50"/>
      <c r="G205" s="67"/>
      <c r="H205" s="50"/>
      <c r="I205" s="67"/>
      <c r="J205" s="50"/>
      <c r="K205" s="67"/>
      <c r="L205" s="50"/>
      <c r="M205" s="67"/>
      <c r="N205" s="50"/>
      <c r="O205" s="67"/>
      <c r="P205" s="50"/>
      <c r="Q205" s="67"/>
      <c r="R205" s="50"/>
      <c r="S205" s="67"/>
      <c r="T205" s="50"/>
    </row>
    <row r="206" spans="1:20">
      <c r="A206" s="29"/>
      <c r="B206" s="29"/>
      <c r="C206" s="67"/>
      <c r="D206" s="29"/>
      <c r="E206" s="67"/>
      <c r="F206" s="50"/>
      <c r="G206" s="67"/>
      <c r="H206" s="50"/>
      <c r="I206" s="67"/>
      <c r="J206" s="50"/>
      <c r="K206" s="67"/>
      <c r="L206" s="50"/>
      <c r="M206" s="67"/>
      <c r="N206" s="50"/>
      <c r="O206" s="67"/>
      <c r="P206" s="50"/>
      <c r="Q206" s="67"/>
      <c r="R206" s="50"/>
      <c r="S206" s="67"/>
      <c r="T206" s="50"/>
    </row>
    <row r="207" spans="1:20">
      <c r="A207" s="29"/>
      <c r="B207" s="29"/>
      <c r="C207" s="67"/>
      <c r="D207" s="29"/>
      <c r="E207" s="67"/>
      <c r="F207" s="50"/>
      <c r="G207" s="67"/>
      <c r="H207" s="50"/>
      <c r="I207" s="67"/>
      <c r="J207" s="50"/>
      <c r="K207" s="67"/>
      <c r="L207" s="50"/>
      <c r="M207" s="67"/>
      <c r="N207" s="50"/>
      <c r="O207" s="67"/>
      <c r="P207" s="50"/>
      <c r="Q207" s="67"/>
      <c r="R207" s="50"/>
      <c r="S207" s="67"/>
      <c r="T207" s="50"/>
    </row>
    <row r="208" spans="1:20">
      <c r="A208" s="29"/>
      <c r="B208" s="29"/>
      <c r="C208" s="67"/>
      <c r="D208" s="29"/>
      <c r="E208" s="67"/>
      <c r="F208" s="50"/>
      <c r="G208" s="67"/>
      <c r="H208" s="50"/>
      <c r="I208" s="67"/>
      <c r="J208" s="50"/>
      <c r="K208" s="67"/>
      <c r="L208" s="50"/>
      <c r="M208" s="67"/>
      <c r="N208" s="50"/>
      <c r="O208" s="67"/>
      <c r="P208" s="50"/>
      <c r="Q208" s="67"/>
      <c r="R208" s="50"/>
      <c r="S208" s="67"/>
      <c r="T208" s="50"/>
    </row>
    <row r="209" spans="1:20">
      <c r="A209" s="29"/>
      <c r="B209" s="29"/>
      <c r="C209" s="67"/>
      <c r="D209" s="29"/>
      <c r="E209" s="67"/>
      <c r="F209" s="50"/>
      <c r="G209" s="67"/>
      <c r="H209" s="50"/>
      <c r="I209" s="67"/>
      <c r="J209" s="50"/>
      <c r="K209" s="67"/>
      <c r="L209" s="50"/>
      <c r="M209" s="67"/>
      <c r="N209" s="50"/>
      <c r="O209" s="67"/>
      <c r="P209" s="50"/>
      <c r="Q209" s="67"/>
      <c r="R209" s="50"/>
      <c r="S209" s="67"/>
      <c r="T209" s="50"/>
    </row>
    <row r="210" spans="1:20">
      <c r="A210" s="29"/>
      <c r="B210" s="29"/>
      <c r="C210" s="67"/>
      <c r="D210" s="29"/>
      <c r="E210" s="67"/>
      <c r="F210" s="50"/>
      <c r="G210" s="67"/>
      <c r="H210" s="50"/>
      <c r="I210" s="67"/>
      <c r="J210" s="50"/>
      <c r="K210" s="67"/>
      <c r="L210" s="50"/>
      <c r="M210" s="67"/>
      <c r="N210" s="50"/>
      <c r="O210" s="67"/>
      <c r="P210" s="50"/>
      <c r="Q210" s="67"/>
      <c r="R210" s="50"/>
      <c r="S210" s="67"/>
      <c r="T210" s="50"/>
    </row>
    <row r="211" spans="1:20">
      <c r="A211" s="29"/>
      <c r="B211" s="29"/>
      <c r="C211" s="67"/>
      <c r="D211" s="29"/>
      <c r="E211" s="67"/>
      <c r="F211" s="50"/>
      <c r="G211" s="67"/>
      <c r="H211" s="50"/>
      <c r="I211" s="67"/>
      <c r="J211" s="50"/>
      <c r="K211" s="67"/>
      <c r="L211" s="50"/>
      <c r="M211" s="67"/>
      <c r="N211" s="50"/>
      <c r="O211" s="67"/>
      <c r="P211" s="50"/>
      <c r="Q211" s="67"/>
      <c r="R211" s="50"/>
      <c r="S211" s="67"/>
      <c r="T211" s="50"/>
    </row>
    <row r="212" spans="1:20">
      <c r="A212" s="29"/>
      <c r="B212" s="29"/>
      <c r="C212" s="67"/>
      <c r="D212" s="29"/>
      <c r="E212" s="67"/>
      <c r="F212" s="50"/>
      <c r="G212" s="67"/>
      <c r="H212" s="50"/>
      <c r="I212" s="67"/>
      <c r="J212" s="50"/>
      <c r="K212" s="67"/>
      <c r="L212" s="50"/>
      <c r="M212" s="67"/>
      <c r="N212" s="50"/>
      <c r="O212" s="67"/>
      <c r="P212" s="50"/>
      <c r="Q212" s="67"/>
      <c r="R212" s="50"/>
      <c r="S212" s="67"/>
      <c r="T212" s="50"/>
    </row>
    <row r="213" spans="1:20">
      <c r="A213" s="29"/>
      <c r="B213" s="29"/>
      <c r="C213" s="67"/>
      <c r="D213" s="29"/>
      <c r="E213" s="67"/>
      <c r="F213" s="50"/>
      <c r="G213" s="67"/>
      <c r="H213" s="50"/>
      <c r="I213" s="67"/>
      <c r="J213" s="50"/>
      <c r="K213" s="67"/>
      <c r="L213" s="50"/>
      <c r="M213" s="67"/>
      <c r="N213" s="50"/>
      <c r="O213" s="67"/>
      <c r="P213" s="50"/>
      <c r="Q213" s="67"/>
      <c r="R213" s="50"/>
      <c r="S213" s="67"/>
      <c r="T213" s="50"/>
    </row>
    <row r="214" spans="1:20">
      <c r="A214" s="29"/>
      <c r="B214" s="29"/>
      <c r="C214" s="67"/>
      <c r="D214" s="29"/>
      <c r="E214" s="67"/>
      <c r="F214" s="50"/>
      <c r="G214" s="67"/>
      <c r="H214" s="50"/>
      <c r="I214" s="67"/>
      <c r="J214" s="50"/>
      <c r="K214" s="67"/>
      <c r="L214" s="50"/>
      <c r="M214" s="67"/>
      <c r="N214" s="50"/>
      <c r="O214" s="67"/>
      <c r="P214" s="50"/>
      <c r="Q214" s="67"/>
      <c r="R214" s="50"/>
      <c r="S214" s="67"/>
      <c r="T214" s="50"/>
    </row>
    <row r="215" spans="1:20">
      <c r="A215" s="29"/>
      <c r="B215" s="29"/>
      <c r="C215" s="67"/>
      <c r="D215" s="29"/>
      <c r="E215" s="67"/>
      <c r="F215" s="50"/>
      <c r="G215" s="67"/>
      <c r="H215" s="50"/>
      <c r="I215" s="67"/>
      <c r="J215" s="50"/>
      <c r="K215" s="67"/>
      <c r="L215" s="50"/>
      <c r="M215" s="67"/>
      <c r="N215" s="50"/>
      <c r="O215" s="67"/>
      <c r="P215" s="50"/>
      <c r="Q215" s="67"/>
      <c r="R215" s="50"/>
      <c r="S215" s="67"/>
      <c r="T215" s="50"/>
    </row>
    <row r="216" spans="1:20">
      <c r="A216" s="29"/>
      <c r="B216" s="29"/>
      <c r="C216" s="67"/>
      <c r="D216" s="29"/>
      <c r="E216" s="67"/>
      <c r="F216" s="50"/>
      <c r="G216" s="67"/>
      <c r="H216" s="50"/>
      <c r="I216" s="67"/>
      <c r="J216" s="50"/>
      <c r="K216" s="67"/>
      <c r="L216" s="50"/>
      <c r="M216" s="67"/>
      <c r="N216" s="50"/>
      <c r="O216" s="67"/>
      <c r="P216" s="50"/>
      <c r="Q216" s="67"/>
      <c r="R216" s="50"/>
      <c r="S216" s="67"/>
      <c r="T216" s="50"/>
    </row>
    <row r="217" spans="1:20">
      <c r="A217" s="29"/>
      <c r="B217" s="29"/>
      <c r="C217" s="67"/>
      <c r="D217" s="29"/>
      <c r="E217" s="67"/>
      <c r="F217" s="50"/>
      <c r="G217" s="67"/>
      <c r="H217" s="50"/>
      <c r="I217" s="67"/>
      <c r="J217" s="50"/>
      <c r="K217" s="67"/>
      <c r="L217" s="50"/>
      <c r="M217" s="67"/>
      <c r="N217" s="50"/>
      <c r="O217" s="67"/>
      <c r="P217" s="50"/>
      <c r="Q217" s="67"/>
      <c r="R217" s="50"/>
      <c r="S217" s="67"/>
      <c r="T217" s="50"/>
    </row>
    <row r="218" spans="1:20">
      <c r="A218" s="29"/>
      <c r="B218" s="29"/>
      <c r="C218" s="67"/>
      <c r="D218" s="29"/>
      <c r="E218" s="67"/>
      <c r="F218" s="50"/>
      <c r="G218" s="67"/>
      <c r="H218" s="50"/>
      <c r="I218" s="67"/>
      <c r="J218" s="50"/>
      <c r="K218" s="67"/>
      <c r="L218" s="50"/>
      <c r="M218" s="67"/>
      <c r="N218" s="50"/>
      <c r="O218" s="67"/>
      <c r="P218" s="50"/>
      <c r="Q218" s="67"/>
      <c r="R218" s="50"/>
      <c r="S218" s="67"/>
      <c r="T218" s="50"/>
    </row>
    <row r="219" spans="1:20">
      <c r="A219" s="29"/>
      <c r="B219" s="29"/>
      <c r="C219" s="67"/>
      <c r="D219" s="29"/>
      <c r="E219" s="67"/>
      <c r="F219" s="50"/>
      <c r="G219" s="67"/>
      <c r="H219" s="50"/>
      <c r="I219" s="67"/>
      <c r="J219" s="50"/>
      <c r="K219" s="67"/>
      <c r="L219" s="50"/>
      <c r="M219" s="67"/>
      <c r="N219" s="50"/>
      <c r="O219" s="67"/>
      <c r="P219" s="50"/>
      <c r="Q219" s="67"/>
      <c r="R219" s="50"/>
      <c r="S219" s="67"/>
      <c r="T219" s="50"/>
    </row>
    <row r="220" spans="1:20">
      <c r="A220" s="29"/>
      <c r="B220" s="29"/>
      <c r="C220" s="67"/>
      <c r="D220" s="29"/>
      <c r="E220" s="67"/>
      <c r="F220" s="50"/>
      <c r="G220" s="67"/>
      <c r="H220" s="50"/>
      <c r="I220" s="67"/>
      <c r="J220" s="50"/>
      <c r="K220" s="67"/>
      <c r="L220" s="50"/>
      <c r="M220" s="67"/>
      <c r="N220" s="50"/>
      <c r="O220" s="67"/>
      <c r="P220" s="50"/>
      <c r="Q220" s="67"/>
      <c r="R220" s="50"/>
      <c r="S220" s="67"/>
      <c r="T220" s="50"/>
    </row>
    <row r="221" spans="1:20">
      <c r="A221" s="29"/>
      <c r="B221" s="29"/>
      <c r="C221" s="67"/>
      <c r="D221" s="29"/>
      <c r="E221" s="67"/>
      <c r="F221" s="50"/>
      <c r="G221" s="67"/>
      <c r="H221" s="50"/>
      <c r="I221" s="67"/>
      <c r="J221" s="50"/>
      <c r="K221" s="67"/>
      <c r="L221" s="50"/>
      <c r="M221" s="67"/>
      <c r="N221" s="50"/>
      <c r="O221" s="67"/>
      <c r="P221" s="50"/>
      <c r="Q221" s="67"/>
      <c r="R221" s="50"/>
      <c r="S221" s="67"/>
      <c r="T221" s="50"/>
    </row>
    <row r="222" spans="1:20">
      <c r="A222" s="29"/>
      <c r="B222" s="29"/>
      <c r="C222" s="67"/>
      <c r="D222" s="29"/>
      <c r="E222" s="67"/>
      <c r="F222" s="50"/>
      <c r="G222" s="67"/>
      <c r="H222" s="50"/>
      <c r="I222" s="67"/>
      <c r="J222" s="50"/>
      <c r="K222" s="67"/>
      <c r="L222" s="50"/>
      <c r="M222" s="67"/>
      <c r="N222" s="50"/>
      <c r="O222" s="67"/>
      <c r="P222" s="50"/>
      <c r="Q222" s="67"/>
      <c r="R222" s="50"/>
      <c r="S222" s="67"/>
      <c r="T222" s="50"/>
    </row>
    <row r="223" spans="1:20">
      <c r="A223" s="29"/>
      <c r="B223" s="29"/>
      <c r="C223" s="67"/>
      <c r="D223" s="29"/>
      <c r="E223" s="67"/>
      <c r="F223" s="50"/>
      <c r="G223" s="67"/>
      <c r="H223" s="50"/>
      <c r="I223" s="67"/>
      <c r="J223" s="50"/>
      <c r="K223" s="67"/>
      <c r="L223" s="50"/>
      <c r="M223" s="67"/>
      <c r="N223" s="50"/>
      <c r="O223" s="67"/>
      <c r="P223" s="50"/>
      <c r="Q223" s="67"/>
      <c r="R223" s="50"/>
      <c r="S223" s="67"/>
      <c r="T223" s="50"/>
    </row>
    <row r="224" spans="1:20">
      <c r="A224" s="29"/>
      <c r="B224" s="29"/>
      <c r="C224" s="67"/>
      <c r="D224" s="29"/>
      <c r="E224" s="67"/>
      <c r="F224" s="50"/>
      <c r="G224" s="67"/>
      <c r="H224" s="50"/>
      <c r="I224" s="67"/>
      <c r="J224" s="50"/>
      <c r="K224" s="67"/>
      <c r="L224" s="50"/>
      <c r="M224" s="67"/>
      <c r="N224" s="50"/>
      <c r="O224" s="67"/>
      <c r="P224" s="50"/>
      <c r="Q224" s="67"/>
      <c r="R224" s="50"/>
      <c r="S224" s="67"/>
      <c r="T224" s="50"/>
    </row>
    <row r="225" spans="1:20">
      <c r="A225" s="29"/>
      <c r="B225" s="29"/>
      <c r="C225" s="67"/>
      <c r="D225" s="29"/>
      <c r="E225" s="67"/>
      <c r="F225" s="50"/>
      <c r="G225" s="67"/>
      <c r="H225" s="50"/>
      <c r="I225" s="67"/>
      <c r="J225" s="50"/>
      <c r="K225" s="67"/>
      <c r="L225" s="50"/>
      <c r="M225" s="67"/>
      <c r="N225" s="50"/>
      <c r="O225" s="67"/>
      <c r="P225" s="50"/>
      <c r="Q225" s="67"/>
      <c r="R225" s="50"/>
      <c r="S225" s="67"/>
      <c r="T225" s="50"/>
    </row>
    <row r="226" spans="1:20">
      <c r="A226" s="29"/>
      <c r="B226" s="29"/>
      <c r="C226" s="67"/>
      <c r="D226" s="29"/>
      <c r="E226" s="67"/>
      <c r="F226" s="50"/>
      <c r="G226" s="67"/>
      <c r="H226" s="50"/>
      <c r="I226" s="67"/>
      <c r="J226" s="50"/>
      <c r="K226" s="67"/>
      <c r="L226" s="50"/>
      <c r="M226" s="67"/>
      <c r="N226" s="50"/>
      <c r="O226" s="67"/>
      <c r="P226" s="50"/>
      <c r="Q226" s="67"/>
      <c r="R226" s="50"/>
      <c r="S226" s="67"/>
      <c r="T226" s="50"/>
    </row>
    <row r="227" spans="1:20">
      <c r="A227" s="29"/>
      <c r="B227" s="29"/>
      <c r="C227" s="67"/>
      <c r="D227" s="29"/>
      <c r="E227" s="67"/>
      <c r="F227" s="50"/>
      <c r="G227" s="67"/>
      <c r="H227" s="50"/>
      <c r="I227" s="67"/>
      <c r="J227" s="50"/>
      <c r="K227" s="67"/>
      <c r="L227" s="50"/>
      <c r="M227" s="67"/>
      <c r="N227" s="50"/>
      <c r="O227" s="67"/>
      <c r="P227" s="50"/>
      <c r="Q227" s="67"/>
      <c r="R227" s="50"/>
      <c r="S227" s="67"/>
      <c r="T227" s="50"/>
    </row>
    <row r="228" spans="1:20">
      <c r="A228" s="29"/>
      <c r="B228" s="29"/>
      <c r="C228" s="67"/>
      <c r="D228" s="29"/>
      <c r="E228" s="67"/>
      <c r="F228" s="50"/>
      <c r="G228" s="67"/>
      <c r="H228" s="50"/>
      <c r="I228" s="67"/>
      <c r="J228" s="50"/>
      <c r="K228" s="67"/>
      <c r="L228" s="50"/>
      <c r="M228" s="67"/>
      <c r="N228" s="50"/>
      <c r="O228" s="67"/>
      <c r="P228" s="50"/>
      <c r="Q228" s="67"/>
      <c r="R228" s="50"/>
      <c r="S228" s="67"/>
      <c r="T228" s="50"/>
    </row>
    <row r="229" spans="1:20">
      <c r="A229" s="29"/>
      <c r="B229" s="29"/>
      <c r="C229" s="67"/>
      <c r="D229" s="29"/>
      <c r="E229" s="67"/>
      <c r="F229" s="50"/>
      <c r="G229" s="67"/>
      <c r="H229" s="50"/>
      <c r="I229" s="67"/>
      <c r="J229" s="50"/>
      <c r="K229" s="67"/>
      <c r="L229" s="50"/>
      <c r="M229" s="67"/>
      <c r="N229" s="50"/>
      <c r="O229" s="67"/>
      <c r="P229" s="50"/>
      <c r="Q229" s="67"/>
      <c r="R229" s="50"/>
      <c r="S229" s="67"/>
      <c r="T229" s="50"/>
    </row>
    <row r="230" spans="1:20">
      <c r="A230" s="29"/>
      <c r="B230" s="29"/>
      <c r="C230" s="67"/>
      <c r="D230" s="29"/>
      <c r="E230" s="67"/>
      <c r="F230" s="50"/>
      <c r="G230" s="67"/>
      <c r="H230" s="50"/>
      <c r="I230" s="67"/>
      <c r="J230" s="50"/>
      <c r="K230" s="67"/>
      <c r="L230" s="50"/>
      <c r="M230" s="67"/>
      <c r="N230" s="50"/>
      <c r="O230" s="67"/>
      <c r="P230" s="50"/>
      <c r="Q230" s="67"/>
      <c r="R230" s="50"/>
      <c r="S230" s="67"/>
      <c r="T230" s="50"/>
    </row>
    <row r="231" spans="1:20">
      <c r="A231" s="29"/>
      <c r="B231" s="29"/>
      <c r="C231" s="67"/>
      <c r="D231" s="29"/>
      <c r="E231" s="67"/>
      <c r="F231" s="50"/>
      <c r="G231" s="67"/>
      <c r="H231" s="50"/>
      <c r="I231" s="67"/>
      <c r="J231" s="50"/>
      <c r="K231" s="67"/>
      <c r="L231" s="50"/>
      <c r="M231" s="67"/>
      <c r="N231" s="50"/>
      <c r="O231" s="67"/>
      <c r="P231" s="50"/>
      <c r="Q231" s="67"/>
      <c r="R231" s="50"/>
      <c r="S231" s="67"/>
      <c r="T231" s="50"/>
    </row>
    <row r="232" spans="1:20">
      <c r="A232" s="29"/>
      <c r="B232" s="29"/>
      <c r="C232" s="67"/>
      <c r="D232" s="29"/>
      <c r="E232" s="67"/>
      <c r="F232" s="50"/>
      <c r="G232" s="67"/>
      <c r="H232" s="50"/>
      <c r="I232" s="67"/>
      <c r="J232" s="50"/>
      <c r="K232" s="67"/>
      <c r="L232" s="50"/>
      <c r="M232" s="67"/>
      <c r="N232" s="50"/>
      <c r="O232" s="67"/>
      <c r="P232" s="50"/>
      <c r="Q232" s="67"/>
      <c r="R232" s="50"/>
      <c r="S232" s="67"/>
      <c r="T232" s="50"/>
    </row>
    <row r="233" spans="1:20">
      <c r="A233" s="29"/>
      <c r="B233" s="29"/>
      <c r="C233" s="67"/>
      <c r="D233" s="29"/>
      <c r="E233" s="67"/>
      <c r="F233" s="50"/>
      <c r="G233" s="67"/>
      <c r="H233" s="50"/>
      <c r="I233" s="67"/>
      <c r="J233" s="50"/>
      <c r="K233" s="67"/>
      <c r="L233" s="50"/>
      <c r="M233" s="67"/>
      <c r="N233" s="50"/>
      <c r="O233" s="67"/>
      <c r="P233" s="50"/>
      <c r="Q233" s="67"/>
      <c r="R233" s="50"/>
      <c r="S233" s="67"/>
      <c r="T233" s="50"/>
    </row>
    <row r="234" spans="1:20">
      <c r="A234" s="29"/>
      <c r="B234" s="29"/>
      <c r="C234" s="67"/>
      <c r="D234" s="29"/>
      <c r="E234" s="67"/>
      <c r="F234" s="50"/>
      <c r="G234" s="67"/>
      <c r="H234" s="50"/>
      <c r="I234" s="67"/>
      <c r="J234" s="50"/>
      <c r="K234" s="67"/>
      <c r="L234" s="50"/>
      <c r="M234" s="67"/>
      <c r="N234" s="50"/>
      <c r="O234" s="67"/>
      <c r="P234" s="50"/>
      <c r="Q234" s="67"/>
      <c r="R234" s="50"/>
      <c r="S234" s="67"/>
      <c r="T234" s="50"/>
    </row>
    <row r="235" spans="1:20">
      <c r="A235" s="29"/>
      <c r="B235" s="29"/>
      <c r="C235" s="67"/>
      <c r="D235" s="29"/>
      <c r="E235" s="67"/>
      <c r="F235" s="50"/>
      <c r="G235" s="67"/>
      <c r="H235" s="50"/>
      <c r="I235" s="67"/>
      <c r="J235" s="50"/>
      <c r="K235" s="67"/>
      <c r="L235" s="50"/>
      <c r="M235" s="67"/>
      <c r="N235" s="50"/>
      <c r="O235" s="67"/>
      <c r="P235" s="50"/>
      <c r="Q235" s="67"/>
      <c r="R235" s="50"/>
      <c r="S235" s="67"/>
      <c r="T235" s="50"/>
    </row>
    <row r="236" spans="1:20">
      <c r="A236" s="29"/>
      <c r="B236" s="29"/>
      <c r="C236" s="67"/>
      <c r="D236" s="29"/>
      <c r="E236" s="67"/>
      <c r="F236" s="50"/>
      <c r="G236" s="67"/>
      <c r="H236" s="50"/>
      <c r="I236" s="67"/>
      <c r="J236" s="50"/>
      <c r="K236" s="67"/>
      <c r="L236" s="50"/>
      <c r="M236" s="67"/>
      <c r="N236" s="50"/>
      <c r="O236" s="67"/>
      <c r="P236" s="50"/>
      <c r="Q236" s="67"/>
      <c r="R236" s="50"/>
      <c r="S236" s="67"/>
      <c r="T236" s="50"/>
    </row>
    <row r="237" spans="1:20">
      <c r="A237" s="29"/>
      <c r="B237" s="29"/>
      <c r="C237" s="67"/>
      <c r="D237" s="29"/>
      <c r="E237" s="67"/>
      <c r="F237" s="50"/>
      <c r="G237" s="67"/>
      <c r="H237" s="50"/>
      <c r="I237" s="67"/>
      <c r="J237" s="50"/>
      <c r="K237" s="67"/>
      <c r="L237" s="50"/>
      <c r="M237" s="67"/>
      <c r="N237" s="50"/>
      <c r="O237" s="67"/>
      <c r="P237" s="50"/>
      <c r="Q237" s="67"/>
      <c r="R237" s="50"/>
      <c r="S237" s="67"/>
      <c r="T237" s="50"/>
    </row>
    <row r="238" spans="1:20">
      <c r="A238" s="29"/>
      <c r="B238" s="29"/>
      <c r="C238" s="67"/>
      <c r="D238" s="29"/>
      <c r="E238" s="67"/>
      <c r="F238" s="50"/>
      <c r="G238" s="67"/>
      <c r="H238" s="50"/>
      <c r="I238" s="67"/>
      <c r="J238" s="50"/>
      <c r="K238" s="67"/>
      <c r="L238" s="50"/>
      <c r="M238" s="67"/>
      <c r="N238" s="50"/>
      <c r="O238" s="67"/>
      <c r="P238" s="50"/>
      <c r="Q238" s="67"/>
      <c r="R238" s="50"/>
      <c r="S238" s="67"/>
      <c r="T238" s="50"/>
    </row>
    <row r="239" spans="1:20">
      <c r="A239" s="29"/>
      <c r="B239" s="29"/>
      <c r="C239" s="67"/>
      <c r="D239" s="29"/>
      <c r="E239" s="67"/>
      <c r="F239" s="50"/>
      <c r="G239" s="67"/>
      <c r="H239" s="50"/>
      <c r="I239" s="67"/>
      <c r="J239" s="50"/>
      <c r="K239" s="67"/>
      <c r="L239" s="50"/>
      <c r="M239" s="67"/>
      <c r="N239" s="50"/>
      <c r="O239" s="67"/>
      <c r="P239" s="50"/>
      <c r="Q239" s="67"/>
      <c r="R239" s="50"/>
      <c r="S239" s="67"/>
      <c r="T239" s="50"/>
    </row>
    <row r="240" spans="1:20">
      <c r="A240" s="29"/>
      <c r="B240" s="29"/>
      <c r="C240" s="67"/>
      <c r="D240" s="29"/>
      <c r="E240" s="67"/>
      <c r="F240" s="50"/>
      <c r="G240" s="67"/>
      <c r="H240" s="50"/>
      <c r="I240" s="67"/>
      <c r="J240" s="50"/>
      <c r="K240" s="67"/>
      <c r="L240" s="50"/>
      <c r="M240" s="67"/>
      <c r="N240" s="50"/>
      <c r="O240" s="67"/>
      <c r="P240" s="50"/>
      <c r="Q240" s="67"/>
      <c r="R240" s="50"/>
      <c r="S240" s="67"/>
      <c r="T240" s="50"/>
    </row>
    <row r="241" spans="1:20">
      <c r="A241" s="29"/>
      <c r="B241" s="29"/>
      <c r="C241" s="67"/>
      <c r="D241" s="29"/>
      <c r="E241" s="67"/>
      <c r="F241" s="50"/>
      <c r="G241" s="67"/>
      <c r="H241" s="50"/>
      <c r="I241" s="67"/>
      <c r="J241" s="50"/>
      <c r="K241" s="67"/>
      <c r="L241" s="50"/>
      <c r="M241" s="67"/>
      <c r="N241" s="50"/>
      <c r="O241" s="67"/>
      <c r="P241" s="50"/>
      <c r="Q241" s="67"/>
      <c r="R241" s="50"/>
      <c r="S241" s="67"/>
      <c r="T241" s="50"/>
    </row>
    <row r="242" spans="1:20">
      <c r="A242" s="29"/>
      <c r="B242" s="29"/>
      <c r="C242" s="67"/>
      <c r="D242" s="29"/>
      <c r="E242" s="67"/>
      <c r="F242" s="50"/>
      <c r="G242" s="67"/>
      <c r="H242" s="50"/>
      <c r="I242" s="67"/>
      <c r="J242" s="50"/>
      <c r="K242" s="67"/>
      <c r="L242" s="50"/>
      <c r="M242" s="67"/>
      <c r="N242" s="50"/>
      <c r="O242" s="67"/>
      <c r="P242" s="50"/>
      <c r="Q242" s="67"/>
      <c r="R242" s="50"/>
      <c r="S242" s="67"/>
      <c r="T242" s="50"/>
    </row>
    <row r="243" spans="1:20">
      <c r="A243" s="29"/>
      <c r="B243" s="29"/>
      <c r="C243" s="67"/>
      <c r="D243" s="29"/>
      <c r="E243" s="67"/>
      <c r="F243" s="50"/>
      <c r="G243" s="67"/>
      <c r="H243" s="50"/>
      <c r="I243" s="67"/>
      <c r="J243" s="50"/>
      <c r="K243" s="67"/>
      <c r="L243" s="50"/>
      <c r="M243" s="67"/>
      <c r="N243" s="50"/>
      <c r="O243" s="67"/>
      <c r="P243" s="50"/>
      <c r="Q243" s="67"/>
      <c r="R243" s="50"/>
      <c r="S243" s="67"/>
      <c r="T243" s="50"/>
    </row>
    <row r="244" spans="1:20">
      <c r="A244" s="29"/>
      <c r="B244" s="29"/>
      <c r="C244" s="67"/>
      <c r="D244" s="29"/>
      <c r="E244" s="67"/>
      <c r="F244" s="50"/>
      <c r="G244" s="67"/>
      <c r="H244" s="50"/>
      <c r="I244" s="67"/>
      <c r="J244" s="50"/>
      <c r="K244" s="67"/>
      <c r="L244" s="50"/>
      <c r="M244" s="67"/>
      <c r="N244" s="50"/>
      <c r="O244" s="67"/>
      <c r="P244" s="50"/>
      <c r="Q244" s="67"/>
      <c r="R244" s="50"/>
      <c r="S244" s="67"/>
      <c r="T244" s="50"/>
    </row>
    <row r="245" spans="1:20">
      <c r="A245" s="29"/>
      <c r="B245" s="29"/>
      <c r="C245" s="67"/>
      <c r="D245" s="29"/>
      <c r="E245" s="67"/>
      <c r="F245" s="50"/>
      <c r="G245" s="67"/>
      <c r="H245" s="50"/>
      <c r="I245" s="67"/>
      <c r="J245" s="50"/>
      <c r="K245" s="67"/>
      <c r="L245" s="50"/>
      <c r="M245" s="67"/>
      <c r="N245" s="50"/>
      <c r="O245" s="67"/>
      <c r="P245" s="50"/>
      <c r="Q245" s="67"/>
      <c r="R245" s="50"/>
      <c r="S245" s="67"/>
      <c r="T245" s="50"/>
    </row>
    <row r="246" spans="1:20">
      <c r="A246" s="29"/>
      <c r="B246" s="29"/>
      <c r="C246" s="67"/>
      <c r="D246" s="29"/>
      <c r="E246" s="67"/>
      <c r="F246" s="50"/>
      <c r="G246" s="67"/>
      <c r="H246" s="50"/>
      <c r="I246" s="67"/>
      <c r="J246" s="50"/>
      <c r="K246" s="67"/>
      <c r="L246" s="50"/>
      <c r="M246" s="67"/>
      <c r="N246" s="50"/>
      <c r="O246" s="67"/>
      <c r="P246" s="50"/>
      <c r="Q246" s="67"/>
      <c r="R246" s="50"/>
      <c r="S246" s="67"/>
      <c r="T246" s="50"/>
    </row>
    <row r="247" spans="1:20">
      <c r="A247" s="29"/>
      <c r="B247" s="29"/>
      <c r="C247" s="67"/>
      <c r="D247" s="29"/>
      <c r="E247" s="67"/>
      <c r="F247" s="50"/>
      <c r="G247" s="67"/>
      <c r="H247" s="50"/>
      <c r="I247" s="67"/>
      <c r="J247" s="50"/>
      <c r="K247" s="67"/>
      <c r="L247" s="50"/>
      <c r="M247" s="67"/>
      <c r="N247" s="50"/>
      <c r="O247" s="67"/>
      <c r="P247" s="50"/>
      <c r="Q247" s="67"/>
      <c r="R247" s="50"/>
      <c r="S247" s="67"/>
      <c r="T247" s="50"/>
    </row>
    <row r="248" spans="1:20">
      <c r="A248" s="29"/>
      <c r="B248" s="29"/>
      <c r="C248" s="67"/>
      <c r="D248" s="29"/>
      <c r="E248" s="67"/>
      <c r="F248" s="50"/>
      <c r="G248" s="67"/>
      <c r="H248" s="50"/>
      <c r="I248" s="67"/>
      <c r="J248" s="50"/>
      <c r="K248" s="67"/>
      <c r="L248" s="50"/>
      <c r="M248" s="67"/>
      <c r="N248" s="50"/>
      <c r="O248" s="67"/>
      <c r="P248" s="50"/>
      <c r="Q248" s="67"/>
      <c r="R248" s="50"/>
      <c r="S248" s="67"/>
      <c r="T248" s="50"/>
    </row>
    <row r="249" spans="1:20">
      <c r="A249" s="29"/>
      <c r="B249" s="29"/>
      <c r="C249" s="67"/>
      <c r="D249" s="29"/>
      <c r="E249" s="67"/>
      <c r="F249" s="50"/>
      <c r="G249" s="67"/>
      <c r="H249" s="50"/>
      <c r="I249" s="67"/>
      <c r="J249" s="50"/>
      <c r="K249" s="67"/>
      <c r="L249" s="50"/>
      <c r="M249" s="67"/>
      <c r="N249" s="50"/>
      <c r="O249" s="67"/>
      <c r="P249" s="50"/>
      <c r="Q249" s="67"/>
      <c r="R249" s="50"/>
      <c r="S249" s="67"/>
      <c r="T249" s="50"/>
    </row>
    <row r="250" spans="1:20">
      <c r="A250" s="29"/>
      <c r="B250" s="29"/>
      <c r="C250" s="67"/>
      <c r="D250" s="29"/>
      <c r="E250" s="67"/>
      <c r="F250" s="50"/>
      <c r="G250" s="67"/>
      <c r="H250" s="50"/>
      <c r="I250" s="67"/>
      <c r="J250" s="50"/>
      <c r="K250" s="67"/>
      <c r="L250" s="50"/>
      <c r="M250" s="67"/>
      <c r="N250" s="50"/>
      <c r="O250" s="67"/>
      <c r="P250" s="50"/>
      <c r="Q250" s="67"/>
      <c r="R250" s="50"/>
      <c r="S250" s="67"/>
      <c r="T250" s="50"/>
    </row>
    <row r="251" spans="1:20">
      <c r="A251" s="29"/>
      <c r="B251" s="29"/>
      <c r="C251" s="67"/>
      <c r="D251" s="29"/>
      <c r="E251" s="67"/>
      <c r="F251" s="50"/>
      <c r="G251" s="67"/>
      <c r="H251" s="50"/>
      <c r="I251" s="67"/>
      <c r="J251" s="50"/>
      <c r="K251" s="67"/>
      <c r="L251" s="50"/>
      <c r="M251" s="67"/>
      <c r="N251" s="50"/>
      <c r="O251" s="67"/>
      <c r="P251" s="50"/>
      <c r="Q251" s="67"/>
      <c r="R251" s="50"/>
      <c r="S251" s="67"/>
      <c r="T251" s="50"/>
    </row>
    <row r="252" spans="1:20">
      <c r="A252" s="29"/>
      <c r="B252" s="29"/>
      <c r="C252" s="67"/>
      <c r="D252" s="29"/>
      <c r="E252" s="67"/>
      <c r="F252" s="50"/>
      <c r="G252" s="67"/>
      <c r="H252" s="50"/>
      <c r="I252" s="67"/>
      <c r="J252" s="50"/>
      <c r="K252" s="67"/>
      <c r="L252" s="50"/>
      <c r="M252" s="67"/>
      <c r="N252" s="50"/>
      <c r="O252" s="67"/>
      <c r="P252" s="50"/>
      <c r="Q252" s="67"/>
      <c r="R252" s="50"/>
      <c r="S252" s="67"/>
      <c r="T252" s="50"/>
    </row>
    <row r="253" spans="1:20">
      <c r="A253" s="29"/>
      <c r="B253" s="29"/>
      <c r="C253" s="67"/>
      <c r="D253" s="29"/>
      <c r="E253" s="67"/>
      <c r="F253" s="50"/>
      <c r="G253" s="67"/>
      <c r="H253" s="50"/>
      <c r="I253" s="67"/>
      <c r="J253" s="50"/>
      <c r="K253" s="67"/>
      <c r="L253" s="50"/>
      <c r="M253" s="67"/>
      <c r="N253" s="50"/>
      <c r="O253" s="67"/>
      <c r="P253" s="50"/>
      <c r="Q253" s="67"/>
      <c r="R253" s="50"/>
      <c r="S253" s="67"/>
      <c r="T253" s="50"/>
    </row>
    <row r="254" spans="1:20">
      <c r="A254" s="29"/>
      <c r="B254" s="29"/>
      <c r="C254" s="67"/>
      <c r="D254" s="29"/>
      <c r="E254" s="67"/>
      <c r="F254" s="50"/>
      <c r="G254" s="67"/>
      <c r="H254" s="50"/>
      <c r="I254" s="67"/>
      <c r="J254" s="50"/>
      <c r="K254" s="67"/>
      <c r="L254" s="50"/>
      <c r="M254" s="67"/>
      <c r="N254" s="50"/>
      <c r="O254" s="67"/>
      <c r="P254" s="50"/>
      <c r="Q254" s="67"/>
      <c r="R254" s="50"/>
      <c r="S254" s="67"/>
      <c r="T254" s="50"/>
    </row>
    <row r="255" spans="1:20">
      <c r="A255" s="29"/>
      <c r="B255" s="29"/>
      <c r="C255" s="67"/>
      <c r="D255" s="29"/>
      <c r="E255" s="67"/>
      <c r="F255" s="50"/>
      <c r="G255" s="67"/>
      <c r="H255" s="50"/>
      <c r="I255" s="67"/>
      <c r="J255" s="50"/>
      <c r="K255" s="67"/>
      <c r="L255" s="50"/>
      <c r="M255" s="67"/>
      <c r="N255" s="50"/>
      <c r="O255" s="67"/>
      <c r="P255" s="50"/>
      <c r="Q255" s="67"/>
      <c r="R255" s="50"/>
      <c r="S255" s="67"/>
      <c r="T255" s="50"/>
    </row>
    <row r="256" spans="1:20">
      <c r="A256" s="29"/>
      <c r="B256" s="29"/>
      <c r="C256" s="67"/>
      <c r="D256" s="29"/>
      <c r="E256" s="67"/>
      <c r="F256" s="50"/>
      <c r="G256" s="67"/>
      <c r="H256" s="50"/>
      <c r="I256" s="67"/>
      <c r="J256" s="50"/>
      <c r="K256" s="67"/>
      <c r="L256" s="50"/>
      <c r="M256" s="67"/>
      <c r="N256" s="50"/>
      <c r="O256" s="67"/>
      <c r="P256" s="50"/>
      <c r="Q256" s="67"/>
      <c r="R256" s="50"/>
      <c r="S256" s="67"/>
      <c r="T256" s="50"/>
    </row>
    <row r="257" spans="1:20">
      <c r="A257" s="29"/>
      <c r="B257" s="29"/>
      <c r="C257" s="67"/>
      <c r="D257" s="29"/>
      <c r="E257" s="67"/>
      <c r="F257" s="50"/>
      <c r="G257" s="67"/>
      <c r="H257" s="50"/>
      <c r="I257" s="67"/>
      <c r="J257" s="50"/>
      <c r="K257" s="67"/>
      <c r="L257" s="50"/>
      <c r="M257" s="67"/>
      <c r="N257" s="50"/>
      <c r="O257" s="67"/>
      <c r="P257" s="50"/>
      <c r="Q257" s="67"/>
      <c r="R257" s="50"/>
      <c r="S257" s="67"/>
      <c r="T257" s="50"/>
    </row>
    <row r="258" spans="1:20">
      <c r="A258" s="29"/>
      <c r="B258" s="29"/>
      <c r="C258" s="67"/>
      <c r="D258" s="29"/>
      <c r="E258" s="67"/>
      <c r="F258" s="50"/>
      <c r="G258" s="67"/>
      <c r="H258" s="50"/>
      <c r="I258" s="67"/>
      <c r="J258" s="50"/>
      <c r="K258" s="67"/>
      <c r="L258" s="50"/>
      <c r="M258" s="67"/>
      <c r="N258" s="50"/>
      <c r="O258" s="67"/>
      <c r="P258" s="50"/>
      <c r="Q258" s="67"/>
      <c r="R258" s="50"/>
      <c r="S258" s="67"/>
      <c r="T258" s="50"/>
    </row>
    <row r="259" spans="1:20">
      <c r="A259" s="29"/>
      <c r="B259" s="29"/>
      <c r="C259" s="67"/>
      <c r="D259" s="29"/>
      <c r="E259" s="67"/>
      <c r="F259" s="50"/>
      <c r="G259" s="67"/>
      <c r="H259" s="50"/>
      <c r="I259" s="67"/>
      <c r="J259" s="50"/>
      <c r="K259" s="67"/>
      <c r="L259" s="50"/>
      <c r="M259" s="67"/>
      <c r="N259" s="50"/>
      <c r="O259" s="67"/>
      <c r="P259" s="50"/>
      <c r="Q259" s="67"/>
      <c r="R259" s="50"/>
      <c r="S259" s="67"/>
      <c r="T259" s="50"/>
    </row>
    <row r="260" spans="1:20">
      <c r="A260" s="29"/>
      <c r="B260" s="29"/>
      <c r="C260" s="67"/>
      <c r="D260" s="29"/>
      <c r="E260" s="67"/>
      <c r="F260" s="50"/>
      <c r="G260" s="67"/>
      <c r="H260" s="50"/>
      <c r="I260" s="67"/>
      <c r="J260" s="50"/>
      <c r="K260" s="67"/>
      <c r="L260" s="50"/>
      <c r="M260" s="67"/>
      <c r="N260" s="50"/>
      <c r="O260" s="67"/>
      <c r="P260" s="50"/>
      <c r="Q260" s="67"/>
      <c r="R260" s="50"/>
      <c r="S260" s="67"/>
      <c r="T260" s="50"/>
    </row>
    <row r="261" spans="1:20">
      <c r="A261" s="29"/>
      <c r="B261" s="29"/>
      <c r="C261" s="67"/>
      <c r="D261" s="29"/>
      <c r="E261" s="67"/>
      <c r="F261" s="50"/>
      <c r="G261" s="67"/>
      <c r="H261" s="50"/>
      <c r="I261" s="67"/>
      <c r="J261" s="50"/>
      <c r="K261" s="67"/>
      <c r="L261" s="50"/>
      <c r="M261" s="67"/>
      <c r="N261" s="50"/>
      <c r="O261" s="67"/>
      <c r="P261" s="50"/>
      <c r="Q261" s="67"/>
      <c r="R261" s="50"/>
      <c r="S261" s="67"/>
      <c r="T261" s="50"/>
    </row>
    <row r="262" spans="1:20">
      <c r="A262" s="29"/>
      <c r="B262" s="29"/>
      <c r="C262" s="67"/>
      <c r="D262" s="29"/>
      <c r="E262" s="67"/>
      <c r="F262" s="50"/>
      <c r="G262" s="67"/>
      <c r="H262" s="50"/>
      <c r="I262" s="67"/>
      <c r="J262" s="50"/>
      <c r="K262" s="67"/>
      <c r="L262" s="50"/>
      <c r="M262" s="67"/>
      <c r="N262" s="50"/>
      <c r="O262" s="67"/>
      <c r="P262" s="50"/>
      <c r="Q262" s="67"/>
      <c r="R262" s="50"/>
      <c r="S262" s="67"/>
      <c r="T262" s="50"/>
    </row>
    <row r="263" spans="1:20">
      <c r="A263" s="29"/>
      <c r="B263" s="29"/>
      <c r="C263" s="67"/>
      <c r="D263" s="29"/>
      <c r="E263" s="67"/>
      <c r="F263" s="50"/>
      <c r="G263" s="67"/>
      <c r="H263" s="50"/>
      <c r="I263" s="67"/>
      <c r="J263" s="50"/>
      <c r="K263" s="67"/>
      <c r="L263" s="50"/>
      <c r="M263" s="67"/>
      <c r="N263" s="50"/>
      <c r="O263" s="67"/>
      <c r="P263" s="50"/>
      <c r="Q263" s="67"/>
      <c r="R263" s="50"/>
      <c r="S263" s="67"/>
      <c r="T263" s="50"/>
    </row>
    <row r="264" spans="1:20">
      <c r="A264" s="29"/>
      <c r="B264" s="29"/>
      <c r="C264" s="67"/>
      <c r="D264" s="29"/>
      <c r="E264" s="67"/>
      <c r="F264" s="50"/>
      <c r="G264" s="67"/>
      <c r="H264" s="50"/>
      <c r="I264" s="67"/>
      <c r="J264" s="50"/>
      <c r="K264" s="67"/>
      <c r="L264" s="50"/>
      <c r="M264" s="67"/>
      <c r="N264" s="50"/>
      <c r="O264" s="67"/>
      <c r="P264" s="50"/>
      <c r="Q264" s="67"/>
      <c r="R264" s="50"/>
      <c r="S264" s="67"/>
      <c r="T264" s="50"/>
    </row>
    <row r="265" spans="1:20">
      <c r="A265" s="29"/>
      <c r="B265" s="29"/>
      <c r="C265" s="67"/>
      <c r="D265" s="29"/>
      <c r="E265" s="67"/>
      <c r="F265" s="50"/>
      <c r="G265" s="67"/>
      <c r="H265" s="50"/>
      <c r="I265" s="67"/>
      <c r="J265" s="50"/>
      <c r="K265" s="67"/>
      <c r="L265" s="50"/>
      <c r="M265" s="67"/>
      <c r="N265" s="50"/>
      <c r="O265" s="67"/>
      <c r="P265" s="50"/>
      <c r="Q265" s="67"/>
      <c r="R265" s="50"/>
      <c r="S265" s="67"/>
      <c r="T265" s="50"/>
    </row>
    <row r="266" spans="1:20">
      <c r="A266" s="29"/>
      <c r="B266" s="29"/>
      <c r="C266" s="67"/>
      <c r="D266" s="29"/>
      <c r="E266" s="67"/>
      <c r="F266" s="50"/>
      <c r="G266" s="67"/>
      <c r="H266" s="50"/>
      <c r="I266" s="67"/>
      <c r="J266" s="50"/>
      <c r="K266" s="67"/>
      <c r="L266" s="50"/>
      <c r="M266" s="67"/>
      <c r="N266" s="50"/>
      <c r="O266" s="67"/>
      <c r="P266" s="50"/>
      <c r="Q266" s="67"/>
      <c r="R266" s="50"/>
      <c r="S266" s="67"/>
      <c r="T266" s="50"/>
    </row>
    <row r="267" spans="1:20">
      <c r="A267" s="29"/>
      <c r="B267" s="29"/>
      <c r="C267" s="67"/>
      <c r="D267" s="29"/>
      <c r="E267" s="67"/>
      <c r="F267" s="50"/>
      <c r="G267" s="67"/>
      <c r="H267" s="50"/>
      <c r="I267" s="67"/>
      <c r="J267" s="50"/>
      <c r="K267" s="67"/>
      <c r="L267" s="50"/>
      <c r="M267" s="67"/>
      <c r="N267" s="50"/>
      <c r="O267" s="67"/>
      <c r="P267" s="50"/>
      <c r="Q267" s="67"/>
      <c r="R267" s="50"/>
      <c r="S267" s="67"/>
      <c r="T267" s="50"/>
    </row>
    <row r="268" spans="1:20">
      <c r="A268" s="29"/>
      <c r="B268" s="29"/>
      <c r="C268" s="67"/>
      <c r="D268" s="29"/>
      <c r="E268" s="67"/>
      <c r="F268" s="50"/>
      <c r="G268" s="67"/>
      <c r="H268" s="50"/>
      <c r="I268" s="67"/>
      <c r="J268" s="50"/>
      <c r="K268" s="67"/>
      <c r="L268" s="50"/>
      <c r="M268" s="67"/>
      <c r="N268" s="50"/>
      <c r="O268" s="67"/>
      <c r="P268" s="50"/>
      <c r="Q268" s="67"/>
      <c r="R268" s="50"/>
      <c r="S268" s="67"/>
      <c r="T268" s="50"/>
    </row>
    <row r="269" spans="1:20">
      <c r="A269" s="29"/>
      <c r="B269" s="29"/>
      <c r="C269" s="67"/>
      <c r="D269" s="29"/>
      <c r="E269" s="67"/>
      <c r="F269" s="50"/>
      <c r="G269" s="67"/>
      <c r="H269" s="50"/>
      <c r="I269" s="67"/>
      <c r="J269" s="50"/>
      <c r="K269" s="67"/>
      <c r="L269" s="50"/>
      <c r="M269" s="67"/>
      <c r="N269" s="50"/>
      <c r="O269" s="67"/>
      <c r="P269" s="50"/>
      <c r="Q269" s="67"/>
      <c r="R269" s="50"/>
      <c r="S269" s="67"/>
      <c r="T269" s="50"/>
    </row>
    <row r="270" spans="1:20">
      <c r="A270" s="29"/>
      <c r="B270" s="29"/>
      <c r="C270" s="67"/>
      <c r="D270" s="29"/>
      <c r="E270" s="67"/>
      <c r="F270" s="50"/>
      <c r="G270" s="67"/>
      <c r="H270" s="50"/>
      <c r="I270" s="67"/>
      <c r="J270" s="50"/>
      <c r="K270" s="67"/>
      <c r="L270" s="50"/>
      <c r="M270" s="67"/>
      <c r="N270" s="50"/>
      <c r="O270" s="67"/>
      <c r="P270" s="50"/>
      <c r="Q270" s="67"/>
      <c r="R270" s="50"/>
      <c r="S270" s="67"/>
      <c r="T270" s="50"/>
    </row>
    <row r="271" spans="1:20">
      <c r="A271" s="29"/>
      <c r="B271" s="29"/>
      <c r="C271" s="67"/>
      <c r="D271" s="29"/>
      <c r="E271" s="67"/>
      <c r="F271" s="50"/>
      <c r="G271" s="67"/>
      <c r="H271" s="50"/>
      <c r="I271" s="67"/>
      <c r="J271" s="50"/>
      <c r="K271" s="67"/>
      <c r="L271" s="50"/>
      <c r="M271" s="67"/>
      <c r="N271" s="50"/>
      <c r="O271" s="67"/>
      <c r="P271" s="50"/>
      <c r="Q271" s="67"/>
      <c r="R271" s="50"/>
      <c r="S271" s="67"/>
      <c r="T271" s="50"/>
    </row>
    <row r="272" spans="1:20">
      <c r="A272" s="29"/>
      <c r="B272" s="29"/>
      <c r="C272" s="67"/>
      <c r="D272" s="29"/>
      <c r="E272" s="67"/>
      <c r="F272" s="50"/>
      <c r="G272" s="67"/>
      <c r="H272" s="50"/>
      <c r="I272" s="67"/>
      <c r="J272" s="50"/>
      <c r="K272" s="67"/>
      <c r="L272" s="50"/>
      <c r="M272" s="67"/>
      <c r="N272" s="50"/>
      <c r="O272" s="67"/>
      <c r="P272" s="50"/>
      <c r="Q272" s="67"/>
      <c r="R272" s="50"/>
      <c r="S272" s="67"/>
      <c r="T272" s="50"/>
    </row>
    <row r="273" spans="1:20">
      <c r="A273" s="29"/>
      <c r="B273" s="29"/>
      <c r="C273" s="67"/>
      <c r="D273" s="29"/>
      <c r="E273" s="67"/>
      <c r="F273" s="50"/>
      <c r="G273" s="67"/>
      <c r="H273" s="50"/>
      <c r="I273" s="67"/>
      <c r="J273" s="50"/>
      <c r="K273" s="67"/>
      <c r="L273" s="50"/>
      <c r="M273" s="67"/>
      <c r="N273" s="50"/>
      <c r="O273" s="67"/>
      <c r="P273" s="50"/>
      <c r="Q273" s="67"/>
      <c r="R273" s="50"/>
      <c r="S273" s="67"/>
      <c r="T273" s="50"/>
    </row>
    <row r="274" spans="1:20">
      <c r="A274" s="29"/>
      <c r="B274" s="29"/>
      <c r="C274" s="67"/>
      <c r="D274" s="29"/>
      <c r="E274" s="67"/>
      <c r="F274" s="50"/>
      <c r="G274" s="67"/>
      <c r="H274" s="50"/>
      <c r="I274" s="67"/>
      <c r="J274" s="50"/>
      <c r="K274" s="67"/>
      <c r="L274" s="50"/>
      <c r="M274" s="67"/>
      <c r="N274" s="50"/>
      <c r="O274" s="67"/>
      <c r="P274" s="50"/>
      <c r="Q274" s="67"/>
      <c r="R274" s="50"/>
      <c r="S274" s="67"/>
      <c r="T274" s="50"/>
    </row>
    <row r="275" spans="1:20">
      <c r="A275" s="29"/>
      <c r="B275" s="29"/>
      <c r="C275" s="67"/>
      <c r="D275" s="29"/>
      <c r="E275" s="67"/>
      <c r="F275" s="50"/>
      <c r="G275" s="67"/>
      <c r="H275" s="50"/>
      <c r="I275" s="67"/>
      <c r="J275" s="50"/>
      <c r="K275" s="67"/>
      <c r="L275" s="50"/>
      <c r="M275" s="67"/>
      <c r="N275" s="50"/>
      <c r="O275" s="67"/>
      <c r="P275" s="50"/>
      <c r="Q275" s="67"/>
      <c r="R275" s="50"/>
      <c r="S275" s="67"/>
      <c r="T275" s="50"/>
    </row>
    <row r="276" spans="1:20">
      <c r="A276" s="29"/>
      <c r="B276" s="29"/>
      <c r="C276" s="67"/>
      <c r="D276" s="29"/>
      <c r="E276" s="67"/>
      <c r="F276" s="50"/>
      <c r="G276" s="67"/>
      <c r="H276" s="50"/>
      <c r="I276" s="67"/>
      <c r="J276" s="50"/>
      <c r="K276" s="67"/>
      <c r="L276" s="50"/>
      <c r="M276" s="67"/>
      <c r="N276" s="50"/>
      <c r="O276" s="67"/>
      <c r="P276" s="50"/>
      <c r="Q276" s="67"/>
      <c r="R276" s="50"/>
      <c r="S276" s="67"/>
      <c r="T276" s="50"/>
    </row>
    <row r="277" spans="1:20">
      <c r="A277" s="29"/>
      <c r="B277" s="29"/>
      <c r="C277" s="67"/>
      <c r="D277" s="29"/>
      <c r="E277" s="67"/>
      <c r="F277" s="50"/>
      <c r="G277" s="67"/>
      <c r="H277" s="50"/>
      <c r="I277" s="67"/>
      <c r="J277" s="50"/>
      <c r="K277" s="67"/>
      <c r="L277" s="50"/>
      <c r="M277" s="67"/>
      <c r="N277" s="50"/>
      <c r="O277" s="67"/>
      <c r="P277" s="50"/>
      <c r="Q277" s="67"/>
      <c r="R277" s="50"/>
      <c r="S277" s="67"/>
      <c r="T277" s="50"/>
    </row>
    <row r="278" spans="1:20">
      <c r="A278" s="29"/>
      <c r="B278" s="29"/>
      <c r="C278" s="67"/>
      <c r="D278" s="29"/>
      <c r="E278" s="67"/>
      <c r="F278" s="50"/>
      <c r="G278" s="67"/>
      <c r="H278" s="50"/>
      <c r="I278" s="67"/>
      <c r="J278" s="50"/>
      <c r="K278" s="67"/>
      <c r="L278" s="50"/>
      <c r="M278" s="67"/>
      <c r="N278" s="50"/>
      <c r="O278" s="67"/>
      <c r="P278" s="50"/>
      <c r="Q278" s="67"/>
      <c r="R278" s="50"/>
      <c r="S278" s="67"/>
      <c r="T278" s="50"/>
    </row>
    <row r="279" spans="1:20">
      <c r="A279" s="29"/>
      <c r="B279" s="29"/>
      <c r="C279" s="67"/>
      <c r="D279" s="29"/>
      <c r="E279" s="67"/>
      <c r="F279" s="50"/>
      <c r="G279" s="67"/>
      <c r="H279" s="50"/>
      <c r="I279" s="67"/>
      <c r="J279" s="50"/>
      <c r="K279" s="67"/>
      <c r="L279" s="50"/>
      <c r="M279" s="67"/>
      <c r="N279" s="50"/>
      <c r="O279" s="67"/>
      <c r="P279" s="50"/>
      <c r="Q279" s="67"/>
      <c r="R279" s="50"/>
      <c r="S279" s="67"/>
      <c r="T279" s="50"/>
    </row>
    <row r="280" spans="1:20">
      <c r="A280" s="29"/>
      <c r="B280" s="29"/>
      <c r="C280" s="67"/>
      <c r="D280" s="29"/>
      <c r="E280" s="67"/>
      <c r="F280" s="50"/>
      <c r="G280" s="67"/>
      <c r="H280" s="50"/>
      <c r="I280" s="67"/>
      <c r="J280" s="50"/>
      <c r="K280" s="67"/>
      <c r="L280" s="50"/>
      <c r="M280" s="67"/>
      <c r="N280" s="50"/>
      <c r="O280" s="67"/>
      <c r="P280" s="50"/>
      <c r="Q280" s="67"/>
      <c r="R280" s="50"/>
      <c r="S280" s="67"/>
      <c r="T280" s="50"/>
    </row>
    <row r="281" spans="1:20">
      <c r="A281" s="29"/>
      <c r="B281" s="29"/>
      <c r="C281" s="67"/>
      <c r="D281" s="29"/>
      <c r="E281" s="67"/>
      <c r="F281" s="50"/>
      <c r="G281" s="67"/>
      <c r="H281" s="50"/>
      <c r="I281" s="67"/>
      <c r="J281" s="50"/>
      <c r="K281" s="67"/>
      <c r="L281" s="50"/>
      <c r="M281" s="67"/>
      <c r="N281" s="50"/>
      <c r="O281" s="67"/>
      <c r="P281" s="50"/>
      <c r="Q281" s="67"/>
      <c r="R281" s="50"/>
      <c r="S281" s="67"/>
      <c r="T281" s="50"/>
    </row>
    <row r="282" spans="1:20">
      <c r="A282" s="29"/>
      <c r="B282" s="29"/>
      <c r="C282" s="67"/>
      <c r="D282" s="29"/>
      <c r="E282" s="67"/>
      <c r="F282" s="50"/>
      <c r="G282" s="67"/>
      <c r="H282" s="50"/>
      <c r="I282" s="67"/>
      <c r="J282" s="50"/>
      <c r="K282" s="67"/>
      <c r="L282" s="50"/>
      <c r="M282" s="67"/>
      <c r="N282" s="50"/>
      <c r="O282" s="67"/>
      <c r="P282" s="50"/>
      <c r="Q282" s="67"/>
      <c r="R282" s="50"/>
      <c r="S282" s="67"/>
      <c r="T282" s="50"/>
    </row>
    <row r="283" spans="1:20">
      <c r="A283" s="29"/>
      <c r="B283" s="29"/>
      <c r="C283" s="67"/>
      <c r="D283" s="29"/>
      <c r="E283" s="67"/>
      <c r="F283" s="50"/>
      <c r="G283" s="67"/>
      <c r="H283" s="50"/>
      <c r="I283" s="67"/>
      <c r="J283" s="50"/>
      <c r="K283" s="67"/>
      <c r="L283" s="50"/>
      <c r="M283" s="67"/>
      <c r="N283" s="50"/>
      <c r="O283" s="67"/>
      <c r="P283" s="50"/>
      <c r="Q283" s="67"/>
      <c r="R283" s="50"/>
      <c r="S283" s="67"/>
      <c r="T283" s="50"/>
    </row>
    <row r="284" spans="1:20">
      <c r="A284" s="29"/>
      <c r="B284" s="29"/>
      <c r="C284" s="67"/>
      <c r="D284" s="29"/>
      <c r="E284" s="67"/>
      <c r="F284" s="50"/>
      <c r="G284" s="67"/>
      <c r="H284" s="50"/>
      <c r="I284" s="67"/>
      <c r="J284" s="50"/>
      <c r="K284" s="67"/>
      <c r="L284" s="50"/>
      <c r="M284" s="67"/>
      <c r="N284" s="50"/>
      <c r="O284" s="67"/>
      <c r="P284" s="50"/>
      <c r="Q284" s="67"/>
      <c r="R284" s="50"/>
      <c r="S284" s="67"/>
      <c r="T284" s="50"/>
    </row>
    <row r="285" spans="1:20">
      <c r="A285" s="29"/>
      <c r="B285" s="29"/>
      <c r="C285" s="67"/>
      <c r="D285" s="29"/>
      <c r="E285" s="67"/>
      <c r="F285" s="50"/>
      <c r="G285" s="67"/>
      <c r="H285" s="50"/>
      <c r="I285" s="67"/>
      <c r="J285" s="50"/>
      <c r="K285" s="67"/>
      <c r="L285" s="50"/>
      <c r="M285" s="67"/>
      <c r="N285" s="50"/>
      <c r="O285" s="67"/>
      <c r="P285" s="50"/>
      <c r="Q285" s="67"/>
      <c r="R285" s="50"/>
      <c r="S285" s="67"/>
      <c r="T285" s="50"/>
    </row>
    <row r="286" spans="1:20">
      <c r="A286" s="29"/>
      <c r="B286" s="29"/>
      <c r="C286" s="67"/>
      <c r="D286" s="29"/>
      <c r="E286" s="67"/>
      <c r="F286" s="50"/>
      <c r="G286" s="67"/>
      <c r="H286" s="50"/>
      <c r="I286" s="67"/>
      <c r="J286" s="50"/>
      <c r="K286" s="67"/>
      <c r="L286" s="50"/>
      <c r="M286" s="67"/>
      <c r="N286" s="50"/>
      <c r="O286" s="67"/>
      <c r="P286" s="50"/>
      <c r="Q286" s="67"/>
      <c r="R286" s="50"/>
      <c r="S286" s="67"/>
      <c r="T286" s="50"/>
    </row>
    <row r="287" spans="1:20">
      <c r="A287" s="29"/>
      <c r="B287" s="29"/>
      <c r="C287" s="67"/>
      <c r="D287" s="29"/>
      <c r="E287" s="67"/>
      <c r="F287" s="50"/>
      <c r="G287" s="67"/>
      <c r="H287" s="50"/>
      <c r="I287" s="67"/>
      <c r="J287" s="50"/>
      <c r="K287" s="67"/>
      <c r="L287" s="50"/>
      <c r="M287" s="67"/>
      <c r="N287" s="50"/>
      <c r="O287" s="67"/>
      <c r="P287" s="50"/>
      <c r="Q287" s="67"/>
      <c r="R287" s="50"/>
      <c r="S287" s="67"/>
      <c r="T287" s="50"/>
    </row>
    <row r="288" spans="1:20">
      <c r="A288" s="29"/>
      <c r="B288" s="29"/>
      <c r="C288" s="67"/>
      <c r="D288" s="29"/>
      <c r="E288" s="67"/>
      <c r="F288" s="50"/>
      <c r="G288" s="67"/>
      <c r="H288" s="50"/>
      <c r="I288" s="67"/>
      <c r="J288" s="50"/>
      <c r="K288" s="67"/>
      <c r="L288" s="50"/>
      <c r="M288" s="67"/>
      <c r="N288" s="50"/>
      <c r="O288" s="67"/>
      <c r="P288" s="50"/>
      <c r="Q288" s="67"/>
      <c r="R288" s="50"/>
      <c r="S288" s="67"/>
      <c r="T288" s="50"/>
    </row>
    <row r="289" spans="1:20">
      <c r="A289" s="29"/>
      <c r="B289" s="29"/>
      <c r="C289" s="67"/>
      <c r="D289" s="29"/>
      <c r="E289" s="67"/>
      <c r="F289" s="50"/>
      <c r="G289" s="67"/>
      <c r="H289" s="50"/>
      <c r="I289" s="67"/>
      <c r="J289" s="50"/>
      <c r="K289" s="67"/>
      <c r="L289" s="50"/>
      <c r="M289" s="67"/>
      <c r="N289" s="50"/>
      <c r="O289" s="67"/>
      <c r="P289" s="50"/>
      <c r="Q289" s="67"/>
      <c r="R289" s="50"/>
      <c r="S289" s="67"/>
      <c r="T289" s="50"/>
    </row>
    <row r="290" spans="1:20">
      <c r="A290" s="29"/>
      <c r="B290" s="29"/>
      <c r="C290" s="67"/>
      <c r="D290" s="29"/>
      <c r="E290" s="67"/>
      <c r="F290" s="50"/>
      <c r="G290" s="67"/>
      <c r="H290" s="50"/>
      <c r="I290" s="67"/>
      <c r="J290" s="50"/>
      <c r="K290" s="67"/>
      <c r="L290" s="50"/>
      <c r="M290" s="67"/>
      <c r="N290" s="50"/>
      <c r="O290" s="67"/>
      <c r="P290" s="50"/>
      <c r="Q290" s="67"/>
      <c r="R290" s="50"/>
      <c r="S290" s="67"/>
      <c r="T290" s="50"/>
    </row>
    <row r="291" spans="1:20">
      <c r="A291" s="29"/>
      <c r="B291" s="29"/>
      <c r="C291" s="67"/>
      <c r="D291" s="29"/>
      <c r="E291" s="67"/>
      <c r="F291" s="50"/>
      <c r="G291" s="67"/>
      <c r="H291" s="50"/>
      <c r="I291" s="67"/>
      <c r="J291" s="50"/>
      <c r="K291" s="67"/>
      <c r="L291" s="50"/>
      <c r="M291" s="67"/>
      <c r="N291" s="50"/>
      <c r="O291" s="67"/>
      <c r="P291" s="50"/>
      <c r="Q291" s="67"/>
      <c r="R291" s="50"/>
      <c r="S291" s="67"/>
      <c r="T291" s="50"/>
    </row>
    <row r="292" spans="1:20">
      <c r="A292" s="29"/>
      <c r="B292" s="29"/>
      <c r="C292" s="67"/>
      <c r="D292" s="29"/>
      <c r="E292" s="67"/>
      <c r="F292" s="50"/>
      <c r="G292" s="67"/>
      <c r="H292" s="50"/>
      <c r="I292" s="67"/>
      <c r="J292" s="50"/>
      <c r="K292" s="67"/>
      <c r="L292" s="50"/>
      <c r="M292" s="67"/>
      <c r="N292" s="50"/>
      <c r="O292" s="67"/>
      <c r="P292" s="50"/>
      <c r="Q292" s="67"/>
      <c r="R292" s="50"/>
      <c r="S292" s="67"/>
      <c r="T292" s="50"/>
    </row>
    <row r="293" spans="1:20">
      <c r="A293" s="29"/>
      <c r="B293" s="29"/>
      <c r="C293" s="67"/>
      <c r="D293" s="29"/>
      <c r="E293" s="67"/>
      <c r="F293" s="50"/>
      <c r="G293" s="67"/>
      <c r="H293" s="50"/>
      <c r="I293" s="67"/>
      <c r="J293" s="50"/>
      <c r="K293" s="67"/>
      <c r="L293" s="50"/>
      <c r="M293" s="67"/>
      <c r="N293" s="50"/>
      <c r="O293" s="67"/>
      <c r="P293" s="50"/>
      <c r="Q293" s="67"/>
      <c r="R293" s="50"/>
      <c r="S293" s="67"/>
      <c r="T293" s="50"/>
    </row>
    <row r="294" spans="1:20">
      <c r="A294" s="29"/>
      <c r="B294" s="29"/>
      <c r="C294" s="67"/>
      <c r="D294" s="29"/>
      <c r="E294" s="67"/>
      <c r="F294" s="50"/>
      <c r="G294" s="67"/>
      <c r="H294" s="50"/>
      <c r="I294" s="67"/>
      <c r="J294" s="50"/>
      <c r="K294" s="67"/>
      <c r="L294" s="50"/>
      <c r="M294" s="67"/>
      <c r="N294" s="50"/>
      <c r="O294" s="67"/>
      <c r="P294" s="50"/>
      <c r="Q294" s="67"/>
      <c r="R294" s="50"/>
      <c r="S294" s="67"/>
      <c r="T294" s="50"/>
    </row>
    <row r="295" spans="1:20">
      <c r="A295" s="29"/>
      <c r="B295" s="29"/>
      <c r="C295" s="67"/>
      <c r="D295" s="29"/>
      <c r="E295" s="67"/>
      <c r="F295" s="50"/>
      <c r="G295" s="67"/>
      <c r="H295" s="50"/>
      <c r="I295" s="67"/>
      <c r="J295" s="50"/>
      <c r="K295" s="67"/>
      <c r="L295" s="50"/>
      <c r="M295" s="67"/>
      <c r="N295" s="50"/>
      <c r="O295" s="67"/>
      <c r="P295" s="50"/>
      <c r="Q295" s="67"/>
      <c r="R295" s="50"/>
      <c r="S295" s="67"/>
      <c r="T295" s="50"/>
    </row>
    <row r="296" spans="1:20">
      <c r="A296" s="29"/>
      <c r="B296" s="29"/>
      <c r="C296" s="67"/>
      <c r="D296" s="29"/>
      <c r="E296" s="67"/>
      <c r="F296" s="50"/>
      <c r="G296" s="67"/>
      <c r="H296" s="50"/>
      <c r="I296" s="67"/>
      <c r="J296" s="50"/>
      <c r="K296" s="67"/>
      <c r="L296" s="50"/>
      <c r="M296" s="67"/>
      <c r="N296" s="50"/>
      <c r="O296" s="67"/>
      <c r="P296" s="50"/>
      <c r="Q296" s="67"/>
      <c r="R296" s="50"/>
      <c r="S296" s="67"/>
      <c r="T296" s="50"/>
    </row>
    <row r="297" spans="1:20">
      <c r="A297" s="29"/>
      <c r="B297" s="29"/>
      <c r="C297" s="67"/>
      <c r="D297" s="29"/>
      <c r="E297" s="67"/>
      <c r="F297" s="50"/>
      <c r="G297" s="67"/>
      <c r="H297" s="50"/>
      <c r="I297" s="67"/>
      <c r="J297" s="50"/>
      <c r="K297" s="67"/>
      <c r="L297" s="50"/>
      <c r="M297" s="67"/>
      <c r="N297" s="50"/>
      <c r="O297" s="67"/>
      <c r="P297" s="50"/>
      <c r="Q297" s="67"/>
      <c r="R297" s="50"/>
      <c r="S297" s="67"/>
      <c r="T297" s="50"/>
    </row>
    <row r="298" spans="1:20">
      <c r="A298" s="29"/>
      <c r="B298" s="29"/>
      <c r="C298" s="67"/>
      <c r="D298" s="29"/>
      <c r="E298" s="67"/>
      <c r="F298" s="50"/>
      <c r="G298" s="67"/>
      <c r="H298" s="50"/>
      <c r="I298" s="67"/>
      <c r="J298" s="50"/>
      <c r="K298" s="67"/>
      <c r="L298" s="50"/>
      <c r="M298" s="67"/>
      <c r="N298" s="50"/>
      <c r="O298" s="67"/>
      <c r="P298" s="50"/>
      <c r="Q298" s="67"/>
      <c r="R298" s="50"/>
      <c r="S298" s="67"/>
      <c r="T298" s="50"/>
    </row>
    <row r="299" spans="1:20">
      <c r="A299" s="29"/>
      <c r="B299" s="29"/>
      <c r="C299" s="67"/>
      <c r="D299" s="29"/>
      <c r="E299" s="67"/>
      <c r="F299" s="50"/>
      <c r="G299" s="67"/>
      <c r="H299" s="50"/>
      <c r="I299" s="67"/>
      <c r="J299" s="50"/>
      <c r="K299" s="67"/>
      <c r="L299" s="50"/>
      <c r="M299" s="67"/>
      <c r="N299" s="50"/>
      <c r="O299" s="67"/>
      <c r="P299" s="50"/>
      <c r="Q299" s="67"/>
      <c r="R299" s="50"/>
      <c r="S299" s="67"/>
      <c r="T299" s="50"/>
    </row>
    <row r="300" spans="1:20">
      <c r="A300" s="29"/>
      <c r="B300" s="29"/>
      <c r="C300" s="67"/>
      <c r="D300" s="29"/>
      <c r="E300" s="67"/>
      <c r="F300" s="50"/>
      <c r="G300" s="67"/>
      <c r="H300" s="50"/>
      <c r="I300" s="67"/>
      <c r="J300" s="50"/>
      <c r="K300" s="67"/>
      <c r="L300" s="50"/>
      <c r="M300" s="67"/>
      <c r="N300" s="50"/>
      <c r="O300" s="67"/>
      <c r="P300" s="50"/>
      <c r="Q300" s="67"/>
      <c r="R300" s="50"/>
      <c r="S300" s="67"/>
      <c r="T300" s="50"/>
    </row>
    <row r="301" spans="1:20">
      <c r="A301" s="29"/>
      <c r="B301" s="29"/>
      <c r="C301" s="67"/>
      <c r="D301" s="29"/>
      <c r="E301" s="67"/>
      <c r="F301" s="50"/>
      <c r="G301" s="67"/>
      <c r="H301" s="50"/>
      <c r="I301" s="67"/>
      <c r="J301" s="50"/>
      <c r="K301" s="67"/>
      <c r="L301" s="50"/>
      <c r="M301" s="67"/>
      <c r="N301" s="50"/>
      <c r="O301" s="67"/>
      <c r="P301" s="50"/>
      <c r="Q301" s="67"/>
      <c r="R301" s="50"/>
      <c r="S301" s="67"/>
      <c r="T301" s="50"/>
    </row>
    <row r="302" spans="1:20">
      <c r="A302" s="29"/>
      <c r="B302" s="29"/>
      <c r="C302" s="67"/>
      <c r="D302" s="29"/>
      <c r="E302" s="67"/>
      <c r="F302" s="50"/>
      <c r="G302" s="67"/>
      <c r="H302" s="50"/>
      <c r="I302" s="67"/>
      <c r="J302" s="50"/>
      <c r="K302" s="67"/>
      <c r="L302" s="50"/>
      <c r="M302" s="67"/>
      <c r="N302" s="50"/>
      <c r="O302" s="67"/>
      <c r="P302" s="50"/>
      <c r="Q302" s="67"/>
      <c r="R302" s="50"/>
      <c r="S302" s="67"/>
      <c r="T302" s="50"/>
    </row>
    <row r="303" spans="1:20">
      <c r="A303" s="29"/>
      <c r="B303" s="29"/>
      <c r="C303" s="67"/>
      <c r="D303" s="29"/>
      <c r="E303" s="67"/>
      <c r="F303" s="50"/>
      <c r="G303" s="67"/>
      <c r="H303" s="50"/>
      <c r="I303" s="67"/>
      <c r="J303" s="50"/>
      <c r="K303" s="67"/>
      <c r="L303" s="50"/>
      <c r="M303" s="67"/>
      <c r="N303" s="50"/>
      <c r="O303" s="67"/>
      <c r="P303" s="50"/>
      <c r="Q303" s="67"/>
      <c r="R303" s="50"/>
      <c r="S303" s="67"/>
      <c r="T303" s="50"/>
    </row>
    <row r="304" spans="1:20">
      <c r="A304" s="29"/>
      <c r="B304" s="29"/>
      <c r="C304" s="67"/>
      <c r="D304" s="29"/>
      <c r="E304" s="67"/>
      <c r="F304" s="50"/>
      <c r="G304" s="67"/>
      <c r="H304" s="50"/>
      <c r="I304" s="67"/>
      <c r="J304" s="50"/>
      <c r="K304" s="67"/>
      <c r="L304" s="50"/>
      <c r="M304" s="67"/>
      <c r="N304" s="50"/>
      <c r="O304" s="67"/>
      <c r="P304" s="50"/>
      <c r="Q304" s="67"/>
      <c r="R304" s="50"/>
      <c r="S304" s="67"/>
      <c r="T304" s="50"/>
    </row>
    <row r="305" spans="1:20">
      <c r="A305" s="29"/>
      <c r="B305" s="29"/>
      <c r="C305" s="67"/>
      <c r="D305" s="29"/>
      <c r="E305" s="67"/>
      <c r="F305" s="50"/>
      <c r="G305" s="67"/>
      <c r="H305" s="50"/>
      <c r="I305" s="67"/>
      <c r="J305" s="50"/>
      <c r="K305" s="67"/>
      <c r="L305" s="50"/>
      <c r="M305" s="67"/>
      <c r="N305" s="50"/>
      <c r="O305" s="67"/>
      <c r="P305" s="50"/>
      <c r="Q305" s="67"/>
      <c r="R305" s="50"/>
      <c r="S305" s="67"/>
      <c r="T305" s="50"/>
    </row>
    <row r="306" spans="1:20">
      <c r="A306" s="29"/>
      <c r="B306" s="29"/>
      <c r="C306" s="67"/>
      <c r="D306" s="29"/>
      <c r="E306" s="67"/>
      <c r="F306" s="50"/>
      <c r="G306" s="67"/>
      <c r="H306" s="50"/>
      <c r="I306" s="67"/>
      <c r="J306" s="50"/>
      <c r="K306" s="67"/>
      <c r="L306" s="50"/>
      <c r="M306" s="67"/>
      <c r="N306" s="50"/>
      <c r="O306" s="67"/>
      <c r="P306" s="50"/>
      <c r="Q306" s="67"/>
      <c r="R306" s="50"/>
      <c r="S306" s="67"/>
      <c r="T306" s="50"/>
    </row>
    <row r="307" spans="1:20">
      <c r="A307" s="29"/>
      <c r="B307" s="29"/>
      <c r="C307" s="67"/>
      <c r="D307" s="29"/>
      <c r="E307" s="67"/>
      <c r="F307" s="50"/>
      <c r="G307" s="67"/>
      <c r="H307" s="50"/>
      <c r="I307" s="67"/>
      <c r="J307" s="50"/>
      <c r="K307" s="67"/>
      <c r="L307" s="50"/>
      <c r="M307" s="67"/>
      <c r="N307" s="50"/>
      <c r="O307" s="67"/>
      <c r="P307" s="50"/>
      <c r="Q307" s="67"/>
      <c r="R307" s="50"/>
      <c r="S307" s="67"/>
      <c r="T307" s="50"/>
    </row>
    <row r="308" spans="1:20">
      <c r="A308" s="29"/>
      <c r="B308" s="29"/>
      <c r="C308" s="67"/>
      <c r="D308" s="29"/>
      <c r="E308" s="67"/>
      <c r="F308" s="50"/>
      <c r="G308" s="67"/>
      <c r="H308" s="50"/>
      <c r="I308" s="67"/>
      <c r="J308" s="50"/>
      <c r="K308" s="67"/>
      <c r="L308" s="50"/>
      <c r="M308" s="67"/>
      <c r="N308" s="50"/>
      <c r="O308" s="67"/>
      <c r="P308" s="50"/>
      <c r="Q308" s="67"/>
      <c r="R308" s="50"/>
      <c r="S308" s="67"/>
      <c r="T308" s="50"/>
    </row>
    <row r="309" spans="1:20">
      <c r="A309" s="29"/>
      <c r="B309" s="29"/>
      <c r="C309" s="67"/>
      <c r="D309" s="29"/>
      <c r="E309" s="67"/>
      <c r="F309" s="50"/>
      <c r="G309" s="67"/>
      <c r="H309" s="50"/>
      <c r="I309" s="67"/>
      <c r="J309" s="50"/>
      <c r="K309" s="67"/>
      <c r="L309" s="50"/>
      <c r="M309" s="67"/>
      <c r="N309" s="50"/>
      <c r="O309" s="67"/>
      <c r="P309" s="50"/>
      <c r="Q309" s="67"/>
      <c r="R309" s="50"/>
      <c r="S309" s="67"/>
      <c r="T309" s="50"/>
    </row>
    <row r="310" spans="1:20">
      <c r="A310" s="29"/>
      <c r="B310" s="29"/>
      <c r="C310" s="67"/>
      <c r="D310" s="29"/>
      <c r="E310" s="67"/>
      <c r="F310" s="50"/>
      <c r="G310" s="67"/>
      <c r="H310" s="50"/>
      <c r="I310" s="67"/>
      <c r="J310" s="50"/>
      <c r="K310" s="67"/>
      <c r="L310" s="50"/>
      <c r="M310" s="67"/>
      <c r="N310" s="50"/>
      <c r="O310" s="67"/>
      <c r="P310" s="50"/>
      <c r="Q310" s="67"/>
      <c r="R310" s="50"/>
      <c r="S310" s="67"/>
      <c r="T310" s="50"/>
    </row>
    <row r="311" spans="1:20">
      <c r="A311" s="29"/>
      <c r="B311" s="29"/>
      <c r="C311" s="67"/>
      <c r="D311" s="29"/>
      <c r="E311" s="67"/>
      <c r="F311" s="50"/>
      <c r="G311" s="67"/>
      <c r="H311" s="50"/>
      <c r="I311" s="67"/>
      <c r="J311" s="50"/>
      <c r="K311" s="67"/>
      <c r="L311" s="50"/>
      <c r="M311" s="67"/>
      <c r="N311" s="50"/>
      <c r="O311" s="67"/>
      <c r="P311" s="50"/>
      <c r="Q311" s="67"/>
      <c r="R311" s="50"/>
      <c r="S311" s="67"/>
      <c r="T311" s="50"/>
    </row>
    <row r="312" spans="1:20">
      <c r="A312" s="29"/>
      <c r="B312" s="29"/>
      <c r="C312" s="67"/>
      <c r="D312" s="29"/>
      <c r="E312" s="67"/>
      <c r="F312" s="50"/>
      <c r="G312" s="67"/>
      <c r="H312" s="50"/>
      <c r="I312" s="67"/>
      <c r="J312" s="50"/>
      <c r="K312" s="67"/>
      <c r="L312" s="50"/>
      <c r="M312" s="67"/>
      <c r="N312" s="50"/>
      <c r="O312" s="67"/>
      <c r="P312" s="50"/>
      <c r="Q312" s="67"/>
      <c r="R312" s="50"/>
      <c r="S312" s="67"/>
      <c r="T312" s="50"/>
    </row>
    <row r="313" spans="1:20">
      <c r="A313" s="29"/>
      <c r="B313" s="29"/>
      <c r="C313" s="67"/>
      <c r="D313" s="29"/>
      <c r="E313" s="67"/>
      <c r="F313" s="50"/>
      <c r="G313" s="67"/>
      <c r="H313" s="50"/>
      <c r="I313" s="67"/>
      <c r="J313" s="50"/>
      <c r="K313" s="67"/>
      <c r="L313" s="50"/>
      <c r="M313" s="67"/>
      <c r="N313" s="50"/>
      <c r="O313" s="67"/>
      <c r="P313" s="50"/>
      <c r="Q313" s="67"/>
      <c r="R313" s="50"/>
      <c r="S313" s="67"/>
      <c r="T313" s="50"/>
    </row>
    <row r="314" spans="1:20">
      <c r="A314" s="29"/>
      <c r="B314" s="29"/>
      <c r="C314" s="67"/>
      <c r="D314" s="29"/>
      <c r="E314" s="67"/>
      <c r="F314" s="50"/>
      <c r="G314" s="67"/>
      <c r="H314" s="50"/>
      <c r="I314" s="67"/>
      <c r="J314" s="50"/>
      <c r="K314" s="67"/>
      <c r="L314" s="50"/>
      <c r="M314" s="67"/>
      <c r="N314" s="50"/>
      <c r="O314" s="67"/>
      <c r="P314" s="50"/>
      <c r="Q314" s="67"/>
      <c r="R314" s="50"/>
      <c r="S314" s="67"/>
      <c r="T314" s="50"/>
    </row>
    <row r="315" spans="1:20">
      <c r="A315" s="29"/>
      <c r="B315" s="29"/>
      <c r="C315" s="67"/>
      <c r="D315" s="29"/>
      <c r="E315" s="67"/>
      <c r="F315" s="50"/>
      <c r="G315" s="67"/>
      <c r="H315" s="50"/>
      <c r="I315" s="67"/>
      <c r="J315" s="50"/>
      <c r="K315" s="67"/>
      <c r="L315" s="50"/>
      <c r="M315" s="67"/>
      <c r="N315" s="50"/>
      <c r="O315" s="67"/>
      <c r="P315" s="50"/>
      <c r="Q315" s="67"/>
      <c r="R315" s="50"/>
      <c r="S315" s="67"/>
      <c r="T315" s="50"/>
    </row>
    <row r="316" spans="1:20">
      <c r="A316" s="29"/>
      <c r="B316" s="29"/>
      <c r="C316" s="67"/>
      <c r="D316" s="29"/>
      <c r="E316" s="67"/>
      <c r="F316" s="50"/>
      <c r="G316" s="67"/>
      <c r="H316" s="50"/>
      <c r="I316" s="67"/>
      <c r="J316" s="50"/>
      <c r="K316" s="67"/>
      <c r="L316" s="50"/>
      <c r="M316" s="67"/>
      <c r="N316" s="50"/>
      <c r="O316" s="67"/>
      <c r="P316" s="50"/>
      <c r="Q316" s="67"/>
      <c r="R316" s="50"/>
      <c r="S316" s="67"/>
      <c r="T316" s="50"/>
    </row>
    <row r="317" spans="1:20">
      <c r="A317" s="29"/>
      <c r="B317" s="29"/>
      <c r="C317" s="67"/>
      <c r="D317" s="29"/>
      <c r="E317" s="67"/>
      <c r="F317" s="50"/>
      <c r="G317" s="67"/>
      <c r="H317" s="50"/>
      <c r="I317" s="67"/>
      <c r="J317" s="50"/>
      <c r="K317" s="67"/>
      <c r="L317" s="50"/>
      <c r="M317" s="67"/>
      <c r="N317" s="50"/>
      <c r="O317" s="67"/>
      <c r="P317" s="50"/>
      <c r="Q317" s="67"/>
      <c r="R317" s="50"/>
      <c r="S317" s="67"/>
      <c r="T317" s="50"/>
    </row>
    <row r="318" spans="1:20">
      <c r="A318" s="29"/>
      <c r="B318" s="29"/>
      <c r="C318" s="67"/>
      <c r="D318" s="29"/>
      <c r="E318" s="67"/>
      <c r="F318" s="50"/>
      <c r="G318" s="67"/>
      <c r="H318" s="50"/>
      <c r="I318" s="67"/>
      <c r="J318" s="50"/>
      <c r="K318" s="67"/>
      <c r="L318" s="50"/>
      <c r="M318" s="67"/>
      <c r="N318" s="50"/>
      <c r="O318" s="67"/>
      <c r="P318" s="50"/>
      <c r="Q318" s="67"/>
      <c r="R318" s="50"/>
      <c r="S318" s="67"/>
      <c r="T318" s="50"/>
    </row>
    <row r="319" spans="1:20">
      <c r="A319" s="29"/>
      <c r="B319" s="29"/>
      <c r="C319" s="67"/>
      <c r="D319" s="29"/>
      <c r="E319" s="67"/>
      <c r="F319" s="50"/>
      <c r="G319" s="67"/>
      <c r="H319" s="50"/>
      <c r="I319" s="67"/>
      <c r="J319" s="50"/>
      <c r="K319" s="67"/>
      <c r="L319" s="50"/>
      <c r="M319" s="67"/>
      <c r="N319" s="50"/>
      <c r="O319" s="67"/>
      <c r="P319" s="50"/>
      <c r="Q319" s="67"/>
      <c r="R319" s="50"/>
      <c r="S319" s="67"/>
      <c r="T319" s="50"/>
    </row>
    <row r="320" spans="1:20">
      <c r="A320" s="29"/>
      <c r="B320" s="29"/>
      <c r="C320" s="67"/>
      <c r="D320" s="29"/>
      <c r="E320" s="67"/>
      <c r="F320" s="50"/>
      <c r="G320" s="67"/>
      <c r="H320" s="50"/>
      <c r="I320" s="67"/>
      <c r="J320" s="50"/>
      <c r="K320" s="67"/>
      <c r="L320" s="50"/>
      <c r="M320" s="67"/>
      <c r="N320" s="50"/>
      <c r="O320" s="67"/>
      <c r="P320" s="50"/>
      <c r="Q320" s="67"/>
      <c r="R320" s="50"/>
      <c r="S320" s="67"/>
      <c r="T320" s="50"/>
    </row>
    <row r="321" spans="1:20">
      <c r="A321" s="29"/>
      <c r="B321" s="29"/>
      <c r="C321" s="67"/>
      <c r="D321" s="29"/>
      <c r="E321" s="67"/>
      <c r="F321" s="50"/>
      <c r="G321" s="67"/>
      <c r="H321" s="50"/>
      <c r="I321" s="67"/>
      <c r="J321" s="50"/>
      <c r="K321" s="67"/>
      <c r="L321" s="50"/>
      <c r="M321" s="67"/>
      <c r="N321" s="50"/>
      <c r="O321" s="67"/>
      <c r="P321" s="50"/>
      <c r="Q321" s="67"/>
      <c r="R321" s="50"/>
      <c r="S321" s="67"/>
      <c r="T321" s="50"/>
    </row>
    <row r="322" spans="1:20">
      <c r="A322" s="29"/>
      <c r="B322" s="29"/>
      <c r="C322" s="67"/>
      <c r="D322" s="29"/>
      <c r="E322" s="67"/>
      <c r="F322" s="50"/>
      <c r="G322" s="67"/>
      <c r="H322" s="50"/>
      <c r="I322" s="67"/>
      <c r="J322" s="50"/>
      <c r="K322" s="67"/>
      <c r="L322" s="50"/>
      <c r="M322" s="67"/>
      <c r="N322" s="50"/>
      <c r="O322" s="67"/>
      <c r="P322" s="50"/>
      <c r="Q322" s="67"/>
      <c r="R322" s="50"/>
      <c r="S322" s="67"/>
      <c r="T322" s="50"/>
    </row>
    <row r="323" spans="1:20">
      <c r="A323" s="29"/>
      <c r="B323" s="29"/>
      <c r="C323" s="67"/>
      <c r="D323" s="29"/>
      <c r="E323" s="67"/>
      <c r="F323" s="50"/>
      <c r="G323" s="67"/>
      <c r="H323" s="50"/>
      <c r="I323" s="67"/>
      <c r="J323" s="50"/>
      <c r="K323" s="67"/>
      <c r="L323" s="50"/>
      <c r="M323" s="67"/>
      <c r="N323" s="50"/>
      <c r="O323" s="67"/>
      <c r="P323" s="50"/>
      <c r="Q323" s="67"/>
      <c r="R323" s="50"/>
      <c r="S323" s="67"/>
      <c r="T323" s="50"/>
    </row>
    <row r="324" spans="1:20">
      <c r="A324" s="29"/>
      <c r="B324" s="29"/>
      <c r="C324" s="67"/>
      <c r="D324" s="29"/>
      <c r="E324" s="67"/>
      <c r="F324" s="50"/>
      <c r="G324" s="67"/>
      <c r="H324" s="50"/>
      <c r="I324" s="67"/>
      <c r="J324" s="50"/>
      <c r="K324" s="67"/>
      <c r="L324" s="50"/>
      <c r="M324" s="67"/>
      <c r="N324" s="50"/>
      <c r="O324" s="67"/>
      <c r="P324" s="50"/>
      <c r="Q324" s="67"/>
      <c r="R324" s="50"/>
      <c r="S324" s="67"/>
      <c r="T324" s="50"/>
    </row>
    <row r="325" spans="1:20">
      <c r="A325" s="29"/>
      <c r="B325" s="29"/>
      <c r="C325" s="67"/>
      <c r="D325" s="29"/>
      <c r="E325" s="67"/>
      <c r="F325" s="50"/>
      <c r="G325" s="67"/>
      <c r="H325" s="50"/>
      <c r="I325" s="67"/>
      <c r="J325" s="50"/>
      <c r="K325" s="67"/>
      <c r="L325" s="50"/>
      <c r="M325" s="67"/>
      <c r="N325" s="50"/>
      <c r="O325" s="67"/>
      <c r="P325" s="50"/>
      <c r="Q325" s="67"/>
      <c r="R325" s="50"/>
      <c r="S325" s="67"/>
      <c r="T325" s="50"/>
    </row>
    <row r="326" spans="1:20">
      <c r="A326" s="29"/>
      <c r="B326" s="29"/>
      <c r="C326" s="67"/>
      <c r="D326" s="29"/>
      <c r="E326" s="67"/>
      <c r="F326" s="50"/>
      <c r="G326" s="67"/>
      <c r="H326" s="50"/>
      <c r="I326" s="67"/>
      <c r="J326" s="50"/>
      <c r="K326" s="67"/>
      <c r="L326" s="50"/>
      <c r="M326" s="67"/>
      <c r="N326" s="50"/>
      <c r="O326" s="67"/>
      <c r="P326" s="50"/>
      <c r="Q326" s="67"/>
      <c r="R326" s="50"/>
      <c r="S326" s="67"/>
      <c r="T326" s="50"/>
    </row>
    <row r="327" spans="1:20">
      <c r="A327" s="29"/>
      <c r="B327" s="29"/>
      <c r="C327" s="67"/>
      <c r="D327" s="29"/>
      <c r="E327" s="67"/>
      <c r="F327" s="50"/>
      <c r="G327" s="67"/>
      <c r="H327" s="50"/>
      <c r="I327" s="67"/>
      <c r="J327" s="50"/>
      <c r="K327" s="67"/>
      <c r="L327" s="50"/>
      <c r="M327" s="67"/>
      <c r="N327" s="50"/>
      <c r="O327" s="67"/>
      <c r="P327" s="50"/>
      <c r="Q327" s="67"/>
      <c r="R327" s="50"/>
      <c r="S327" s="67"/>
      <c r="T327" s="50"/>
    </row>
    <row r="328" spans="1:20">
      <c r="A328" s="29"/>
      <c r="B328" s="29"/>
      <c r="C328" s="67"/>
      <c r="D328" s="29"/>
      <c r="E328" s="67"/>
      <c r="F328" s="50"/>
      <c r="G328" s="67"/>
      <c r="H328" s="50"/>
      <c r="I328" s="67"/>
      <c r="J328" s="50"/>
      <c r="K328" s="67"/>
      <c r="L328" s="50"/>
      <c r="M328" s="67"/>
      <c r="N328" s="50"/>
      <c r="O328" s="67"/>
      <c r="P328" s="50"/>
      <c r="Q328" s="67"/>
      <c r="R328" s="50"/>
      <c r="S328" s="67"/>
      <c r="T328" s="50"/>
    </row>
    <row r="329" spans="1:20">
      <c r="A329" s="29"/>
      <c r="B329" s="29"/>
      <c r="C329" s="67"/>
      <c r="D329" s="29"/>
      <c r="E329" s="67"/>
      <c r="F329" s="50"/>
      <c r="G329" s="67"/>
      <c r="H329" s="50"/>
      <c r="I329" s="67"/>
      <c r="J329" s="50"/>
      <c r="K329" s="67"/>
      <c r="L329" s="50"/>
      <c r="M329" s="67"/>
      <c r="N329" s="50"/>
      <c r="O329" s="67"/>
      <c r="P329" s="50"/>
      <c r="Q329" s="67"/>
      <c r="R329" s="50"/>
      <c r="S329" s="67"/>
      <c r="T329" s="50"/>
    </row>
    <row r="330" spans="1:20">
      <c r="A330" s="29"/>
      <c r="B330" s="29"/>
      <c r="C330" s="67"/>
      <c r="D330" s="29"/>
      <c r="E330" s="67"/>
      <c r="F330" s="50"/>
      <c r="G330" s="67"/>
      <c r="H330" s="50"/>
      <c r="I330" s="67"/>
      <c r="J330" s="50"/>
      <c r="K330" s="67"/>
      <c r="L330" s="50"/>
      <c r="M330" s="67"/>
      <c r="N330" s="50"/>
      <c r="O330" s="67"/>
      <c r="P330" s="50"/>
      <c r="Q330" s="67"/>
      <c r="R330" s="50"/>
      <c r="S330" s="67"/>
      <c r="T330" s="50"/>
    </row>
    <row r="331" spans="1:20">
      <c r="A331" s="29"/>
      <c r="B331" s="29"/>
      <c r="C331" s="67"/>
      <c r="D331" s="29"/>
      <c r="E331" s="67"/>
      <c r="F331" s="50"/>
      <c r="G331" s="67"/>
      <c r="H331" s="50"/>
      <c r="I331" s="67"/>
      <c r="J331" s="50"/>
      <c r="K331" s="67"/>
      <c r="L331" s="50"/>
      <c r="M331" s="67"/>
      <c r="N331" s="50"/>
      <c r="O331" s="67"/>
      <c r="P331" s="50"/>
      <c r="Q331" s="67"/>
      <c r="R331" s="50"/>
      <c r="S331" s="67"/>
      <c r="T331" s="50"/>
    </row>
    <row r="332" spans="1:20">
      <c r="A332" s="29"/>
      <c r="B332" s="29"/>
      <c r="C332" s="67"/>
      <c r="D332" s="29"/>
      <c r="E332" s="67"/>
      <c r="F332" s="50"/>
      <c r="G332" s="67"/>
      <c r="H332" s="50"/>
      <c r="I332" s="67"/>
      <c r="J332" s="50"/>
      <c r="K332" s="67"/>
      <c r="L332" s="50"/>
      <c r="M332" s="67"/>
      <c r="N332" s="50"/>
      <c r="O332" s="67"/>
      <c r="P332" s="50"/>
      <c r="Q332" s="67"/>
      <c r="R332" s="50"/>
      <c r="S332" s="67"/>
      <c r="T332" s="50"/>
    </row>
    <row r="333" spans="1:20">
      <c r="A333" s="29"/>
      <c r="B333" s="29"/>
      <c r="C333" s="67"/>
      <c r="D333" s="29"/>
      <c r="E333" s="67"/>
      <c r="F333" s="50"/>
      <c r="G333" s="67"/>
      <c r="H333" s="50"/>
      <c r="I333" s="67"/>
      <c r="J333" s="50"/>
      <c r="K333" s="67"/>
      <c r="L333" s="50"/>
      <c r="M333" s="67"/>
      <c r="N333" s="50"/>
      <c r="O333" s="67"/>
      <c r="P333" s="50"/>
      <c r="Q333" s="67"/>
      <c r="R333" s="50"/>
      <c r="S333" s="67"/>
      <c r="T333" s="50"/>
    </row>
    <row r="334" spans="1:20">
      <c r="A334" s="29"/>
      <c r="B334" s="29"/>
      <c r="C334" s="67"/>
      <c r="D334" s="29"/>
      <c r="E334" s="67"/>
      <c r="F334" s="50"/>
      <c r="G334" s="67"/>
      <c r="H334" s="50"/>
      <c r="I334" s="67"/>
      <c r="J334" s="50"/>
      <c r="K334" s="67"/>
      <c r="L334" s="50"/>
      <c r="M334" s="67"/>
      <c r="N334" s="50"/>
      <c r="O334" s="67"/>
      <c r="P334" s="50"/>
      <c r="Q334" s="67"/>
      <c r="R334" s="50"/>
      <c r="S334" s="67"/>
      <c r="T334" s="50"/>
    </row>
    <row r="335" spans="1:20">
      <c r="A335" s="29"/>
      <c r="B335" s="29"/>
      <c r="C335" s="67"/>
      <c r="D335" s="29"/>
      <c r="E335" s="67"/>
      <c r="F335" s="50"/>
      <c r="G335" s="67"/>
      <c r="H335" s="50"/>
      <c r="I335" s="67"/>
      <c r="J335" s="50"/>
      <c r="K335" s="67"/>
      <c r="L335" s="50"/>
      <c r="M335" s="67"/>
      <c r="N335" s="50"/>
      <c r="O335" s="67"/>
      <c r="P335" s="50"/>
      <c r="Q335" s="67"/>
      <c r="R335" s="50"/>
      <c r="S335" s="67"/>
      <c r="T335" s="50"/>
    </row>
    <row r="336" spans="1:20">
      <c r="A336" s="29"/>
      <c r="B336" s="29"/>
      <c r="C336" s="67"/>
      <c r="D336" s="29"/>
      <c r="E336" s="67"/>
      <c r="F336" s="50"/>
      <c r="G336" s="67"/>
      <c r="H336" s="50"/>
      <c r="I336" s="67"/>
      <c r="J336" s="50"/>
      <c r="K336" s="67"/>
      <c r="L336" s="50"/>
      <c r="M336" s="67"/>
      <c r="N336" s="50"/>
      <c r="O336" s="67"/>
      <c r="P336" s="50"/>
      <c r="Q336" s="67"/>
      <c r="R336" s="50"/>
      <c r="S336" s="67"/>
      <c r="T336" s="50"/>
    </row>
    <row r="337" spans="1:20">
      <c r="A337" s="29"/>
      <c r="B337" s="29"/>
      <c r="C337" s="67"/>
      <c r="D337" s="29"/>
      <c r="E337" s="67"/>
      <c r="F337" s="50"/>
      <c r="G337" s="67"/>
      <c r="H337" s="50"/>
      <c r="I337" s="67"/>
      <c r="J337" s="50"/>
      <c r="K337" s="67"/>
      <c r="L337" s="50"/>
      <c r="M337" s="67"/>
      <c r="N337" s="50"/>
      <c r="O337" s="67"/>
      <c r="P337" s="50"/>
      <c r="Q337" s="67"/>
      <c r="R337" s="50"/>
      <c r="S337" s="67"/>
      <c r="T337" s="50"/>
    </row>
    <row r="338" spans="1:20">
      <c r="A338" s="29"/>
      <c r="B338" s="29"/>
      <c r="C338" s="67"/>
      <c r="D338" s="29"/>
      <c r="E338" s="67"/>
      <c r="F338" s="50"/>
      <c r="G338" s="67"/>
      <c r="H338" s="50"/>
      <c r="I338" s="67"/>
      <c r="J338" s="50"/>
      <c r="K338" s="67"/>
      <c r="L338" s="50"/>
      <c r="M338" s="67"/>
      <c r="N338" s="50"/>
      <c r="O338" s="67"/>
      <c r="P338" s="50"/>
      <c r="Q338" s="67"/>
      <c r="R338" s="50"/>
      <c r="S338" s="67"/>
      <c r="T338" s="50"/>
    </row>
    <row r="339" spans="1:20">
      <c r="A339" s="29"/>
      <c r="B339" s="29"/>
      <c r="C339" s="67"/>
      <c r="D339" s="29"/>
      <c r="E339" s="67"/>
      <c r="F339" s="50"/>
      <c r="G339" s="67"/>
      <c r="H339" s="50"/>
      <c r="I339" s="67"/>
      <c r="J339" s="50"/>
      <c r="K339" s="67"/>
      <c r="L339" s="50"/>
      <c r="M339" s="67"/>
      <c r="N339" s="50"/>
      <c r="O339" s="67"/>
      <c r="P339" s="50"/>
      <c r="Q339" s="67"/>
      <c r="R339" s="50"/>
      <c r="S339" s="67"/>
      <c r="T339" s="50"/>
    </row>
    <row r="340" spans="1:20">
      <c r="A340" s="29"/>
      <c r="B340" s="29"/>
      <c r="C340" s="67"/>
      <c r="D340" s="29"/>
      <c r="E340" s="67"/>
      <c r="F340" s="50"/>
      <c r="G340" s="67"/>
      <c r="H340" s="50"/>
      <c r="I340" s="67"/>
      <c r="J340" s="50"/>
      <c r="K340" s="67"/>
      <c r="L340" s="50"/>
      <c r="M340" s="67"/>
      <c r="N340" s="50"/>
      <c r="O340" s="67"/>
      <c r="P340" s="50"/>
      <c r="Q340" s="67"/>
      <c r="R340" s="50"/>
      <c r="S340" s="67"/>
      <c r="T340" s="50"/>
    </row>
    <row r="341" spans="1:20">
      <c r="A341" s="29"/>
      <c r="B341" s="29"/>
      <c r="C341" s="67"/>
      <c r="D341" s="29"/>
      <c r="E341" s="67"/>
      <c r="F341" s="50"/>
      <c r="G341" s="67"/>
      <c r="H341" s="50"/>
      <c r="I341" s="67"/>
      <c r="J341" s="50"/>
      <c r="K341" s="67"/>
      <c r="L341" s="50"/>
      <c r="M341" s="67"/>
      <c r="N341" s="50"/>
      <c r="O341" s="67"/>
      <c r="P341" s="50"/>
      <c r="Q341" s="67"/>
      <c r="R341" s="50"/>
      <c r="S341" s="67"/>
      <c r="T341" s="50"/>
    </row>
    <row r="342" spans="1:20">
      <c r="A342" s="29"/>
      <c r="B342" s="29"/>
      <c r="C342" s="67"/>
      <c r="D342" s="29"/>
      <c r="E342" s="67"/>
      <c r="F342" s="50"/>
      <c r="G342" s="67"/>
      <c r="H342" s="50"/>
      <c r="I342" s="67"/>
      <c r="J342" s="50"/>
      <c r="K342" s="67"/>
      <c r="L342" s="50"/>
      <c r="M342" s="67"/>
      <c r="N342" s="50"/>
      <c r="O342" s="67"/>
      <c r="P342" s="50"/>
      <c r="Q342" s="67"/>
      <c r="R342" s="50"/>
      <c r="S342" s="67"/>
      <c r="T342" s="50"/>
    </row>
    <row r="343" spans="1:20">
      <c r="A343" s="29"/>
      <c r="B343" s="29"/>
      <c r="C343" s="67"/>
      <c r="D343" s="29"/>
      <c r="E343" s="67"/>
      <c r="F343" s="50"/>
      <c r="G343" s="67"/>
      <c r="H343" s="50"/>
      <c r="I343" s="67"/>
      <c r="J343" s="50"/>
      <c r="K343" s="67"/>
      <c r="L343" s="50"/>
      <c r="M343" s="67"/>
      <c r="N343" s="50"/>
      <c r="O343" s="67"/>
      <c r="P343" s="50"/>
      <c r="Q343" s="67"/>
      <c r="R343" s="50"/>
      <c r="S343" s="67"/>
      <c r="T343" s="50"/>
    </row>
    <row r="344" spans="1:20">
      <c r="A344" s="29"/>
      <c r="B344" s="29"/>
      <c r="C344" s="67"/>
      <c r="D344" s="29"/>
      <c r="E344" s="67"/>
      <c r="F344" s="50"/>
      <c r="G344" s="67"/>
      <c r="H344" s="50"/>
      <c r="I344" s="67"/>
      <c r="J344" s="50"/>
      <c r="K344" s="67"/>
      <c r="L344" s="50"/>
      <c r="M344" s="67"/>
      <c r="N344" s="50"/>
      <c r="O344" s="67"/>
      <c r="P344" s="50"/>
      <c r="Q344" s="67"/>
      <c r="R344" s="50"/>
      <c r="S344" s="67"/>
      <c r="T344" s="50"/>
    </row>
    <row r="345" spans="1:20">
      <c r="A345" s="29"/>
      <c r="B345" s="29"/>
      <c r="C345" s="67"/>
      <c r="D345" s="29"/>
      <c r="E345" s="67"/>
      <c r="F345" s="50"/>
      <c r="G345" s="67"/>
      <c r="H345" s="50"/>
      <c r="I345" s="67"/>
      <c r="J345" s="50"/>
      <c r="K345" s="67"/>
      <c r="L345" s="50"/>
      <c r="M345" s="67"/>
      <c r="N345" s="50"/>
      <c r="O345" s="67"/>
      <c r="P345" s="50"/>
      <c r="Q345" s="67"/>
      <c r="R345" s="50"/>
      <c r="S345" s="67"/>
      <c r="T345" s="50"/>
    </row>
    <row r="346" spans="1:20">
      <c r="A346" s="29"/>
      <c r="B346" s="29"/>
      <c r="C346" s="67"/>
      <c r="D346" s="29"/>
      <c r="E346" s="67"/>
      <c r="F346" s="50"/>
      <c r="G346" s="67"/>
      <c r="H346" s="50"/>
      <c r="I346" s="67"/>
      <c r="J346" s="50"/>
      <c r="K346" s="67"/>
      <c r="L346" s="50"/>
      <c r="M346" s="67"/>
      <c r="N346" s="50"/>
      <c r="O346" s="67"/>
      <c r="P346" s="50"/>
      <c r="Q346" s="67"/>
      <c r="R346" s="50"/>
      <c r="S346" s="67"/>
      <c r="T346" s="50"/>
    </row>
    <row r="347" spans="1:20">
      <c r="A347" s="29"/>
      <c r="B347" s="29"/>
      <c r="C347" s="67"/>
      <c r="D347" s="29"/>
      <c r="E347" s="67"/>
      <c r="F347" s="50"/>
      <c r="G347" s="67"/>
      <c r="H347" s="50"/>
      <c r="I347" s="67"/>
      <c r="J347" s="50"/>
      <c r="K347" s="67"/>
      <c r="L347" s="50"/>
      <c r="M347" s="67"/>
      <c r="N347" s="50"/>
      <c r="O347" s="67"/>
      <c r="P347" s="50"/>
      <c r="Q347" s="67"/>
      <c r="R347" s="50"/>
      <c r="S347" s="67"/>
      <c r="T347" s="50"/>
    </row>
    <row r="348" spans="1:20">
      <c r="A348" s="29"/>
      <c r="B348" s="29"/>
      <c r="C348" s="67"/>
      <c r="D348" s="29"/>
      <c r="E348" s="67"/>
      <c r="F348" s="50"/>
      <c r="G348" s="67"/>
      <c r="H348" s="50"/>
      <c r="I348" s="67"/>
      <c r="J348" s="50"/>
      <c r="K348" s="67"/>
      <c r="L348" s="50"/>
      <c r="M348" s="67"/>
      <c r="N348" s="50"/>
      <c r="O348" s="67"/>
      <c r="P348" s="50"/>
      <c r="Q348" s="67"/>
      <c r="R348" s="50"/>
      <c r="S348" s="67"/>
      <c r="T348" s="50"/>
    </row>
    <row r="349" spans="1:20">
      <c r="A349" s="29"/>
      <c r="B349" s="29"/>
      <c r="C349" s="67"/>
      <c r="D349" s="29"/>
      <c r="E349" s="67"/>
      <c r="F349" s="50"/>
      <c r="G349" s="67"/>
      <c r="H349" s="50"/>
      <c r="I349" s="67"/>
      <c r="J349" s="50"/>
      <c r="K349" s="67"/>
      <c r="L349" s="50"/>
      <c r="M349" s="67"/>
      <c r="N349" s="50"/>
      <c r="O349" s="67"/>
      <c r="P349" s="50"/>
      <c r="Q349" s="67"/>
      <c r="R349" s="50"/>
      <c r="S349" s="67"/>
      <c r="T349" s="50"/>
    </row>
    <row r="350" spans="1:20">
      <c r="A350" s="29"/>
      <c r="B350" s="29"/>
      <c r="C350" s="67"/>
      <c r="D350" s="29"/>
      <c r="E350" s="67"/>
      <c r="F350" s="50"/>
      <c r="G350" s="67"/>
      <c r="H350" s="50"/>
      <c r="I350" s="67"/>
      <c r="J350" s="50"/>
      <c r="K350" s="67"/>
      <c r="L350" s="50"/>
      <c r="M350" s="67"/>
      <c r="N350" s="50"/>
      <c r="O350" s="67"/>
      <c r="P350" s="50"/>
      <c r="Q350" s="67"/>
      <c r="R350" s="50"/>
      <c r="S350" s="67"/>
      <c r="T350" s="50"/>
    </row>
    <row r="351" spans="1:20">
      <c r="A351" s="29"/>
      <c r="B351" s="29"/>
      <c r="C351" s="67"/>
      <c r="D351" s="29"/>
      <c r="E351" s="67"/>
      <c r="F351" s="50"/>
      <c r="G351" s="67"/>
      <c r="H351" s="50"/>
      <c r="I351" s="67"/>
      <c r="J351" s="50"/>
      <c r="K351" s="67"/>
      <c r="L351" s="50"/>
      <c r="M351" s="67"/>
      <c r="N351" s="50"/>
      <c r="O351" s="67"/>
      <c r="P351" s="50"/>
      <c r="Q351" s="67"/>
      <c r="R351" s="50"/>
      <c r="S351" s="67"/>
      <c r="T351" s="50"/>
    </row>
    <row r="352" spans="1:20">
      <c r="A352" s="29"/>
      <c r="B352" s="29"/>
      <c r="C352" s="67"/>
      <c r="D352" s="29"/>
      <c r="E352" s="67"/>
      <c r="F352" s="50"/>
      <c r="G352" s="67"/>
      <c r="H352" s="50"/>
      <c r="I352" s="67"/>
      <c r="J352" s="50"/>
      <c r="K352" s="67"/>
      <c r="L352" s="50"/>
      <c r="M352" s="67"/>
      <c r="N352" s="50"/>
      <c r="O352" s="67"/>
      <c r="P352" s="50"/>
      <c r="Q352" s="67"/>
      <c r="R352" s="50"/>
      <c r="S352" s="67"/>
      <c r="T352" s="50"/>
    </row>
    <row r="353" spans="1:20">
      <c r="A353" s="29"/>
      <c r="B353" s="29"/>
      <c r="C353" s="67"/>
      <c r="D353" s="29"/>
      <c r="E353" s="67"/>
      <c r="F353" s="50"/>
      <c r="G353" s="67"/>
      <c r="H353" s="50"/>
      <c r="I353" s="67"/>
      <c r="J353" s="50"/>
      <c r="K353" s="67"/>
      <c r="L353" s="50"/>
      <c r="M353" s="67"/>
      <c r="N353" s="50"/>
      <c r="O353" s="67"/>
      <c r="P353" s="50"/>
      <c r="Q353" s="67"/>
      <c r="R353" s="50"/>
      <c r="S353" s="67"/>
      <c r="T353" s="50"/>
    </row>
    <row r="354" spans="1:20">
      <c r="A354" s="29"/>
      <c r="B354" s="29"/>
      <c r="C354" s="67"/>
      <c r="D354" s="29"/>
      <c r="E354" s="67"/>
      <c r="F354" s="50"/>
      <c r="G354" s="67"/>
      <c r="H354" s="50"/>
      <c r="I354" s="67"/>
      <c r="J354" s="50"/>
      <c r="K354" s="67"/>
      <c r="L354" s="50"/>
      <c r="M354" s="67"/>
      <c r="N354" s="50"/>
      <c r="O354" s="67"/>
      <c r="P354" s="50"/>
      <c r="Q354" s="67"/>
      <c r="R354" s="50"/>
      <c r="S354" s="67"/>
      <c r="T354" s="50"/>
    </row>
    <row r="355" spans="1:20">
      <c r="A355" s="29"/>
      <c r="B355" s="29"/>
      <c r="C355" s="67"/>
      <c r="D355" s="29"/>
      <c r="E355" s="67"/>
      <c r="F355" s="50"/>
      <c r="G355" s="67"/>
      <c r="H355" s="50"/>
      <c r="I355" s="67"/>
      <c r="J355" s="50"/>
      <c r="K355" s="67"/>
      <c r="L355" s="50"/>
      <c r="M355" s="67"/>
      <c r="N355" s="50"/>
      <c r="O355" s="67"/>
      <c r="P355" s="50"/>
      <c r="Q355" s="67"/>
      <c r="R355" s="50"/>
      <c r="S355" s="67"/>
      <c r="T355" s="50"/>
    </row>
    <row r="356" spans="1:20">
      <c r="A356" s="29"/>
      <c r="B356" s="29"/>
      <c r="C356" s="67"/>
      <c r="D356" s="29"/>
      <c r="E356" s="67"/>
      <c r="F356" s="50"/>
      <c r="G356" s="67"/>
      <c r="H356" s="50"/>
      <c r="I356" s="67"/>
      <c r="J356" s="50"/>
      <c r="K356" s="67"/>
      <c r="L356" s="50"/>
      <c r="M356" s="67"/>
      <c r="N356" s="50"/>
      <c r="O356" s="67"/>
      <c r="P356" s="50"/>
      <c r="Q356" s="67"/>
      <c r="R356" s="50"/>
      <c r="S356" s="67"/>
      <c r="T356" s="50"/>
    </row>
    <row r="357" spans="1:20">
      <c r="A357" s="29"/>
      <c r="B357" s="29"/>
      <c r="C357" s="67"/>
      <c r="D357" s="29"/>
      <c r="E357" s="67"/>
      <c r="F357" s="50"/>
      <c r="G357" s="67"/>
      <c r="H357" s="50"/>
      <c r="I357" s="67"/>
      <c r="J357" s="50"/>
      <c r="K357" s="67"/>
      <c r="L357" s="50"/>
      <c r="M357" s="67"/>
      <c r="N357" s="50"/>
      <c r="O357" s="67"/>
      <c r="P357" s="50"/>
      <c r="Q357" s="67"/>
      <c r="R357" s="50"/>
      <c r="S357" s="67"/>
      <c r="T357" s="50"/>
    </row>
    <row r="358" spans="1:20">
      <c r="A358" s="29"/>
      <c r="B358" s="29"/>
      <c r="C358" s="67"/>
      <c r="D358" s="29"/>
      <c r="E358" s="67"/>
      <c r="F358" s="50"/>
      <c r="G358" s="67"/>
      <c r="H358" s="50"/>
      <c r="I358" s="67"/>
      <c r="J358" s="50"/>
      <c r="K358" s="67"/>
      <c r="L358" s="50"/>
      <c r="M358" s="67"/>
      <c r="N358" s="50"/>
      <c r="O358" s="67"/>
      <c r="P358" s="50"/>
      <c r="Q358" s="67"/>
      <c r="R358" s="50"/>
      <c r="S358" s="67"/>
      <c r="T358" s="50"/>
    </row>
    <row r="359" spans="1:20">
      <c r="A359" s="29"/>
      <c r="B359" s="29"/>
      <c r="C359" s="67"/>
      <c r="D359" s="29"/>
      <c r="E359" s="67"/>
      <c r="F359" s="50"/>
      <c r="G359" s="67"/>
      <c r="H359" s="50"/>
      <c r="I359" s="67"/>
      <c r="J359" s="50"/>
      <c r="K359" s="67"/>
      <c r="L359" s="50"/>
      <c r="M359" s="67"/>
      <c r="N359" s="50"/>
      <c r="O359" s="67"/>
      <c r="P359" s="50"/>
      <c r="Q359" s="67"/>
      <c r="R359" s="50"/>
      <c r="S359" s="67"/>
      <c r="T359" s="50"/>
    </row>
    <row r="360" spans="1:20">
      <c r="A360" s="29"/>
      <c r="B360" s="29"/>
      <c r="C360" s="67"/>
      <c r="D360" s="29"/>
      <c r="E360" s="67"/>
      <c r="F360" s="50"/>
      <c r="G360" s="67"/>
      <c r="H360" s="50"/>
      <c r="I360" s="67"/>
      <c r="J360" s="50"/>
      <c r="K360" s="67"/>
      <c r="L360" s="50"/>
      <c r="M360" s="67"/>
      <c r="N360" s="50"/>
      <c r="O360" s="67"/>
      <c r="P360" s="50"/>
      <c r="Q360" s="67"/>
      <c r="R360" s="50"/>
      <c r="S360" s="67"/>
      <c r="T360" s="50"/>
    </row>
    <row r="361" spans="1:20">
      <c r="A361" s="29"/>
      <c r="B361" s="29"/>
      <c r="C361" s="67"/>
      <c r="D361" s="29"/>
      <c r="E361" s="67"/>
      <c r="F361" s="50"/>
      <c r="G361" s="67"/>
      <c r="H361" s="50"/>
      <c r="I361" s="67"/>
      <c r="J361" s="50"/>
      <c r="K361" s="67"/>
      <c r="L361" s="50"/>
      <c r="M361" s="67"/>
      <c r="N361" s="50"/>
      <c r="O361" s="67"/>
      <c r="P361" s="50"/>
      <c r="Q361" s="67"/>
      <c r="R361" s="50"/>
      <c r="S361" s="67"/>
      <c r="T361" s="50"/>
    </row>
    <row r="362" spans="1:20">
      <c r="A362" s="29"/>
      <c r="B362" s="29"/>
      <c r="C362" s="67"/>
      <c r="D362" s="29"/>
      <c r="E362" s="67"/>
      <c r="F362" s="50"/>
      <c r="G362" s="67"/>
      <c r="H362" s="50"/>
      <c r="I362" s="67"/>
      <c r="J362" s="50"/>
      <c r="K362" s="67"/>
      <c r="L362" s="50"/>
      <c r="M362" s="67"/>
      <c r="N362" s="50"/>
      <c r="O362" s="67"/>
      <c r="P362" s="50"/>
      <c r="Q362" s="67"/>
      <c r="R362" s="50"/>
      <c r="S362" s="67"/>
      <c r="T362" s="50"/>
    </row>
    <row r="363" spans="1:20">
      <c r="A363" s="29"/>
      <c r="B363" s="29"/>
      <c r="C363" s="67"/>
      <c r="D363" s="29"/>
      <c r="E363" s="67"/>
      <c r="F363" s="50"/>
      <c r="G363" s="67"/>
      <c r="H363" s="50"/>
      <c r="I363" s="67"/>
      <c r="J363" s="50"/>
      <c r="K363" s="67"/>
      <c r="L363" s="50"/>
      <c r="M363" s="67"/>
      <c r="N363" s="50"/>
      <c r="O363" s="67"/>
      <c r="P363" s="50"/>
      <c r="Q363" s="67"/>
      <c r="R363" s="50"/>
      <c r="S363" s="67"/>
      <c r="T363" s="50"/>
    </row>
    <row r="364" spans="1:20">
      <c r="A364" s="29"/>
      <c r="B364" s="29"/>
      <c r="C364" s="67"/>
      <c r="D364" s="29"/>
      <c r="E364" s="67"/>
      <c r="F364" s="50"/>
      <c r="G364" s="67"/>
      <c r="H364" s="50"/>
      <c r="I364" s="67"/>
      <c r="J364" s="50"/>
      <c r="K364" s="67"/>
      <c r="L364" s="50"/>
      <c r="M364" s="67"/>
      <c r="N364" s="50"/>
      <c r="O364" s="67"/>
      <c r="P364" s="50"/>
      <c r="Q364" s="67"/>
      <c r="R364" s="50"/>
      <c r="S364" s="67"/>
      <c r="T364" s="50"/>
    </row>
    <row r="365" spans="1:20">
      <c r="A365" s="29"/>
      <c r="B365" s="29"/>
      <c r="C365" s="67"/>
      <c r="D365" s="29"/>
      <c r="E365" s="67"/>
      <c r="F365" s="50"/>
      <c r="G365" s="67"/>
      <c r="H365" s="50"/>
      <c r="I365" s="67"/>
      <c r="J365" s="50"/>
      <c r="K365" s="67"/>
      <c r="L365" s="50"/>
      <c r="M365" s="67"/>
      <c r="N365" s="50"/>
      <c r="O365" s="67"/>
      <c r="P365" s="50"/>
      <c r="Q365" s="67"/>
      <c r="R365" s="50"/>
      <c r="S365" s="67"/>
      <c r="T365" s="50"/>
    </row>
    <row r="366" spans="1:20">
      <c r="A366" s="29"/>
      <c r="B366" s="29"/>
      <c r="C366" s="67"/>
      <c r="D366" s="29"/>
      <c r="E366" s="67"/>
      <c r="F366" s="50"/>
      <c r="G366" s="67"/>
      <c r="H366" s="50"/>
      <c r="I366" s="67"/>
      <c r="J366" s="50"/>
      <c r="K366" s="67"/>
      <c r="L366" s="50"/>
      <c r="M366" s="67"/>
      <c r="N366" s="50"/>
      <c r="O366" s="67"/>
      <c r="P366" s="50"/>
      <c r="Q366" s="67"/>
      <c r="R366" s="50"/>
      <c r="S366" s="67"/>
      <c r="T366" s="50"/>
    </row>
    <row r="367" spans="1:20">
      <c r="A367" s="29"/>
      <c r="B367" s="29"/>
      <c r="C367" s="67"/>
      <c r="D367" s="29"/>
      <c r="E367" s="67"/>
      <c r="F367" s="50"/>
      <c r="G367" s="67"/>
      <c r="H367" s="50"/>
      <c r="I367" s="67"/>
      <c r="J367" s="50"/>
      <c r="K367" s="67"/>
      <c r="L367" s="50"/>
      <c r="M367" s="67"/>
      <c r="N367" s="50"/>
      <c r="O367" s="67"/>
      <c r="P367" s="50"/>
      <c r="Q367" s="67"/>
      <c r="R367" s="50"/>
      <c r="S367" s="67"/>
      <c r="T367" s="50"/>
    </row>
    <row r="368" spans="1:20">
      <c r="A368" s="29"/>
      <c r="B368" s="29"/>
      <c r="C368" s="67"/>
      <c r="D368" s="29"/>
      <c r="E368" s="67"/>
      <c r="F368" s="50"/>
      <c r="G368" s="67"/>
      <c r="H368" s="50"/>
      <c r="I368" s="67"/>
      <c r="J368" s="50"/>
      <c r="K368" s="67"/>
      <c r="L368" s="50"/>
      <c r="M368" s="67"/>
      <c r="N368" s="50"/>
      <c r="O368" s="67"/>
      <c r="P368" s="50"/>
      <c r="Q368" s="67"/>
      <c r="R368" s="50"/>
      <c r="S368" s="67"/>
      <c r="T368" s="50"/>
    </row>
    <row r="369" spans="1:20">
      <c r="A369" s="29"/>
      <c r="B369" s="29"/>
      <c r="C369" s="67"/>
      <c r="D369" s="29"/>
      <c r="E369" s="67"/>
      <c r="F369" s="50"/>
      <c r="G369" s="67"/>
      <c r="H369" s="50"/>
      <c r="I369" s="67"/>
      <c r="J369" s="50"/>
      <c r="K369" s="67"/>
      <c r="L369" s="50"/>
      <c r="M369" s="67"/>
      <c r="N369" s="50"/>
      <c r="O369" s="67"/>
      <c r="P369" s="50"/>
      <c r="Q369" s="67"/>
      <c r="R369" s="50"/>
      <c r="S369" s="67"/>
      <c r="T369" s="50"/>
    </row>
    <row r="370" spans="1:20">
      <c r="A370" s="29"/>
      <c r="B370" s="29"/>
      <c r="C370" s="67"/>
      <c r="D370" s="29"/>
      <c r="E370" s="67"/>
      <c r="F370" s="50"/>
      <c r="G370" s="67"/>
      <c r="H370" s="50"/>
      <c r="I370" s="67"/>
      <c r="J370" s="50"/>
      <c r="K370" s="67"/>
      <c r="L370" s="50"/>
      <c r="M370" s="67"/>
      <c r="N370" s="50"/>
      <c r="O370" s="67"/>
      <c r="P370" s="50"/>
      <c r="Q370" s="67"/>
      <c r="R370" s="50"/>
      <c r="S370" s="67"/>
      <c r="T370" s="50"/>
    </row>
    <row r="371" spans="1:20">
      <c r="A371" s="29"/>
      <c r="B371" s="29"/>
      <c r="C371" s="67"/>
      <c r="D371" s="29"/>
      <c r="E371" s="67"/>
      <c r="F371" s="50"/>
      <c r="G371" s="67"/>
      <c r="H371" s="50"/>
      <c r="I371" s="67"/>
      <c r="J371" s="50"/>
      <c r="K371" s="67"/>
      <c r="L371" s="50"/>
      <c r="M371" s="67"/>
      <c r="N371" s="50"/>
      <c r="O371" s="67"/>
      <c r="P371" s="50"/>
      <c r="Q371" s="67"/>
      <c r="R371" s="50"/>
      <c r="S371" s="67"/>
      <c r="T371" s="50"/>
    </row>
    <row r="372" spans="1:20">
      <c r="A372" s="29"/>
      <c r="B372" s="29"/>
      <c r="C372" s="67"/>
      <c r="D372" s="29"/>
      <c r="E372" s="67"/>
      <c r="F372" s="50"/>
      <c r="G372" s="67"/>
      <c r="H372" s="50"/>
      <c r="I372" s="67"/>
      <c r="J372" s="50"/>
      <c r="K372" s="67"/>
      <c r="L372" s="50"/>
      <c r="M372" s="67"/>
      <c r="N372" s="50"/>
      <c r="O372" s="67"/>
      <c r="P372" s="50"/>
      <c r="Q372" s="67"/>
      <c r="R372" s="50"/>
      <c r="S372" s="67"/>
      <c r="T372" s="50"/>
    </row>
    <row r="373" spans="1:20">
      <c r="A373" s="29"/>
      <c r="B373" s="29"/>
      <c r="C373" s="67"/>
      <c r="D373" s="29"/>
      <c r="E373" s="67"/>
      <c r="F373" s="50"/>
      <c r="G373" s="67"/>
      <c r="H373" s="50"/>
      <c r="I373" s="67"/>
      <c r="J373" s="50"/>
      <c r="K373" s="67"/>
      <c r="L373" s="50"/>
      <c r="M373" s="67"/>
      <c r="N373" s="50"/>
      <c r="O373" s="67"/>
      <c r="P373" s="50"/>
      <c r="Q373" s="67"/>
      <c r="R373" s="50"/>
      <c r="S373" s="67"/>
      <c r="T373" s="50"/>
    </row>
    <row r="374" spans="1:20">
      <c r="A374" s="29"/>
      <c r="B374" s="29"/>
      <c r="C374" s="67"/>
      <c r="D374" s="29"/>
      <c r="E374" s="67"/>
      <c r="F374" s="50"/>
      <c r="G374" s="67"/>
      <c r="H374" s="50"/>
      <c r="I374" s="67"/>
      <c r="J374" s="50"/>
      <c r="K374" s="67"/>
      <c r="L374" s="50"/>
      <c r="M374" s="67"/>
      <c r="N374" s="50"/>
      <c r="O374" s="67"/>
      <c r="P374" s="50"/>
      <c r="Q374" s="67"/>
      <c r="R374" s="50"/>
      <c r="S374" s="67"/>
      <c r="T374" s="50"/>
    </row>
    <row r="375" spans="1:20">
      <c r="A375" s="29"/>
      <c r="B375" s="29"/>
      <c r="C375" s="67"/>
      <c r="D375" s="29"/>
      <c r="E375" s="67"/>
      <c r="F375" s="50"/>
      <c r="G375" s="67"/>
      <c r="H375" s="50"/>
      <c r="I375" s="67"/>
      <c r="J375" s="50"/>
      <c r="K375" s="67"/>
      <c r="L375" s="50"/>
      <c r="M375" s="67"/>
      <c r="N375" s="50"/>
      <c r="O375" s="67"/>
      <c r="P375" s="50"/>
      <c r="Q375" s="67"/>
      <c r="R375" s="50"/>
      <c r="S375" s="67"/>
      <c r="T375" s="50"/>
    </row>
    <row r="376" spans="1:20">
      <c r="A376" s="29"/>
      <c r="B376" s="29"/>
      <c r="C376" s="67"/>
      <c r="D376" s="29"/>
      <c r="E376" s="67"/>
      <c r="F376" s="50"/>
      <c r="G376" s="67"/>
      <c r="H376" s="50"/>
      <c r="I376" s="67"/>
      <c r="J376" s="50"/>
      <c r="K376" s="67"/>
      <c r="L376" s="50"/>
      <c r="M376" s="67"/>
      <c r="N376" s="50"/>
      <c r="O376" s="67"/>
      <c r="P376" s="50"/>
      <c r="Q376" s="67"/>
      <c r="R376" s="50"/>
      <c r="S376" s="67"/>
      <c r="T376" s="50"/>
    </row>
    <row r="377" spans="1:20">
      <c r="A377" s="29"/>
      <c r="B377" s="29"/>
      <c r="C377" s="67"/>
      <c r="D377" s="29"/>
      <c r="E377" s="67"/>
      <c r="F377" s="50"/>
      <c r="G377" s="67"/>
      <c r="H377" s="50"/>
      <c r="I377" s="67"/>
      <c r="J377" s="50"/>
      <c r="K377" s="67"/>
      <c r="L377" s="50"/>
      <c r="M377" s="67"/>
      <c r="N377" s="50"/>
      <c r="O377" s="67"/>
      <c r="P377" s="50"/>
      <c r="Q377" s="67"/>
      <c r="R377" s="50"/>
      <c r="S377" s="67"/>
      <c r="T377" s="50"/>
    </row>
    <row r="378" spans="1:20">
      <c r="A378" s="29"/>
      <c r="B378" s="29"/>
      <c r="C378" s="67"/>
      <c r="D378" s="29"/>
      <c r="E378" s="67"/>
      <c r="F378" s="50"/>
      <c r="G378" s="67"/>
      <c r="H378" s="50"/>
      <c r="I378" s="67"/>
      <c r="J378" s="50"/>
      <c r="K378" s="67"/>
      <c r="L378" s="50"/>
      <c r="M378" s="67"/>
      <c r="N378" s="50"/>
      <c r="O378" s="67"/>
      <c r="P378" s="50"/>
      <c r="Q378" s="67"/>
      <c r="R378" s="50"/>
      <c r="S378" s="67"/>
      <c r="T378" s="50"/>
    </row>
    <row r="379" spans="1:20">
      <c r="A379" s="29"/>
      <c r="B379" s="29"/>
      <c r="C379" s="67"/>
      <c r="D379" s="29"/>
      <c r="E379" s="67"/>
      <c r="F379" s="50"/>
      <c r="G379" s="67"/>
      <c r="H379" s="50"/>
      <c r="I379" s="67"/>
      <c r="J379" s="50"/>
      <c r="K379" s="67"/>
      <c r="L379" s="50"/>
      <c r="M379" s="67"/>
      <c r="N379" s="50"/>
      <c r="O379" s="67"/>
      <c r="P379" s="50"/>
      <c r="Q379" s="67"/>
      <c r="R379" s="50"/>
      <c r="S379" s="67"/>
      <c r="T379" s="50"/>
    </row>
    <row r="380" spans="1:20">
      <c r="A380" s="29"/>
      <c r="B380" s="29"/>
      <c r="C380" s="67"/>
      <c r="D380" s="29"/>
      <c r="E380" s="67"/>
      <c r="F380" s="50"/>
      <c r="G380" s="67"/>
      <c r="H380" s="50"/>
      <c r="I380" s="67"/>
      <c r="J380" s="50"/>
      <c r="K380" s="67"/>
      <c r="L380" s="50"/>
      <c r="M380" s="67"/>
      <c r="N380" s="50"/>
      <c r="O380" s="67"/>
      <c r="P380" s="50"/>
      <c r="Q380" s="67"/>
      <c r="R380" s="50"/>
      <c r="S380" s="67"/>
      <c r="T380" s="50"/>
    </row>
    <row r="381" spans="1:20">
      <c r="A381" s="29"/>
      <c r="B381" s="29"/>
      <c r="C381" s="67"/>
      <c r="D381" s="29"/>
      <c r="E381" s="67"/>
      <c r="F381" s="50"/>
      <c r="G381" s="67"/>
      <c r="H381" s="50"/>
      <c r="I381" s="67"/>
      <c r="J381" s="50"/>
      <c r="K381" s="67"/>
      <c r="L381" s="50"/>
      <c r="M381" s="67"/>
      <c r="N381" s="50"/>
      <c r="O381" s="67"/>
      <c r="P381" s="50"/>
      <c r="Q381" s="67"/>
      <c r="R381" s="50"/>
      <c r="S381" s="67"/>
      <c r="T381" s="50"/>
    </row>
    <row r="382" spans="1:20">
      <c r="A382" s="29"/>
      <c r="B382" s="29"/>
      <c r="C382" s="67"/>
      <c r="D382" s="29"/>
      <c r="E382" s="67"/>
      <c r="F382" s="50"/>
      <c r="G382" s="67"/>
      <c r="H382" s="50"/>
      <c r="I382" s="67"/>
      <c r="J382" s="50"/>
      <c r="K382" s="67"/>
      <c r="L382" s="50"/>
      <c r="M382" s="67"/>
      <c r="N382" s="50"/>
      <c r="O382" s="67"/>
      <c r="P382" s="50"/>
      <c r="Q382" s="67"/>
      <c r="R382" s="50"/>
      <c r="S382" s="67"/>
      <c r="T382" s="50"/>
    </row>
    <row r="383" spans="1:20">
      <c r="A383" s="29"/>
      <c r="B383" s="29"/>
      <c r="C383" s="67"/>
      <c r="D383" s="29"/>
      <c r="E383" s="67"/>
      <c r="F383" s="50"/>
      <c r="G383" s="67"/>
      <c r="H383" s="50"/>
      <c r="I383" s="67"/>
      <c r="J383" s="50"/>
      <c r="K383" s="67"/>
      <c r="L383" s="50"/>
      <c r="M383" s="67"/>
      <c r="N383" s="50"/>
      <c r="O383" s="67"/>
      <c r="P383" s="50"/>
      <c r="Q383" s="67"/>
      <c r="R383" s="50"/>
      <c r="S383" s="67"/>
      <c r="T383" s="50"/>
    </row>
    <row r="384" spans="1:20">
      <c r="A384" s="29"/>
      <c r="B384" s="29"/>
      <c r="C384" s="67"/>
      <c r="D384" s="29"/>
      <c r="E384" s="67"/>
      <c r="F384" s="50"/>
      <c r="G384" s="67"/>
      <c r="H384" s="50"/>
      <c r="I384" s="67"/>
      <c r="J384" s="50"/>
      <c r="K384" s="67"/>
      <c r="L384" s="50"/>
      <c r="M384" s="67"/>
      <c r="N384" s="50"/>
      <c r="O384" s="67"/>
      <c r="P384" s="50"/>
      <c r="Q384" s="67"/>
      <c r="R384" s="50"/>
      <c r="S384" s="67"/>
      <c r="T384" s="50"/>
    </row>
    <row r="385" spans="1:20">
      <c r="A385" s="29"/>
      <c r="B385" s="29"/>
      <c r="C385" s="67"/>
      <c r="D385" s="29"/>
      <c r="E385" s="67"/>
      <c r="F385" s="50"/>
      <c r="G385" s="67"/>
      <c r="H385" s="50"/>
      <c r="I385" s="67"/>
      <c r="J385" s="50"/>
      <c r="K385" s="67"/>
      <c r="L385" s="50"/>
      <c r="M385" s="67"/>
      <c r="N385" s="50"/>
      <c r="O385" s="67"/>
      <c r="P385" s="50"/>
      <c r="Q385" s="67"/>
      <c r="R385" s="50"/>
      <c r="S385" s="67"/>
      <c r="T385" s="50"/>
    </row>
    <row r="386" spans="1:20">
      <c r="A386" s="29"/>
      <c r="B386" s="29"/>
      <c r="C386" s="67"/>
      <c r="D386" s="29"/>
      <c r="E386" s="67"/>
      <c r="F386" s="50"/>
      <c r="G386" s="67"/>
      <c r="H386" s="50"/>
      <c r="I386" s="67"/>
      <c r="J386" s="50"/>
      <c r="K386" s="67"/>
      <c r="L386" s="50"/>
      <c r="M386" s="67"/>
      <c r="N386" s="50"/>
      <c r="O386" s="67"/>
      <c r="P386" s="50"/>
      <c r="Q386" s="67"/>
      <c r="R386" s="50"/>
      <c r="S386" s="67"/>
      <c r="T386" s="50"/>
    </row>
    <row r="387" spans="1:20">
      <c r="A387" s="29"/>
      <c r="B387" s="29"/>
      <c r="C387" s="67"/>
      <c r="D387" s="29"/>
      <c r="E387" s="67"/>
      <c r="F387" s="50"/>
      <c r="G387" s="67"/>
      <c r="H387" s="50"/>
      <c r="I387" s="67"/>
      <c r="J387" s="50"/>
      <c r="K387" s="67"/>
      <c r="L387" s="50"/>
      <c r="M387" s="67"/>
      <c r="N387" s="50"/>
      <c r="O387" s="67"/>
      <c r="P387" s="50"/>
      <c r="Q387" s="67"/>
      <c r="R387" s="50"/>
      <c r="S387" s="67"/>
      <c r="T387" s="50"/>
    </row>
    <row r="388" spans="1:20">
      <c r="A388" s="29"/>
      <c r="B388" s="29"/>
      <c r="C388" s="67"/>
      <c r="D388" s="29"/>
      <c r="E388" s="67"/>
      <c r="F388" s="50"/>
      <c r="G388" s="67"/>
      <c r="H388" s="50"/>
      <c r="I388" s="67"/>
      <c r="J388" s="50"/>
      <c r="K388" s="67"/>
      <c r="L388" s="50"/>
      <c r="M388" s="67"/>
      <c r="N388" s="50"/>
      <c r="O388" s="67"/>
      <c r="P388" s="50"/>
      <c r="Q388" s="67"/>
      <c r="R388" s="50"/>
      <c r="S388" s="67"/>
      <c r="T388" s="50"/>
    </row>
    <row r="389" spans="1:20">
      <c r="A389" s="29"/>
      <c r="B389" s="29"/>
      <c r="C389" s="67"/>
      <c r="D389" s="29"/>
      <c r="E389" s="67"/>
      <c r="F389" s="50"/>
      <c r="G389" s="67"/>
      <c r="H389" s="50"/>
      <c r="I389" s="67"/>
      <c r="J389" s="50"/>
      <c r="K389" s="67"/>
      <c r="L389" s="50"/>
      <c r="M389" s="67"/>
      <c r="N389" s="50"/>
      <c r="O389" s="67"/>
      <c r="P389" s="50"/>
      <c r="Q389" s="67"/>
      <c r="R389" s="50"/>
      <c r="S389" s="67"/>
      <c r="T389" s="50"/>
    </row>
    <row r="390" spans="1:20">
      <c r="A390" s="29"/>
      <c r="B390" s="29"/>
      <c r="C390" s="67"/>
      <c r="D390" s="29"/>
      <c r="E390" s="67"/>
      <c r="F390" s="50"/>
      <c r="G390" s="67"/>
      <c r="H390" s="50"/>
      <c r="I390" s="67"/>
      <c r="J390" s="50"/>
      <c r="K390" s="67"/>
      <c r="L390" s="50"/>
      <c r="M390" s="67"/>
      <c r="N390" s="50"/>
      <c r="O390" s="67"/>
      <c r="P390" s="50"/>
      <c r="Q390" s="67"/>
      <c r="R390" s="50"/>
      <c r="S390" s="67"/>
      <c r="T390" s="50"/>
    </row>
    <row r="391" spans="1:20">
      <c r="A391" s="29"/>
      <c r="B391" s="29"/>
      <c r="C391" s="67"/>
      <c r="D391" s="29"/>
      <c r="E391" s="67"/>
      <c r="F391" s="50"/>
      <c r="G391" s="67"/>
      <c r="H391" s="50"/>
      <c r="I391" s="67"/>
      <c r="J391" s="50"/>
      <c r="K391" s="67"/>
      <c r="L391" s="50"/>
      <c r="M391" s="67"/>
      <c r="N391" s="50"/>
      <c r="O391" s="67"/>
      <c r="P391" s="50"/>
      <c r="Q391" s="67"/>
      <c r="R391" s="50"/>
      <c r="S391" s="67"/>
      <c r="T391" s="50"/>
    </row>
    <row r="392" spans="1:20">
      <c r="A392" s="29"/>
      <c r="B392" s="29"/>
      <c r="C392" s="67"/>
      <c r="D392" s="29"/>
      <c r="E392" s="67"/>
      <c r="F392" s="50"/>
      <c r="G392" s="67"/>
      <c r="H392" s="50"/>
      <c r="I392" s="67"/>
      <c r="J392" s="50"/>
      <c r="K392" s="67"/>
      <c r="L392" s="50"/>
      <c r="M392" s="67"/>
      <c r="N392" s="50"/>
      <c r="O392" s="67"/>
      <c r="P392" s="50"/>
      <c r="Q392" s="67"/>
      <c r="R392" s="50"/>
      <c r="S392" s="67"/>
      <c r="T392" s="50"/>
    </row>
    <row r="393" spans="1:20">
      <c r="A393" s="29"/>
      <c r="B393" s="29"/>
      <c r="C393" s="67"/>
      <c r="D393" s="29"/>
      <c r="E393" s="67"/>
      <c r="F393" s="50"/>
      <c r="G393" s="67"/>
      <c r="H393" s="50"/>
      <c r="I393" s="67"/>
      <c r="J393" s="50"/>
      <c r="K393" s="67"/>
      <c r="L393" s="50"/>
      <c r="M393" s="67"/>
      <c r="N393" s="50"/>
      <c r="O393" s="67"/>
      <c r="P393" s="50"/>
      <c r="Q393" s="67"/>
      <c r="R393" s="50"/>
      <c r="S393" s="67"/>
      <c r="T393" s="50"/>
    </row>
    <row r="394" spans="1:20">
      <c r="A394" s="29"/>
      <c r="B394" s="29"/>
      <c r="C394" s="67"/>
      <c r="D394" s="29"/>
      <c r="E394" s="67"/>
      <c r="F394" s="50"/>
      <c r="G394" s="67"/>
      <c r="H394" s="50"/>
      <c r="I394" s="67"/>
      <c r="J394" s="50"/>
      <c r="K394" s="67"/>
      <c r="L394" s="50"/>
      <c r="M394" s="67"/>
      <c r="N394" s="50"/>
      <c r="O394" s="67"/>
      <c r="P394" s="50"/>
      <c r="Q394" s="67"/>
      <c r="R394" s="50"/>
      <c r="S394" s="67"/>
      <c r="T394" s="50"/>
    </row>
    <row r="395" spans="1:20">
      <c r="A395" s="29"/>
      <c r="B395" s="29"/>
      <c r="C395" s="67"/>
      <c r="D395" s="29"/>
      <c r="E395" s="67"/>
      <c r="F395" s="50"/>
      <c r="G395" s="67"/>
      <c r="H395" s="50"/>
      <c r="I395" s="67"/>
      <c r="J395" s="50"/>
      <c r="K395" s="67"/>
      <c r="L395" s="50"/>
      <c r="M395" s="67"/>
      <c r="N395" s="50"/>
      <c r="O395" s="67"/>
      <c r="P395" s="50"/>
      <c r="Q395" s="67"/>
      <c r="R395" s="50"/>
      <c r="S395" s="67"/>
      <c r="T395" s="50"/>
    </row>
    <row r="396" spans="1:20">
      <c r="A396" s="29"/>
      <c r="B396" s="29"/>
      <c r="C396" s="67"/>
      <c r="D396" s="29"/>
      <c r="E396" s="67"/>
      <c r="F396" s="50"/>
      <c r="G396" s="67"/>
      <c r="H396" s="50"/>
      <c r="I396" s="67"/>
      <c r="J396" s="50"/>
      <c r="K396" s="67"/>
      <c r="L396" s="50"/>
      <c r="M396" s="67"/>
      <c r="N396" s="50"/>
      <c r="O396" s="67"/>
      <c r="P396" s="50"/>
      <c r="Q396" s="67"/>
      <c r="R396" s="50"/>
      <c r="S396" s="67"/>
      <c r="T396" s="50"/>
    </row>
    <row r="397" spans="1:20">
      <c r="A397" s="29"/>
      <c r="B397" s="29"/>
      <c r="C397" s="67"/>
      <c r="D397" s="29"/>
      <c r="E397" s="67"/>
      <c r="F397" s="50"/>
      <c r="G397" s="67"/>
      <c r="H397" s="50"/>
      <c r="I397" s="67"/>
      <c r="J397" s="50"/>
      <c r="K397" s="67"/>
      <c r="L397" s="50"/>
      <c r="M397" s="67"/>
      <c r="N397" s="50"/>
      <c r="O397" s="67"/>
      <c r="P397" s="50"/>
      <c r="Q397" s="67"/>
      <c r="R397" s="50"/>
      <c r="S397" s="67"/>
      <c r="T397" s="50"/>
    </row>
    <row r="398" spans="1:20">
      <c r="A398" s="29"/>
      <c r="B398" s="29"/>
      <c r="C398" s="67"/>
      <c r="D398" s="29"/>
      <c r="E398" s="67"/>
      <c r="F398" s="50"/>
      <c r="G398" s="67"/>
      <c r="H398" s="50"/>
      <c r="I398" s="67"/>
      <c r="J398" s="50"/>
      <c r="K398" s="67"/>
      <c r="L398" s="50"/>
      <c r="M398" s="67"/>
      <c r="N398" s="50"/>
      <c r="O398" s="67"/>
      <c r="P398" s="50"/>
      <c r="Q398" s="67"/>
      <c r="R398" s="50"/>
      <c r="S398" s="67"/>
      <c r="T398" s="50"/>
    </row>
    <row r="399" spans="1:20">
      <c r="A399" s="29"/>
      <c r="B399" s="29"/>
      <c r="C399" s="67"/>
      <c r="D399" s="29"/>
      <c r="E399" s="67"/>
      <c r="F399" s="50"/>
      <c r="G399" s="67"/>
      <c r="H399" s="50"/>
      <c r="I399" s="67"/>
      <c r="J399" s="50"/>
      <c r="K399" s="67"/>
      <c r="L399" s="50"/>
      <c r="M399" s="67"/>
      <c r="N399" s="50"/>
      <c r="O399" s="67"/>
      <c r="P399" s="50"/>
      <c r="Q399" s="67"/>
      <c r="R399" s="50"/>
      <c r="S399" s="67"/>
      <c r="T399" s="50"/>
    </row>
    <row r="400" spans="1:20">
      <c r="A400" s="29"/>
      <c r="B400" s="29"/>
      <c r="C400" s="67"/>
      <c r="D400" s="29"/>
      <c r="E400" s="67"/>
      <c r="F400" s="50"/>
      <c r="G400" s="67"/>
      <c r="H400" s="50"/>
      <c r="I400" s="67"/>
      <c r="J400" s="50"/>
      <c r="K400" s="67"/>
      <c r="L400" s="50"/>
      <c r="M400" s="67"/>
      <c r="N400" s="50"/>
      <c r="O400" s="67"/>
      <c r="P400" s="50"/>
      <c r="Q400" s="67"/>
      <c r="R400" s="50"/>
      <c r="S400" s="67"/>
      <c r="T400" s="50"/>
    </row>
    <row r="401" spans="1:20">
      <c r="A401" s="29"/>
      <c r="B401" s="29"/>
      <c r="C401" s="67"/>
      <c r="D401" s="29"/>
      <c r="E401" s="67"/>
      <c r="F401" s="50"/>
      <c r="G401" s="67"/>
      <c r="H401" s="50"/>
      <c r="I401" s="67"/>
      <c r="J401" s="50"/>
      <c r="K401" s="67"/>
      <c r="L401" s="50"/>
      <c r="M401" s="67"/>
      <c r="N401" s="50"/>
      <c r="O401" s="67"/>
      <c r="P401" s="50"/>
      <c r="Q401" s="67"/>
      <c r="R401" s="50"/>
      <c r="S401" s="67"/>
      <c r="T401" s="50"/>
    </row>
    <row r="402" spans="1:20">
      <c r="A402" s="29"/>
      <c r="B402" s="29"/>
      <c r="C402" s="67"/>
      <c r="D402" s="29"/>
      <c r="E402" s="67"/>
      <c r="F402" s="50"/>
      <c r="G402" s="67"/>
      <c r="H402" s="50"/>
      <c r="I402" s="67"/>
      <c r="J402" s="50"/>
      <c r="K402" s="67"/>
      <c r="L402" s="50"/>
      <c r="M402" s="67"/>
      <c r="N402" s="50"/>
      <c r="O402" s="67"/>
      <c r="P402" s="50"/>
      <c r="Q402" s="67"/>
      <c r="R402" s="50"/>
      <c r="S402" s="67"/>
      <c r="T402" s="50"/>
    </row>
    <row r="403" spans="1:20">
      <c r="A403" s="29"/>
      <c r="B403" s="29"/>
      <c r="C403" s="67"/>
      <c r="D403" s="29"/>
      <c r="E403" s="67"/>
      <c r="F403" s="50"/>
      <c r="G403" s="67"/>
      <c r="H403" s="50"/>
      <c r="I403" s="67"/>
      <c r="J403" s="50"/>
      <c r="K403" s="67"/>
      <c r="L403" s="50"/>
      <c r="M403" s="67"/>
      <c r="N403" s="50"/>
      <c r="O403" s="67"/>
      <c r="P403" s="50"/>
      <c r="Q403" s="67"/>
      <c r="R403" s="50"/>
      <c r="S403" s="67"/>
      <c r="T403" s="50"/>
    </row>
    <row r="404" spans="1:20">
      <c r="A404" s="29"/>
      <c r="B404" s="29"/>
      <c r="C404" s="67"/>
      <c r="D404" s="29"/>
      <c r="E404" s="67"/>
      <c r="F404" s="50"/>
      <c r="G404" s="67"/>
      <c r="H404" s="50"/>
      <c r="I404" s="67"/>
      <c r="J404" s="50"/>
      <c r="K404" s="67"/>
      <c r="L404" s="50"/>
      <c r="M404" s="67"/>
      <c r="N404" s="50"/>
      <c r="O404" s="67"/>
      <c r="P404" s="50"/>
      <c r="Q404" s="67"/>
      <c r="R404" s="50"/>
      <c r="S404" s="67"/>
      <c r="T404" s="50"/>
    </row>
    <row r="405" spans="1:20">
      <c r="A405" s="29"/>
      <c r="B405" s="29"/>
      <c r="C405" s="67"/>
      <c r="D405" s="29"/>
      <c r="E405" s="67"/>
      <c r="F405" s="50"/>
      <c r="G405" s="67"/>
      <c r="H405" s="50"/>
      <c r="I405" s="67"/>
      <c r="J405" s="50"/>
      <c r="K405" s="67"/>
      <c r="L405" s="50"/>
      <c r="M405" s="67"/>
      <c r="N405" s="50"/>
      <c r="O405" s="67"/>
      <c r="P405" s="50"/>
      <c r="Q405" s="67"/>
      <c r="R405" s="50"/>
      <c r="S405" s="67"/>
      <c r="T405" s="50"/>
    </row>
    <row r="406" spans="1:20">
      <c r="A406" s="29"/>
      <c r="B406" s="29"/>
      <c r="C406" s="67"/>
      <c r="D406" s="29"/>
      <c r="E406" s="67"/>
      <c r="F406" s="50"/>
      <c r="G406" s="67"/>
      <c r="H406" s="50"/>
      <c r="I406" s="67"/>
      <c r="J406" s="50"/>
      <c r="K406" s="67"/>
      <c r="L406" s="50"/>
      <c r="M406" s="67"/>
      <c r="N406" s="50"/>
      <c r="O406" s="67"/>
      <c r="P406" s="50"/>
      <c r="Q406" s="67"/>
      <c r="R406" s="50"/>
      <c r="S406" s="67"/>
      <c r="T406" s="50"/>
    </row>
    <row r="407" spans="1:20">
      <c r="A407" s="29"/>
      <c r="B407" s="29"/>
      <c r="C407" s="67"/>
      <c r="D407" s="29"/>
      <c r="E407" s="67"/>
      <c r="F407" s="50"/>
      <c r="G407" s="67"/>
      <c r="H407" s="50"/>
      <c r="I407" s="67"/>
      <c r="J407" s="50"/>
      <c r="K407" s="67"/>
      <c r="L407" s="50"/>
      <c r="M407" s="67"/>
      <c r="N407" s="50"/>
      <c r="O407" s="67"/>
      <c r="P407" s="50"/>
      <c r="Q407" s="67"/>
      <c r="R407" s="50"/>
      <c r="S407" s="67"/>
      <c r="T407" s="50"/>
    </row>
    <row r="408" spans="1:20">
      <c r="A408" s="29"/>
      <c r="B408" s="29"/>
      <c r="C408" s="67"/>
      <c r="D408" s="29"/>
      <c r="E408" s="67"/>
      <c r="F408" s="50"/>
      <c r="G408" s="67"/>
      <c r="H408" s="50"/>
      <c r="I408" s="67"/>
      <c r="J408" s="50"/>
      <c r="K408" s="67"/>
      <c r="L408" s="50"/>
      <c r="M408" s="67"/>
      <c r="N408" s="50"/>
      <c r="O408" s="67"/>
      <c r="P408" s="50"/>
      <c r="Q408" s="67"/>
      <c r="R408" s="50"/>
      <c r="S408" s="67"/>
      <c r="T408" s="50"/>
    </row>
    <row r="409" spans="1:20">
      <c r="A409" s="29"/>
      <c r="B409" s="29"/>
      <c r="C409" s="67"/>
      <c r="D409" s="29"/>
      <c r="E409" s="67"/>
      <c r="F409" s="50"/>
      <c r="G409" s="67"/>
      <c r="H409" s="50"/>
      <c r="I409" s="67"/>
      <c r="J409" s="50"/>
      <c r="K409" s="67"/>
      <c r="L409" s="50"/>
      <c r="M409" s="67"/>
      <c r="N409" s="50"/>
      <c r="O409" s="67"/>
      <c r="P409" s="50"/>
      <c r="Q409" s="67"/>
      <c r="R409" s="50"/>
      <c r="S409" s="67"/>
      <c r="T409" s="50"/>
    </row>
    <row r="410" spans="1:20">
      <c r="A410" s="29"/>
      <c r="B410" s="29"/>
      <c r="C410" s="67"/>
      <c r="D410" s="29"/>
      <c r="E410" s="67"/>
      <c r="F410" s="50"/>
      <c r="G410" s="67"/>
      <c r="H410" s="50"/>
      <c r="I410" s="67"/>
      <c r="J410" s="50"/>
      <c r="K410" s="67"/>
      <c r="L410" s="50"/>
      <c r="M410" s="67"/>
      <c r="N410" s="50"/>
      <c r="O410" s="67"/>
      <c r="P410" s="50"/>
      <c r="Q410" s="67"/>
      <c r="R410" s="50"/>
      <c r="S410" s="67"/>
      <c r="T410" s="50"/>
    </row>
    <row r="411" spans="1:20">
      <c r="A411" s="29"/>
      <c r="B411" s="29"/>
      <c r="C411" s="67"/>
      <c r="D411" s="29"/>
      <c r="E411" s="67"/>
      <c r="F411" s="50"/>
      <c r="G411" s="67"/>
      <c r="H411" s="50"/>
      <c r="I411" s="67"/>
      <c r="J411" s="50"/>
      <c r="K411" s="67"/>
      <c r="L411" s="50"/>
      <c r="M411" s="67"/>
      <c r="N411" s="50"/>
      <c r="O411" s="67"/>
      <c r="P411" s="50"/>
      <c r="Q411" s="67"/>
      <c r="R411" s="50"/>
      <c r="S411" s="67"/>
      <c r="T411" s="50"/>
    </row>
    <row r="412" spans="1:20">
      <c r="A412" s="29"/>
      <c r="B412" s="29"/>
      <c r="C412" s="67"/>
      <c r="D412" s="29"/>
      <c r="E412" s="67"/>
      <c r="F412" s="50"/>
      <c r="G412" s="67"/>
      <c r="H412" s="50"/>
      <c r="I412" s="67"/>
      <c r="J412" s="50"/>
      <c r="K412" s="67"/>
      <c r="L412" s="50"/>
      <c r="M412" s="67"/>
      <c r="N412" s="50"/>
      <c r="O412" s="67"/>
      <c r="P412" s="50"/>
      <c r="Q412" s="67"/>
      <c r="R412" s="50"/>
      <c r="S412" s="67"/>
      <c r="T412" s="50"/>
    </row>
    <row r="413" spans="1:20">
      <c r="A413" s="29"/>
      <c r="B413" s="29"/>
      <c r="C413" s="67"/>
      <c r="D413" s="29"/>
      <c r="E413" s="67"/>
      <c r="F413" s="50"/>
      <c r="G413" s="67"/>
      <c r="H413" s="50"/>
      <c r="I413" s="67"/>
      <c r="J413" s="50"/>
      <c r="K413" s="67"/>
      <c r="L413" s="50"/>
      <c r="M413" s="67"/>
      <c r="N413" s="50"/>
      <c r="O413" s="67"/>
      <c r="P413" s="50"/>
      <c r="Q413" s="67"/>
      <c r="R413" s="50"/>
      <c r="S413" s="67"/>
      <c r="T413" s="50"/>
    </row>
    <row r="414" spans="1:20">
      <c r="A414" s="29"/>
      <c r="B414" s="29"/>
      <c r="C414" s="67"/>
      <c r="D414" s="29"/>
      <c r="E414" s="67"/>
      <c r="F414" s="50"/>
      <c r="G414" s="67"/>
      <c r="H414" s="50"/>
      <c r="I414" s="67"/>
      <c r="J414" s="50"/>
      <c r="K414" s="67"/>
      <c r="L414" s="50"/>
      <c r="M414" s="67"/>
      <c r="N414" s="50"/>
      <c r="O414" s="67"/>
      <c r="P414" s="50"/>
      <c r="Q414" s="67"/>
      <c r="R414" s="50"/>
      <c r="S414" s="67"/>
      <c r="T414" s="50"/>
    </row>
    <row r="415" spans="1:20">
      <c r="A415" s="29"/>
      <c r="B415" s="29"/>
      <c r="C415" s="67"/>
      <c r="D415" s="29"/>
      <c r="E415" s="67"/>
      <c r="F415" s="50"/>
      <c r="G415" s="67"/>
      <c r="H415" s="50"/>
      <c r="I415" s="67"/>
      <c r="J415" s="50"/>
      <c r="K415" s="67"/>
      <c r="L415" s="50"/>
      <c r="M415" s="67"/>
      <c r="N415" s="50"/>
      <c r="O415" s="67"/>
      <c r="P415" s="50"/>
      <c r="Q415" s="67"/>
      <c r="R415" s="50"/>
      <c r="S415" s="67"/>
      <c r="T415" s="50"/>
    </row>
    <row r="416" spans="1:20">
      <c r="A416" s="29"/>
      <c r="B416" s="29"/>
      <c r="C416" s="67"/>
      <c r="D416" s="29"/>
      <c r="E416" s="67"/>
      <c r="F416" s="50"/>
      <c r="G416" s="67"/>
      <c r="H416" s="50"/>
      <c r="I416" s="67"/>
      <c r="J416" s="50"/>
      <c r="K416" s="67"/>
      <c r="L416" s="50"/>
      <c r="M416" s="67"/>
      <c r="N416" s="50"/>
      <c r="O416" s="67"/>
      <c r="P416" s="50"/>
      <c r="Q416" s="67"/>
      <c r="R416" s="50"/>
      <c r="S416" s="67"/>
      <c r="T416" s="50"/>
    </row>
    <row r="417" spans="1:20">
      <c r="A417" s="29"/>
      <c r="B417" s="29"/>
      <c r="C417" s="67"/>
      <c r="D417" s="29"/>
      <c r="E417" s="67"/>
      <c r="F417" s="50"/>
      <c r="G417" s="67"/>
      <c r="H417" s="50"/>
      <c r="I417" s="67"/>
      <c r="J417" s="50"/>
      <c r="K417" s="67"/>
      <c r="L417" s="50"/>
      <c r="M417" s="67"/>
      <c r="N417" s="50"/>
      <c r="O417" s="67"/>
      <c r="P417" s="50"/>
      <c r="Q417" s="67"/>
      <c r="R417" s="50"/>
      <c r="S417" s="67"/>
      <c r="T417" s="50"/>
    </row>
    <row r="418" spans="1:20">
      <c r="A418" s="29"/>
      <c r="B418" s="29"/>
      <c r="C418" s="67"/>
      <c r="D418" s="29"/>
      <c r="E418" s="67"/>
      <c r="F418" s="50"/>
      <c r="G418" s="67"/>
      <c r="H418" s="50"/>
      <c r="I418" s="67"/>
      <c r="J418" s="50"/>
      <c r="K418" s="67"/>
      <c r="L418" s="50"/>
      <c r="M418" s="67"/>
      <c r="N418" s="50"/>
      <c r="O418" s="67"/>
      <c r="P418" s="50"/>
      <c r="Q418" s="67"/>
      <c r="R418" s="50"/>
      <c r="S418" s="67"/>
      <c r="T418" s="50"/>
    </row>
    <row r="419" spans="1:20">
      <c r="A419" s="29"/>
      <c r="B419" s="29"/>
      <c r="C419" s="67"/>
      <c r="D419" s="29"/>
      <c r="E419" s="67"/>
      <c r="F419" s="50"/>
      <c r="G419" s="67"/>
      <c r="H419" s="50"/>
      <c r="I419" s="67"/>
      <c r="J419" s="50"/>
      <c r="K419" s="67"/>
      <c r="L419" s="50"/>
      <c r="M419" s="67"/>
      <c r="N419" s="50"/>
      <c r="O419" s="67"/>
      <c r="P419" s="50"/>
      <c r="Q419" s="67"/>
      <c r="R419" s="50"/>
      <c r="S419" s="67"/>
      <c r="T419" s="50"/>
    </row>
    <row r="420" spans="1:20">
      <c r="A420" s="29"/>
      <c r="B420" s="29"/>
      <c r="C420" s="67"/>
      <c r="D420" s="29"/>
      <c r="E420" s="67"/>
      <c r="F420" s="50"/>
      <c r="G420" s="67"/>
      <c r="H420" s="50"/>
      <c r="I420" s="67"/>
      <c r="J420" s="50"/>
      <c r="K420" s="67"/>
      <c r="L420" s="50"/>
      <c r="M420" s="67"/>
      <c r="N420" s="50"/>
      <c r="O420" s="67"/>
      <c r="P420" s="50"/>
      <c r="Q420" s="67"/>
      <c r="R420" s="50"/>
      <c r="S420" s="67"/>
      <c r="T420" s="50"/>
    </row>
    <row r="421" spans="1:20">
      <c r="A421" s="29"/>
      <c r="B421" s="29"/>
      <c r="C421" s="67"/>
      <c r="D421" s="29"/>
      <c r="E421" s="67"/>
      <c r="F421" s="50"/>
      <c r="G421" s="67"/>
      <c r="H421" s="50"/>
      <c r="I421" s="67"/>
      <c r="J421" s="50"/>
      <c r="K421" s="67"/>
      <c r="L421" s="50"/>
      <c r="M421" s="67"/>
      <c r="N421" s="50"/>
      <c r="O421" s="67"/>
      <c r="P421" s="50"/>
      <c r="Q421" s="67"/>
      <c r="R421" s="50"/>
      <c r="S421" s="67"/>
      <c r="T421" s="50"/>
    </row>
    <row r="422" spans="1:20">
      <c r="A422" s="29"/>
      <c r="B422" s="29"/>
      <c r="C422" s="67"/>
      <c r="D422" s="29"/>
      <c r="E422" s="67"/>
      <c r="F422" s="50"/>
      <c r="G422" s="67"/>
      <c r="H422" s="50"/>
      <c r="I422" s="67"/>
      <c r="J422" s="50"/>
      <c r="K422" s="67"/>
      <c r="L422" s="50"/>
      <c r="M422" s="67"/>
      <c r="N422" s="50"/>
      <c r="O422" s="67"/>
      <c r="P422" s="50"/>
      <c r="Q422" s="67"/>
      <c r="R422" s="50"/>
      <c r="S422" s="67"/>
      <c r="T422" s="50"/>
    </row>
    <row r="423" spans="1:20">
      <c r="A423" s="29"/>
      <c r="B423" s="29"/>
      <c r="C423" s="67"/>
      <c r="D423" s="29"/>
      <c r="E423" s="67"/>
      <c r="F423" s="50"/>
      <c r="G423" s="67"/>
      <c r="H423" s="50"/>
      <c r="I423" s="67"/>
      <c r="J423" s="50"/>
      <c r="K423" s="67"/>
      <c r="L423" s="50"/>
      <c r="M423" s="67"/>
      <c r="N423" s="50"/>
      <c r="O423" s="67"/>
      <c r="P423" s="50"/>
      <c r="Q423" s="67"/>
      <c r="R423" s="50"/>
      <c r="S423" s="67"/>
      <c r="T423" s="50"/>
    </row>
    <row r="424" spans="1:20">
      <c r="A424" s="29"/>
      <c r="B424" s="29"/>
      <c r="C424" s="67"/>
      <c r="D424" s="29"/>
      <c r="E424" s="67"/>
      <c r="F424" s="50"/>
      <c r="G424" s="67"/>
      <c r="H424" s="50"/>
      <c r="I424" s="67"/>
      <c r="J424" s="50"/>
      <c r="K424" s="67"/>
      <c r="L424" s="50"/>
      <c r="M424" s="67"/>
      <c r="N424" s="50"/>
      <c r="O424" s="67"/>
      <c r="P424" s="50"/>
      <c r="Q424" s="67"/>
      <c r="R424" s="50"/>
      <c r="S424" s="67"/>
      <c r="T424" s="50"/>
    </row>
    <row r="425" spans="1:20">
      <c r="A425" s="29"/>
      <c r="B425" s="29"/>
      <c r="C425" s="67"/>
      <c r="D425" s="29"/>
      <c r="E425" s="67"/>
      <c r="F425" s="50"/>
      <c r="G425" s="67"/>
      <c r="H425" s="50"/>
      <c r="I425" s="67"/>
      <c r="J425" s="50"/>
      <c r="K425" s="67"/>
      <c r="L425" s="50"/>
      <c r="M425" s="67"/>
      <c r="N425" s="50"/>
      <c r="O425" s="67"/>
      <c r="P425" s="50"/>
      <c r="Q425" s="67"/>
      <c r="R425" s="50"/>
      <c r="S425" s="67"/>
      <c r="T425" s="50"/>
    </row>
    <row r="426" spans="1:20">
      <c r="A426" s="29"/>
      <c r="B426" s="29"/>
      <c r="C426" s="67"/>
      <c r="D426" s="29"/>
      <c r="E426" s="67"/>
      <c r="F426" s="50"/>
      <c r="G426" s="67"/>
      <c r="H426" s="50"/>
      <c r="I426" s="67"/>
      <c r="J426" s="50"/>
      <c r="K426" s="67"/>
      <c r="L426" s="50"/>
      <c r="M426" s="67"/>
      <c r="N426" s="50"/>
      <c r="O426" s="67"/>
      <c r="P426" s="50"/>
      <c r="Q426" s="67"/>
      <c r="R426" s="50"/>
      <c r="S426" s="67"/>
      <c r="T426" s="50"/>
    </row>
    <row r="427" spans="1:20">
      <c r="A427" s="29"/>
      <c r="B427" s="29"/>
      <c r="C427" s="67"/>
      <c r="D427" s="29"/>
      <c r="E427" s="67"/>
      <c r="F427" s="50"/>
      <c r="G427" s="67"/>
      <c r="H427" s="50"/>
      <c r="I427" s="67"/>
      <c r="J427" s="50"/>
      <c r="K427" s="67"/>
      <c r="L427" s="50"/>
      <c r="M427" s="67"/>
      <c r="N427" s="50"/>
      <c r="O427" s="67"/>
      <c r="P427" s="50"/>
      <c r="Q427" s="67"/>
      <c r="R427" s="50"/>
      <c r="S427" s="67"/>
      <c r="T427" s="50"/>
    </row>
    <row r="428" spans="1:20">
      <c r="A428" s="29"/>
      <c r="B428" s="29"/>
      <c r="C428" s="67"/>
      <c r="D428" s="29"/>
      <c r="E428" s="67"/>
      <c r="F428" s="50"/>
      <c r="G428" s="67"/>
      <c r="H428" s="50"/>
      <c r="I428" s="67"/>
      <c r="J428" s="50"/>
      <c r="K428" s="67"/>
      <c r="L428" s="50"/>
      <c r="M428" s="67"/>
      <c r="N428" s="50"/>
      <c r="O428" s="67"/>
      <c r="P428" s="50"/>
      <c r="Q428" s="67"/>
      <c r="R428" s="50"/>
      <c r="S428" s="67"/>
      <c r="T428" s="50"/>
    </row>
    <row r="429" spans="1:20">
      <c r="A429" s="29"/>
      <c r="B429" s="29"/>
      <c r="C429" s="67"/>
      <c r="D429" s="29"/>
      <c r="E429" s="67"/>
      <c r="F429" s="50"/>
      <c r="G429" s="67"/>
      <c r="H429" s="50"/>
      <c r="I429" s="67"/>
      <c r="J429" s="50"/>
      <c r="K429" s="67"/>
      <c r="L429" s="50"/>
      <c r="M429" s="67"/>
      <c r="N429" s="50"/>
      <c r="O429" s="67"/>
      <c r="P429" s="50"/>
      <c r="Q429" s="67"/>
      <c r="R429" s="50"/>
      <c r="S429" s="67"/>
      <c r="T429" s="50"/>
    </row>
    <row r="430" spans="1:20">
      <c r="A430" s="29"/>
      <c r="B430" s="29"/>
      <c r="C430" s="67"/>
      <c r="D430" s="29"/>
      <c r="E430" s="67"/>
      <c r="F430" s="50"/>
      <c r="G430" s="67"/>
      <c r="H430" s="50"/>
      <c r="I430" s="67"/>
      <c r="J430" s="50"/>
      <c r="K430" s="67"/>
      <c r="L430" s="50"/>
      <c r="M430" s="67"/>
      <c r="N430" s="50"/>
      <c r="O430" s="67"/>
      <c r="P430" s="50"/>
      <c r="Q430" s="67"/>
      <c r="R430" s="50"/>
      <c r="S430" s="67"/>
      <c r="T430" s="50"/>
    </row>
    <row r="431" spans="1:20">
      <c r="A431" s="29"/>
      <c r="B431" s="29"/>
      <c r="C431" s="67"/>
      <c r="D431" s="29"/>
      <c r="E431" s="67"/>
      <c r="F431" s="50"/>
      <c r="G431" s="67"/>
      <c r="H431" s="50"/>
      <c r="I431" s="67"/>
      <c r="J431" s="50"/>
      <c r="K431" s="67"/>
      <c r="L431" s="50"/>
      <c r="M431" s="67"/>
      <c r="N431" s="50"/>
      <c r="O431" s="67"/>
      <c r="P431" s="50"/>
      <c r="Q431" s="67"/>
      <c r="R431" s="50"/>
      <c r="S431" s="67"/>
      <c r="T431" s="50"/>
    </row>
    <row r="432" spans="1:20">
      <c r="A432" s="29"/>
      <c r="B432" s="29"/>
      <c r="C432" s="67"/>
      <c r="D432" s="29"/>
      <c r="E432" s="67"/>
      <c r="F432" s="50"/>
      <c r="G432" s="67"/>
      <c r="H432" s="50"/>
      <c r="I432" s="67"/>
      <c r="J432" s="50"/>
      <c r="K432" s="67"/>
      <c r="L432" s="50"/>
      <c r="M432" s="67"/>
      <c r="N432" s="50"/>
      <c r="O432" s="67"/>
      <c r="P432" s="50"/>
      <c r="Q432" s="67"/>
      <c r="R432" s="50"/>
      <c r="S432" s="67"/>
      <c r="T432" s="50"/>
    </row>
    <row r="433" spans="1:20">
      <c r="A433" s="29"/>
      <c r="B433" s="29"/>
      <c r="C433" s="67"/>
      <c r="D433" s="29"/>
      <c r="E433" s="67"/>
      <c r="F433" s="50"/>
      <c r="G433" s="67"/>
      <c r="H433" s="50"/>
      <c r="I433" s="67"/>
      <c r="J433" s="50"/>
      <c r="K433" s="67"/>
      <c r="L433" s="50"/>
      <c r="M433" s="67"/>
      <c r="N433" s="50"/>
      <c r="O433" s="67"/>
      <c r="P433" s="50"/>
      <c r="Q433" s="67"/>
      <c r="R433" s="50"/>
      <c r="S433" s="67"/>
      <c r="T433" s="50"/>
    </row>
    <row r="434" spans="1:20">
      <c r="A434" s="29"/>
      <c r="B434" s="29"/>
      <c r="C434" s="67"/>
      <c r="D434" s="29"/>
      <c r="E434" s="67"/>
      <c r="F434" s="50"/>
      <c r="G434" s="67"/>
      <c r="H434" s="50"/>
      <c r="I434" s="67"/>
      <c r="J434" s="50"/>
      <c r="K434" s="67"/>
      <c r="L434" s="50"/>
      <c r="M434" s="67"/>
      <c r="N434" s="50"/>
      <c r="O434" s="67"/>
      <c r="P434" s="50"/>
      <c r="Q434" s="67"/>
      <c r="R434" s="50"/>
      <c r="S434" s="67"/>
      <c r="T434" s="50"/>
    </row>
    <row r="435" spans="1:20">
      <c r="A435" s="29"/>
      <c r="B435" s="29"/>
      <c r="C435" s="67"/>
      <c r="D435" s="29"/>
      <c r="E435" s="67"/>
      <c r="F435" s="50"/>
      <c r="G435" s="67"/>
      <c r="H435" s="50"/>
      <c r="I435" s="67"/>
      <c r="J435" s="50"/>
      <c r="K435" s="67"/>
      <c r="L435" s="50"/>
      <c r="M435" s="67"/>
      <c r="N435" s="50"/>
      <c r="O435" s="67"/>
      <c r="P435" s="50"/>
      <c r="Q435" s="67"/>
      <c r="R435" s="50"/>
      <c r="S435" s="67"/>
      <c r="T435" s="50"/>
    </row>
    <row r="436" spans="1:20">
      <c r="A436" s="29"/>
      <c r="B436" s="29"/>
      <c r="C436" s="67"/>
      <c r="D436" s="29"/>
      <c r="E436" s="67"/>
      <c r="F436" s="50"/>
      <c r="G436" s="67"/>
      <c r="H436" s="50"/>
      <c r="I436" s="67"/>
      <c r="J436" s="50"/>
      <c r="K436" s="67"/>
      <c r="L436" s="50"/>
      <c r="M436" s="67"/>
      <c r="N436" s="50"/>
      <c r="O436" s="67"/>
      <c r="P436" s="50"/>
      <c r="Q436" s="67"/>
      <c r="R436" s="50"/>
      <c r="S436" s="67"/>
      <c r="T436" s="50"/>
    </row>
    <row r="437" spans="1:20">
      <c r="A437" s="29"/>
      <c r="B437" s="29"/>
      <c r="C437" s="67"/>
      <c r="D437" s="29"/>
      <c r="E437" s="67"/>
      <c r="F437" s="50"/>
      <c r="G437" s="67"/>
      <c r="H437" s="50"/>
      <c r="I437" s="67"/>
      <c r="J437" s="50"/>
      <c r="K437" s="67"/>
      <c r="L437" s="50"/>
      <c r="M437" s="67"/>
      <c r="N437" s="50"/>
      <c r="O437" s="67"/>
      <c r="P437" s="50"/>
      <c r="Q437" s="67"/>
      <c r="R437" s="50"/>
      <c r="S437" s="67"/>
      <c r="T437" s="50"/>
    </row>
    <row r="438" spans="1:20">
      <c r="A438" s="29"/>
      <c r="B438" s="29"/>
      <c r="C438" s="67"/>
      <c r="D438" s="29"/>
      <c r="E438" s="67"/>
      <c r="F438" s="50"/>
      <c r="G438" s="67"/>
      <c r="H438" s="50"/>
      <c r="I438" s="67"/>
      <c r="J438" s="50"/>
      <c r="K438" s="67"/>
      <c r="L438" s="50"/>
      <c r="M438" s="67"/>
      <c r="N438" s="50"/>
      <c r="O438" s="67"/>
      <c r="P438" s="50"/>
      <c r="Q438" s="67"/>
      <c r="R438" s="50"/>
      <c r="S438" s="67"/>
      <c r="T438" s="50"/>
    </row>
    <row r="439" spans="1:20">
      <c r="A439" s="29"/>
      <c r="B439" s="29"/>
      <c r="C439" s="67"/>
      <c r="D439" s="29"/>
      <c r="E439" s="67"/>
      <c r="F439" s="50"/>
      <c r="G439" s="67"/>
      <c r="H439" s="50"/>
      <c r="I439" s="67"/>
      <c r="J439" s="50"/>
      <c r="K439" s="67"/>
      <c r="L439" s="50"/>
      <c r="M439" s="67"/>
      <c r="N439" s="50"/>
      <c r="O439" s="67"/>
      <c r="P439" s="50"/>
      <c r="Q439" s="67"/>
      <c r="R439" s="50"/>
      <c r="S439" s="67"/>
      <c r="T439" s="50"/>
    </row>
    <row r="440" spans="1:20">
      <c r="A440" s="29"/>
      <c r="B440" s="29"/>
      <c r="C440" s="67"/>
      <c r="D440" s="29"/>
      <c r="E440" s="67"/>
      <c r="F440" s="50"/>
      <c r="G440" s="67"/>
      <c r="H440" s="50"/>
      <c r="I440" s="67"/>
      <c r="J440" s="50"/>
      <c r="K440" s="67"/>
      <c r="L440" s="50"/>
      <c r="M440" s="67"/>
      <c r="N440" s="50"/>
      <c r="O440" s="67"/>
      <c r="P440" s="50"/>
      <c r="Q440" s="67"/>
      <c r="R440" s="50"/>
      <c r="S440" s="67"/>
      <c r="T440" s="50"/>
    </row>
    <row r="441" spans="1:20">
      <c r="A441" s="29"/>
      <c r="B441" s="29"/>
      <c r="C441" s="67"/>
      <c r="D441" s="29"/>
      <c r="E441" s="67"/>
      <c r="F441" s="50"/>
      <c r="G441" s="67"/>
      <c r="H441" s="50"/>
      <c r="I441" s="67"/>
      <c r="J441" s="50"/>
      <c r="K441" s="67"/>
      <c r="L441" s="50"/>
      <c r="M441" s="67"/>
      <c r="N441" s="50"/>
      <c r="O441" s="67"/>
      <c r="P441" s="50"/>
      <c r="Q441" s="67"/>
      <c r="R441" s="50"/>
      <c r="S441" s="67"/>
      <c r="T441" s="50"/>
    </row>
    <row r="442" spans="1:20">
      <c r="A442" s="29"/>
      <c r="B442" s="29"/>
      <c r="C442" s="67"/>
      <c r="D442" s="29"/>
      <c r="E442" s="67"/>
      <c r="F442" s="50"/>
      <c r="G442" s="67"/>
      <c r="H442" s="50"/>
      <c r="I442" s="67"/>
      <c r="J442" s="50"/>
      <c r="K442" s="67"/>
      <c r="L442" s="50"/>
      <c r="M442" s="67"/>
      <c r="N442" s="50"/>
      <c r="O442" s="67"/>
      <c r="P442" s="50"/>
      <c r="Q442" s="67"/>
      <c r="R442" s="50"/>
      <c r="S442" s="67"/>
      <c r="T442" s="50"/>
    </row>
    <row r="443" spans="1:20">
      <c r="A443" s="29"/>
      <c r="B443" s="29"/>
      <c r="C443" s="67"/>
      <c r="D443" s="29"/>
      <c r="E443" s="67"/>
      <c r="F443" s="50"/>
      <c r="G443" s="67"/>
      <c r="H443" s="50"/>
      <c r="I443" s="67"/>
      <c r="J443" s="50"/>
      <c r="K443" s="67"/>
      <c r="L443" s="50"/>
      <c r="M443" s="67"/>
      <c r="N443" s="50"/>
      <c r="O443" s="67"/>
      <c r="P443" s="50"/>
      <c r="Q443" s="67"/>
      <c r="R443" s="50"/>
      <c r="S443" s="67"/>
      <c r="T443" s="50"/>
    </row>
    <row r="444" spans="1:20">
      <c r="A444" s="29"/>
      <c r="B444" s="29"/>
      <c r="C444" s="67"/>
      <c r="D444" s="29"/>
      <c r="E444" s="67"/>
      <c r="F444" s="50"/>
      <c r="G444" s="67"/>
      <c r="H444" s="50"/>
      <c r="I444" s="67"/>
      <c r="J444" s="50"/>
      <c r="K444" s="67"/>
      <c r="L444" s="50"/>
      <c r="M444" s="67"/>
      <c r="N444" s="50"/>
      <c r="O444" s="67"/>
      <c r="P444" s="50"/>
      <c r="Q444" s="67"/>
      <c r="R444" s="50"/>
      <c r="S444" s="67"/>
      <c r="T444" s="50"/>
    </row>
    <row r="445" spans="1:20">
      <c r="A445" s="29"/>
      <c r="B445" s="29"/>
      <c r="C445" s="67"/>
      <c r="D445" s="29"/>
      <c r="E445" s="67"/>
      <c r="F445" s="50"/>
      <c r="G445" s="67"/>
      <c r="H445" s="50"/>
      <c r="I445" s="67"/>
      <c r="J445" s="50"/>
      <c r="K445" s="67"/>
      <c r="L445" s="50"/>
      <c r="M445" s="67"/>
      <c r="N445" s="50"/>
      <c r="O445" s="67"/>
      <c r="P445" s="50"/>
      <c r="Q445" s="67"/>
      <c r="R445" s="50"/>
      <c r="S445" s="67"/>
      <c r="T445" s="50"/>
    </row>
    <row r="446" spans="1:20">
      <c r="A446" s="29"/>
      <c r="B446" s="29"/>
      <c r="C446" s="67"/>
      <c r="D446" s="29"/>
      <c r="E446" s="67"/>
      <c r="F446" s="50"/>
      <c r="G446" s="67"/>
      <c r="H446" s="50"/>
      <c r="I446" s="67"/>
      <c r="J446" s="50"/>
      <c r="K446" s="67"/>
      <c r="L446" s="50"/>
      <c r="M446" s="67"/>
      <c r="N446" s="50"/>
      <c r="O446" s="67"/>
      <c r="P446" s="50"/>
      <c r="Q446" s="67"/>
      <c r="R446" s="50"/>
      <c r="S446" s="67"/>
      <c r="T446" s="50"/>
    </row>
    <row r="447" spans="1:20">
      <c r="A447" s="29"/>
      <c r="B447" s="29"/>
      <c r="C447" s="67"/>
      <c r="D447" s="29"/>
      <c r="E447" s="67"/>
      <c r="F447" s="50"/>
      <c r="G447" s="67"/>
      <c r="H447" s="50"/>
      <c r="I447" s="67"/>
      <c r="J447" s="50"/>
      <c r="K447" s="67"/>
      <c r="L447" s="50"/>
      <c r="M447" s="67"/>
      <c r="N447" s="50"/>
      <c r="O447" s="67"/>
      <c r="P447" s="50"/>
      <c r="Q447" s="67"/>
      <c r="R447" s="50"/>
      <c r="S447" s="67"/>
      <c r="T447" s="50"/>
    </row>
    <row r="448" spans="1:20">
      <c r="A448" s="29"/>
      <c r="B448" s="29"/>
      <c r="C448" s="67"/>
      <c r="D448" s="29"/>
      <c r="E448" s="67"/>
      <c r="F448" s="50"/>
      <c r="G448" s="67"/>
      <c r="H448" s="50"/>
      <c r="I448" s="67"/>
      <c r="J448" s="50"/>
      <c r="K448" s="67"/>
      <c r="L448" s="50"/>
      <c r="M448" s="67"/>
      <c r="N448" s="50"/>
      <c r="O448" s="67"/>
      <c r="P448" s="50"/>
      <c r="Q448" s="67"/>
      <c r="R448" s="50"/>
      <c r="S448" s="67"/>
      <c r="T448" s="50"/>
    </row>
    <row r="449" spans="1:20">
      <c r="A449" s="29"/>
      <c r="B449" s="29"/>
      <c r="C449" s="67"/>
      <c r="D449" s="29"/>
      <c r="E449" s="67"/>
      <c r="F449" s="50"/>
      <c r="G449" s="67"/>
      <c r="H449" s="50"/>
      <c r="I449" s="67"/>
      <c r="J449" s="50"/>
      <c r="K449" s="67"/>
      <c r="L449" s="50"/>
      <c r="M449" s="67"/>
      <c r="N449" s="50"/>
      <c r="O449" s="67"/>
      <c r="P449" s="50"/>
      <c r="Q449" s="67"/>
      <c r="R449" s="50"/>
      <c r="S449" s="67"/>
      <c r="T449" s="50"/>
    </row>
    <row r="450" spans="1:20">
      <c r="A450" s="29"/>
      <c r="B450" s="29"/>
      <c r="C450" s="67"/>
      <c r="D450" s="29"/>
      <c r="E450" s="67"/>
      <c r="F450" s="50"/>
      <c r="G450" s="67"/>
      <c r="H450" s="50"/>
      <c r="I450" s="67"/>
      <c r="J450" s="50"/>
      <c r="K450" s="67"/>
      <c r="L450" s="50"/>
      <c r="M450" s="67"/>
      <c r="N450" s="50"/>
      <c r="O450" s="67"/>
      <c r="P450" s="50"/>
      <c r="Q450" s="67"/>
      <c r="R450" s="50"/>
      <c r="S450" s="67"/>
      <c r="T450" s="50"/>
    </row>
    <row r="451" spans="1:20">
      <c r="A451" s="29"/>
      <c r="B451" s="29"/>
      <c r="C451" s="67"/>
      <c r="D451" s="29"/>
      <c r="E451" s="67"/>
      <c r="F451" s="50"/>
      <c r="G451" s="67"/>
      <c r="H451" s="50"/>
      <c r="I451" s="67"/>
      <c r="J451" s="50"/>
      <c r="K451" s="67"/>
      <c r="L451" s="50"/>
      <c r="M451" s="67"/>
      <c r="N451" s="50"/>
      <c r="O451" s="67"/>
      <c r="P451" s="50"/>
      <c r="Q451" s="67"/>
      <c r="R451" s="50"/>
      <c r="S451" s="67"/>
      <c r="T451" s="50"/>
    </row>
    <row r="452" spans="1:20">
      <c r="A452" s="29"/>
      <c r="B452" s="29"/>
      <c r="C452" s="67"/>
      <c r="D452" s="29"/>
      <c r="E452" s="67"/>
      <c r="F452" s="50"/>
      <c r="G452" s="67"/>
      <c r="H452" s="50"/>
      <c r="I452" s="67"/>
      <c r="J452" s="50"/>
      <c r="K452" s="67"/>
      <c r="L452" s="50"/>
      <c r="M452" s="67"/>
      <c r="N452" s="50"/>
      <c r="O452" s="67"/>
      <c r="P452" s="50"/>
      <c r="Q452" s="67"/>
      <c r="R452" s="50"/>
      <c r="S452" s="67"/>
      <c r="T452" s="50"/>
    </row>
    <row r="453" spans="1:20">
      <c r="A453" s="29"/>
      <c r="B453" s="29"/>
      <c r="C453" s="67"/>
      <c r="D453" s="29"/>
      <c r="E453" s="67"/>
      <c r="F453" s="50"/>
      <c r="G453" s="67"/>
      <c r="H453" s="50"/>
      <c r="I453" s="67"/>
      <c r="J453" s="50"/>
      <c r="K453" s="67"/>
      <c r="L453" s="50"/>
      <c r="M453" s="67"/>
      <c r="N453" s="50"/>
      <c r="O453" s="67"/>
      <c r="P453" s="50"/>
      <c r="Q453" s="67"/>
      <c r="R453" s="50"/>
      <c r="S453" s="67"/>
      <c r="T453" s="50"/>
    </row>
    <row r="454" spans="1:20">
      <c r="A454" s="29"/>
      <c r="B454" s="29"/>
      <c r="C454" s="67"/>
      <c r="D454" s="29"/>
      <c r="E454" s="67"/>
      <c r="F454" s="50"/>
      <c r="G454" s="67"/>
      <c r="H454" s="50"/>
      <c r="I454" s="67"/>
      <c r="J454" s="50"/>
      <c r="K454" s="67"/>
      <c r="L454" s="50"/>
      <c r="M454" s="67"/>
      <c r="N454" s="50"/>
      <c r="O454" s="67"/>
      <c r="P454" s="50"/>
      <c r="Q454" s="67"/>
      <c r="R454" s="50"/>
      <c r="S454" s="67"/>
      <c r="T454" s="50"/>
    </row>
    <row r="455" spans="1:20">
      <c r="A455" s="29"/>
      <c r="B455" s="29"/>
      <c r="C455" s="67"/>
      <c r="D455" s="29"/>
      <c r="E455" s="67"/>
      <c r="F455" s="50"/>
      <c r="G455" s="67"/>
      <c r="H455" s="50"/>
      <c r="I455" s="67"/>
      <c r="J455" s="50"/>
      <c r="K455" s="67"/>
      <c r="L455" s="50"/>
      <c r="M455" s="67"/>
      <c r="N455" s="50"/>
      <c r="O455" s="67"/>
      <c r="P455" s="50"/>
      <c r="Q455" s="67"/>
      <c r="R455" s="50"/>
      <c r="S455" s="67"/>
      <c r="T455" s="50"/>
    </row>
    <row r="456" spans="1:20">
      <c r="A456" s="29"/>
      <c r="B456" s="29"/>
      <c r="C456" s="67"/>
      <c r="D456" s="29"/>
      <c r="E456" s="67"/>
      <c r="F456" s="50"/>
      <c r="G456" s="67"/>
      <c r="H456" s="50"/>
      <c r="I456" s="67"/>
      <c r="J456" s="50"/>
      <c r="K456" s="67"/>
      <c r="L456" s="50"/>
      <c r="M456" s="67"/>
      <c r="N456" s="50"/>
      <c r="O456" s="67"/>
      <c r="P456" s="50"/>
      <c r="Q456" s="67"/>
      <c r="R456" s="50"/>
      <c r="S456" s="67"/>
      <c r="T456" s="50"/>
    </row>
    <row r="457" spans="1:20">
      <c r="A457" s="29"/>
      <c r="B457" s="29"/>
      <c r="C457" s="67"/>
      <c r="D457" s="29"/>
      <c r="E457" s="67"/>
      <c r="F457" s="50"/>
      <c r="G457" s="67"/>
      <c r="H457" s="50"/>
      <c r="I457" s="67"/>
      <c r="J457" s="50"/>
      <c r="K457" s="67"/>
      <c r="L457" s="50"/>
      <c r="M457" s="67"/>
      <c r="N457" s="50"/>
      <c r="O457" s="67"/>
      <c r="P457" s="50"/>
      <c r="Q457" s="67"/>
      <c r="R457" s="50"/>
      <c r="S457" s="67"/>
      <c r="T457" s="50"/>
    </row>
    <row r="458" spans="1:20">
      <c r="A458" s="29"/>
      <c r="B458" s="29"/>
      <c r="C458" s="67"/>
      <c r="D458" s="29"/>
      <c r="E458" s="67"/>
      <c r="F458" s="50"/>
      <c r="G458" s="67"/>
      <c r="H458" s="50"/>
      <c r="I458" s="67"/>
      <c r="J458" s="50"/>
      <c r="K458" s="67"/>
      <c r="L458" s="50"/>
      <c r="M458" s="67"/>
      <c r="N458" s="50"/>
      <c r="O458" s="67"/>
      <c r="P458" s="50"/>
      <c r="Q458" s="67"/>
      <c r="R458" s="50"/>
      <c r="S458" s="67"/>
      <c r="T458" s="50"/>
    </row>
    <row r="459" spans="1:20">
      <c r="A459" s="29"/>
      <c r="B459" s="29"/>
      <c r="C459" s="67"/>
      <c r="D459" s="29"/>
      <c r="E459" s="67"/>
      <c r="F459" s="50"/>
      <c r="G459" s="67"/>
      <c r="H459" s="50"/>
      <c r="I459" s="67"/>
      <c r="J459" s="50"/>
      <c r="K459" s="67"/>
      <c r="L459" s="50"/>
      <c r="M459" s="67"/>
      <c r="N459" s="50"/>
      <c r="O459" s="67"/>
      <c r="P459" s="50"/>
      <c r="Q459" s="67"/>
      <c r="R459" s="50"/>
      <c r="S459" s="67"/>
      <c r="T459" s="50"/>
    </row>
    <row r="460" spans="1:20">
      <c r="A460" s="29"/>
      <c r="B460" s="29"/>
      <c r="C460" s="67"/>
      <c r="D460" s="29"/>
      <c r="E460" s="67"/>
      <c r="F460" s="50"/>
      <c r="G460" s="67"/>
      <c r="H460" s="50"/>
      <c r="I460" s="67"/>
      <c r="J460" s="50"/>
      <c r="K460" s="67"/>
      <c r="L460" s="50"/>
      <c r="M460" s="67"/>
      <c r="N460" s="50"/>
      <c r="O460" s="67"/>
      <c r="P460" s="50"/>
      <c r="Q460" s="67"/>
      <c r="R460" s="50"/>
      <c r="S460" s="67"/>
      <c r="T460" s="50"/>
    </row>
    <row r="461" spans="1:20">
      <c r="A461" s="29"/>
      <c r="B461" s="29"/>
      <c r="C461" s="67"/>
      <c r="D461" s="29"/>
      <c r="E461" s="67"/>
      <c r="F461" s="50"/>
      <c r="G461" s="67"/>
      <c r="H461" s="50"/>
      <c r="I461" s="67"/>
      <c r="J461" s="50"/>
      <c r="K461" s="67"/>
      <c r="L461" s="50"/>
      <c r="M461" s="67"/>
      <c r="N461" s="50"/>
      <c r="O461" s="67"/>
      <c r="P461" s="50"/>
      <c r="Q461" s="67"/>
      <c r="R461" s="50"/>
      <c r="S461" s="67"/>
      <c r="T461" s="50"/>
    </row>
    <row r="462" spans="1:20">
      <c r="A462" s="29"/>
      <c r="B462" s="29"/>
      <c r="C462" s="67"/>
      <c r="D462" s="29"/>
      <c r="E462" s="67"/>
      <c r="F462" s="50"/>
      <c r="G462" s="67"/>
      <c r="H462" s="50"/>
      <c r="I462" s="67"/>
      <c r="J462" s="50"/>
      <c r="K462" s="67"/>
      <c r="L462" s="50"/>
      <c r="M462" s="67"/>
      <c r="N462" s="50"/>
      <c r="O462" s="67"/>
      <c r="P462" s="50"/>
      <c r="Q462" s="67"/>
      <c r="R462" s="50"/>
      <c r="S462" s="67"/>
      <c r="T462" s="50"/>
    </row>
    <row r="463" spans="1:20">
      <c r="A463" s="29"/>
      <c r="B463" s="29"/>
      <c r="C463" s="67"/>
      <c r="D463" s="29"/>
      <c r="E463" s="67"/>
      <c r="F463" s="50"/>
      <c r="G463" s="67"/>
      <c r="H463" s="50"/>
      <c r="I463" s="67"/>
      <c r="J463" s="50"/>
      <c r="K463" s="67"/>
      <c r="L463" s="50"/>
      <c r="M463" s="67"/>
      <c r="N463" s="50"/>
      <c r="O463" s="67"/>
      <c r="P463" s="50"/>
      <c r="Q463" s="67"/>
      <c r="R463" s="50"/>
      <c r="S463" s="67"/>
      <c r="T463" s="50"/>
    </row>
    <row r="464" spans="1:20">
      <c r="A464" s="29"/>
      <c r="B464" s="29"/>
      <c r="C464" s="67"/>
      <c r="D464" s="29"/>
      <c r="E464" s="67"/>
      <c r="F464" s="50"/>
      <c r="G464" s="67"/>
      <c r="H464" s="50"/>
      <c r="I464" s="67"/>
      <c r="J464" s="50"/>
      <c r="K464" s="67"/>
      <c r="L464" s="50"/>
      <c r="M464" s="67"/>
      <c r="N464" s="50"/>
      <c r="O464" s="67"/>
      <c r="P464" s="50"/>
      <c r="Q464" s="67"/>
      <c r="R464" s="50"/>
      <c r="S464" s="67"/>
      <c r="T464" s="50"/>
    </row>
    <row r="465" spans="1:20">
      <c r="A465" s="29"/>
      <c r="B465" s="29"/>
      <c r="C465" s="67"/>
      <c r="D465" s="29"/>
      <c r="E465" s="67"/>
      <c r="F465" s="50"/>
      <c r="G465" s="67"/>
      <c r="H465" s="50"/>
      <c r="I465" s="67"/>
      <c r="J465" s="50"/>
      <c r="K465" s="67"/>
      <c r="L465" s="50"/>
      <c r="M465" s="67"/>
      <c r="N465" s="50"/>
      <c r="O465" s="67"/>
      <c r="P465" s="50"/>
      <c r="Q465" s="67"/>
      <c r="R465" s="50"/>
      <c r="S465" s="67"/>
      <c r="T465" s="50"/>
    </row>
    <row r="466" spans="1:20">
      <c r="A466" s="29"/>
      <c r="B466" s="29"/>
      <c r="C466" s="67"/>
      <c r="D466" s="29"/>
      <c r="E466" s="67"/>
      <c r="F466" s="50"/>
      <c r="G466" s="67"/>
      <c r="H466" s="50"/>
      <c r="I466" s="67"/>
      <c r="J466" s="50"/>
      <c r="K466" s="67"/>
      <c r="L466" s="50"/>
      <c r="M466" s="67"/>
      <c r="N466" s="50"/>
      <c r="O466" s="67"/>
      <c r="P466" s="50"/>
      <c r="Q466" s="67"/>
      <c r="R466" s="50"/>
      <c r="S466" s="67"/>
      <c r="T466" s="50"/>
    </row>
    <row r="467" spans="1:20">
      <c r="A467" s="29"/>
      <c r="B467" s="29"/>
      <c r="C467" s="67"/>
      <c r="D467" s="29"/>
      <c r="E467" s="67"/>
      <c r="F467" s="50"/>
      <c r="G467" s="67"/>
      <c r="H467" s="50"/>
      <c r="I467" s="67"/>
      <c r="J467" s="50"/>
      <c r="K467" s="67"/>
      <c r="L467" s="50"/>
      <c r="M467" s="67"/>
      <c r="N467" s="50"/>
      <c r="O467" s="67"/>
      <c r="P467" s="50"/>
      <c r="Q467" s="67"/>
      <c r="R467" s="50"/>
      <c r="S467" s="67"/>
      <c r="T467" s="50"/>
    </row>
    <row r="468" spans="1:20">
      <c r="A468" s="29"/>
      <c r="B468" s="29"/>
      <c r="C468" s="67"/>
      <c r="D468" s="29"/>
      <c r="E468" s="67"/>
      <c r="F468" s="50"/>
      <c r="G468" s="67"/>
      <c r="H468" s="50"/>
      <c r="I468" s="67"/>
      <c r="J468" s="50"/>
      <c r="K468" s="67"/>
      <c r="L468" s="50"/>
      <c r="M468" s="67"/>
      <c r="N468" s="50"/>
      <c r="O468" s="67"/>
      <c r="P468" s="50"/>
      <c r="Q468" s="67"/>
      <c r="R468" s="50"/>
      <c r="S468" s="67"/>
      <c r="T468" s="50"/>
    </row>
    <row r="469" spans="1:20">
      <c r="A469" s="29"/>
      <c r="B469" s="29"/>
      <c r="C469" s="67"/>
      <c r="D469" s="29"/>
      <c r="E469" s="67"/>
      <c r="F469" s="50"/>
      <c r="G469" s="67"/>
      <c r="H469" s="50"/>
      <c r="I469" s="67"/>
      <c r="J469" s="50"/>
      <c r="K469" s="67"/>
      <c r="L469" s="50"/>
      <c r="M469" s="67"/>
      <c r="N469" s="50"/>
      <c r="O469" s="67"/>
      <c r="P469" s="50"/>
      <c r="Q469" s="67"/>
      <c r="R469" s="50"/>
      <c r="S469" s="67"/>
      <c r="T469" s="50"/>
    </row>
    <row r="470" spans="1:20">
      <c r="A470" s="29"/>
      <c r="B470" s="29"/>
      <c r="C470" s="67"/>
      <c r="D470" s="29"/>
      <c r="E470" s="67"/>
      <c r="F470" s="50"/>
      <c r="G470" s="67"/>
      <c r="H470" s="50"/>
      <c r="I470" s="67"/>
      <c r="J470" s="50"/>
      <c r="K470" s="67"/>
      <c r="L470" s="50"/>
      <c r="M470" s="67"/>
      <c r="N470" s="50"/>
      <c r="O470" s="67"/>
      <c r="P470" s="50"/>
      <c r="Q470" s="67"/>
      <c r="R470" s="50"/>
      <c r="S470" s="67"/>
      <c r="T470" s="50"/>
    </row>
    <row r="471" spans="1:20">
      <c r="A471" s="29"/>
      <c r="B471" s="29"/>
      <c r="C471" s="67"/>
      <c r="D471" s="29"/>
      <c r="E471" s="67"/>
      <c r="F471" s="50"/>
      <c r="G471" s="67"/>
      <c r="H471" s="50"/>
      <c r="I471" s="67"/>
      <c r="J471" s="50"/>
      <c r="K471" s="67"/>
      <c r="L471" s="50"/>
      <c r="M471" s="67"/>
      <c r="N471" s="50"/>
      <c r="O471" s="67"/>
      <c r="P471" s="50"/>
      <c r="Q471" s="67"/>
      <c r="R471" s="50"/>
      <c r="S471" s="67"/>
      <c r="T471" s="50"/>
    </row>
    <row r="472" spans="1:20">
      <c r="A472" s="29"/>
      <c r="B472" s="29"/>
      <c r="C472" s="67"/>
      <c r="D472" s="29"/>
      <c r="E472" s="67"/>
      <c r="F472" s="50"/>
      <c r="G472" s="67"/>
      <c r="H472" s="50"/>
      <c r="I472" s="67"/>
      <c r="J472" s="50"/>
      <c r="K472" s="67"/>
      <c r="L472" s="50"/>
      <c r="M472" s="67"/>
      <c r="N472" s="50"/>
      <c r="O472" s="67"/>
      <c r="P472" s="50"/>
      <c r="Q472" s="67"/>
      <c r="R472" s="50"/>
      <c r="S472" s="67"/>
      <c r="T472" s="50"/>
    </row>
    <row r="473" spans="1:20">
      <c r="A473" s="29"/>
      <c r="B473" s="29"/>
      <c r="C473" s="67"/>
      <c r="D473" s="29"/>
      <c r="E473" s="67"/>
      <c r="F473" s="50"/>
      <c r="G473" s="67"/>
      <c r="H473" s="50"/>
      <c r="I473" s="67"/>
      <c r="J473" s="50"/>
      <c r="K473" s="67"/>
      <c r="L473" s="50"/>
      <c r="M473" s="67"/>
      <c r="N473" s="50"/>
      <c r="O473" s="67"/>
      <c r="P473" s="50"/>
      <c r="Q473" s="67"/>
      <c r="R473" s="50"/>
      <c r="S473" s="67"/>
      <c r="T473" s="50"/>
    </row>
    <row r="474" spans="1:20">
      <c r="A474" s="29"/>
      <c r="B474" s="29"/>
      <c r="C474" s="67"/>
      <c r="D474" s="29"/>
      <c r="E474" s="67"/>
      <c r="F474" s="50"/>
      <c r="G474" s="67"/>
      <c r="H474" s="50"/>
      <c r="I474" s="67"/>
      <c r="J474" s="50"/>
      <c r="K474" s="67"/>
      <c r="L474" s="50"/>
      <c r="M474" s="67"/>
      <c r="N474" s="50"/>
      <c r="O474" s="67"/>
      <c r="P474" s="50"/>
      <c r="Q474" s="67"/>
      <c r="R474" s="50"/>
      <c r="S474" s="67"/>
      <c r="T474" s="50"/>
    </row>
    <row r="475" spans="1:20">
      <c r="A475" s="29"/>
      <c r="B475" s="29"/>
      <c r="C475" s="67"/>
      <c r="D475" s="29"/>
      <c r="E475" s="67"/>
      <c r="F475" s="50"/>
      <c r="G475" s="67"/>
      <c r="H475" s="50"/>
      <c r="I475" s="67"/>
      <c r="J475" s="50"/>
      <c r="K475" s="67"/>
      <c r="L475" s="50"/>
      <c r="M475" s="67"/>
      <c r="N475" s="50"/>
      <c r="O475" s="67"/>
      <c r="P475" s="50"/>
      <c r="Q475" s="67"/>
      <c r="R475" s="50"/>
      <c r="S475" s="67"/>
      <c r="T475" s="50"/>
    </row>
    <row r="476" spans="1:20">
      <c r="A476" s="29"/>
      <c r="B476" s="29"/>
      <c r="C476" s="67"/>
      <c r="D476" s="29"/>
      <c r="E476" s="67"/>
      <c r="F476" s="50"/>
      <c r="G476" s="67"/>
      <c r="H476" s="50"/>
      <c r="I476" s="67"/>
      <c r="J476" s="50"/>
      <c r="K476" s="67"/>
      <c r="L476" s="50"/>
      <c r="M476" s="67"/>
      <c r="N476" s="50"/>
      <c r="O476" s="67"/>
      <c r="P476" s="50"/>
      <c r="Q476" s="67"/>
      <c r="R476" s="50"/>
      <c r="S476" s="67"/>
      <c r="T476" s="50"/>
    </row>
    <row r="477" spans="1:20">
      <c r="A477" s="29"/>
      <c r="B477" s="29"/>
      <c r="C477" s="67"/>
      <c r="D477" s="29"/>
      <c r="E477" s="67"/>
      <c r="F477" s="50"/>
      <c r="G477" s="67"/>
      <c r="H477" s="50"/>
      <c r="I477" s="67"/>
      <c r="J477" s="50"/>
      <c r="K477" s="67"/>
      <c r="L477" s="50"/>
      <c r="M477" s="67"/>
      <c r="N477" s="50"/>
      <c r="O477" s="67"/>
      <c r="P477" s="50"/>
      <c r="Q477" s="67"/>
      <c r="R477" s="50"/>
      <c r="S477" s="67"/>
      <c r="T477" s="50"/>
    </row>
    <row r="478" spans="1:20">
      <c r="A478" s="29"/>
      <c r="B478" s="29"/>
      <c r="C478" s="67"/>
      <c r="D478" s="29"/>
      <c r="E478" s="67"/>
      <c r="F478" s="50"/>
      <c r="G478" s="67"/>
      <c r="H478" s="50"/>
      <c r="I478" s="67"/>
      <c r="J478" s="50"/>
      <c r="K478" s="67"/>
      <c r="L478" s="50"/>
      <c r="M478" s="67"/>
      <c r="N478" s="50"/>
      <c r="O478" s="67"/>
      <c r="P478" s="50"/>
      <c r="Q478" s="67"/>
      <c r="R478" s="50"/>
      <c r="S478" s="67"/>
      <c r="T478" s="50"/>
    </row>
    <row r="479" spans="1:20">
      <c r="A479" s="29"/>
      <c r="B479" s="29"/>
      <c r="C479" s="67"/>
      <c r="D479" s="29"/>
      <c r="E479" s="67"/>
      <c r="F479" s="50"/>
      <c r="G479" s="67"/>
      <c r="H479" s="50"/>
      <c r="I479" s="67"/>
      <c r="J479" s="50"/>
      <c r="K479" s="67"/>
      <c r="L479" s="50"/>
      <c r="M479" s="67"/>
      <c r="N479" s="50"/>
      <c r="O479" s="67"/>
      <c r="P479" s="50"/>
      <c r="Q479" s="67"/>
      <c r="R479" s="50"/>
      <c r="S479" s="67"/>
      <c r="T479" s="50"/>
    </row>
    <row r="480" spans="1:20">
      <c r="A480" s="29"/>
      <c r="B480" s="29"/>
      <c r="C480" s="67"/>
      <c r="D480" s="29"/>
      <c r="E480" s="67"/>
      <c r="F480" s="50"/>
      <c r="G480" s="67"/>
      <c r="H480" s="50"/>
      <c r="I480" s="67"/>
      <c r="J480" s="50"/>
      <c r="K480" s="67"/>
      <c r="L480" s="50"/>
      <c r="M480" s="67"/>
      <c r="N480" s="50"/>
      <c r="O480" s="67"/>
      <c r="P480" s="50"/>
      <c r="Q480" s="67"/>
      <c r="R480" s="50"/>
      <c r="S480" s="67"/>
      <c r="T480" s="50"/>
    </row>
    <row r="481" spans="1:20">
      <c r="A481" s="29"/>
      <c r="B481" s="29"/>
      <c r="C481" s="67"/>
      <c r="D481" s="29"/>
      <c r="E481" s="67"/>
      <c r="F481" s="50"/>
      <c r="G481" s="67"/>
      <c r="H481" s="50"/>
      <c r="I481" s="67"/>
      <c r="J481" s="50"/>
      <c r="K481" s="67"/>
      <c r="L481" s="50"/>
      <c r="M481" s="67"/>
      <c r="N481" s="50"/>
      <c r="O481" s="67"/>
      <c r="P481" s="50"/>
      <c r="Q481" s="67"/>
      <c r="R481" s="50"/>
      <c r="S481" s="67"/>
      <c r="T481" s="50"/>
    </row>
    <row r="482" spans="1:20">
      <c r="A482" s="29"/>
      <c r="B482" s="29"/>
      <c r="C482" s="67"/>
      <c r="D482" s="29"/>
      <c r="E482" s="67"/>
      <c r="F482" s="50"/>
      <c r="G482" s="67"/>
      <c r="H482" s="50"/>
      <c r="I482" s="67"/>
      <c r="J482" s="50"/>
      <c r="K482" s="67"/>
      <c r="L482" s="50"/>
      <c r="M482" s="67"/>
      <c r="N482" s="50"/>
      <c r="O482" s="67"/>
      <c r="P482" s="50"/>
      <c r="Q482" s="67"/>
      <c r="R482" s="50"/>
      <c r="S482" s="67"/>
      <c r="T482" s="50"/>
    </row>
    <row r="483" spans="1:20">
      <c r="A483" s="29"/>
      <c r="B483" s="29"/>
      <c r="C483" s="67"/>
      <c r="D483" s="29"/>
      <c r="E483" s="67"/>
      <c r="F483" s="50"/>
      <c r="G483" s="67"/>
      <c r="H483" s="50"/>
      <c r="I483" s="67"/>
      <c r="J483" s="50"/>
      <c r="K483" s="67"/>
      <c r="L483" s="50"/>
      <c r="M483" s="67"/>
      <c r="N483" s="50"/>
      <c r="O483" s="67"/>
      <c r="P483" s="50"/>
      <c r="Q483" s="67"/>
      <c r="R483" s="50"/>
      <c r="S483" s="67"/>
      <c r="T483" s="50"/>
    </row>
    <row r="484" spans="1:20">
      <c r="A484" s="29"/>
      <c r="B484" s="29"/>
      <c r="C484" s="67"/>
      <c r="D484" s="29"/>
      <c r="E484" s="67"/>
      <c r="F484" s="50"/>
      <c r="G484" s="67"/>
      <c r="H484" s="50"/>
      <c r="I484" s="67"/>
      <c r="J484" s="50"/>
      <c r="K484" s="67"/>
      <c r="L484" s="50"/>
      <c r="M484" s="67"/>
      <c r="N484" s="50"/>
      <c r="O484" s="67"/>
      <c r="P484" s="50"/>
      <c r="Q484" s="67"/>
      <c r="R484" s="50"/>
      <c r="S484" s="67"/>
      <c r="T484" s="50"/>
    </row>
    <row r="485" spans="1:20">
      <c r="A485" s="29"/>
      <c r="B485" s="29"/>
      <c r="C485" s="67"/>
      <c r="D485" s="29"/>
      <c r="E485" s="67"/>
      <c r="F485" s="50"/>
      <c r="G485" s="67"/>
      <c r="H485" s="50"/>
      <c r="I485" s="67"/>
      <c r="J485" s="50"/>
      <c r="K485" s="67"/>
      <c r="L485" s="50"/>
      <c r="M485" s="67"/>
      <c r="N485" s="50"/>
      <c r="O485" s="67"/>
      <c r="P485" s="50"/>
      <c r="Q485" s="67"/>
      <c r="R485" s="50"/>
      <c r="S485" s="67"/>
      <c r="T485" s="50"/>
    </row>
    <row r="486" spans="1:20">
      <c r="A486" s="29"/>
      <c r="B486" s="29"/>
      <c r="C486" s="67"/>
      <c r="D486" s="29"/>
      <c r="E486" s="67"/>
      <c r="F486" s="50"/>
      <c r="G486" s="67"/>
      <c r="H486" s="50"/>
      <c r="I486" s="67"/>
      <c r="J486" s="50"/>
      <c r="K486" s="67"/>
      <c r="L486" s="50"/>
      <c r="M486" s="67"/>
      <c r="N486" s="50"/>
      <c r="O486" s="67"/>
      <c r="P486" s="50"/>
      <c r="Q486" s="67"/>
      <c r="R486" s="50"/>
      <c r="S486" s="67"/>
      <c r="T486" s="50"/>
    </row>
    <row r="487" spans="1:20">
      <c r="A487" s="29"/>
      <c r="B487" s="29"/>
      <c r="C487" s="67"/>
      <c r="D487" s="29"/>
      <c r="E487" s="67"/>
      <c r="F487" s="50"/>
      <c r="G487" s="67"/>
      <c r="H487" s="50"/>
      <c r="I487" s="67"/>
      <c r="J487" s="50"/>
      <c r="K487" s="67"/>
      <c r="L487" s="50"/>
      <c r="M487" s="67"/>
      <c r="N487" s="50"/>
      <c r="O487" s="67"/>
      <c r="P487" s="50"/>
      <c r="Q487" s="67"/>
      <c r="R487" s="50"/>
      <c r="S487" s="67"/>
      <c r="T487" s="50"/>
    </row>
    <row r="488" spans="1:20">
      <c r="A488" s="29"/>
      <c r="B488" s="29"/>
      <c r="C488" s="67"/>
      <c r="D488" s="29"/>
      <c r="E488" s="67"/>
      <c r="F488" s="50"/>
      <c r="G488" s="67"/>
      <c r="H488" s="50"/>
      <c r="I488" s="67"/>
      <c r="J488" s="50"/>
      <c r="K488" s="67"/>
      <c r="L488" s="50"/>
      <c r="M488" s="67"/>
      <c r="N488" s="50"/>
      <c r="O488" s="67"/>
      <c r="P488" s="50"/>
      <c r="Q488" s="67"/>
      <c r="R488" s="50"/>
      <c r="S488" s="67"/>
      <c r="T488" s="50"/>
    </row>
    <row r="489" spans="1:20">
      <c r="A489" s="29"/>
      <c r="B489" s="29"/>
      <c r="C489" s="67"/>
      <c r="D489" s="29"/>
      <c r="E489" s="67"/>
      <c r="F489" s="50"/>
      <c r="G489" s="67"/>
      <c r="H489" s="50"/>
      <c r="I489" s="67"/>
      <c r="J489" s="50"/>
      <c r="K489" s="67"/>
      <c r="L489" s="50"/>
      <c r="M489" s="67"/>
      <c r="N489" s="50"/>
      <c r="O489" s="67"/>
      <c r="P489" s="50"/>
      <c r="Q489" s="67"/>
      <c r="R489" s="50"/>
      <c r="S489" s="67"/>
      <c r="T489" s="50"/>
    </row>
    <row r="490" spans="1:20">
      <c r="A490" s="29"/>
      <c r="B490" s="29"/>
      <c r="C490" s="67"/>
      <c r="D490" s="29"/>
      <c r="E490" s="67"/>
      <c r="F490" s="50"/>
      <c r="G490" s="67"/>
      <c r="H490" s="50"/>
      <c r="I490" s="67"/>
      <c r="J490" s="50"/>
      <c r="K490" s="67"/>
      <c r="L490" s="50"/>
      <c r="M490" s="67"/>
      <c r="N490" s="50"/>
      <c r="O490" s="67"/>
      <c r="P490" s="50"/>
      <c r="Q490" s="67"/>
      <c r="R490" s="50"/>
      <c r="S490" s="67"/>
      <c r="T490" s="50"/>
    </row>
    <row r="491" spans="1:20">
      <c r="A491" s="29"/>
      <c r="B491" s="29"/>
      <c r="C491" s="67"/>
      <c r="D491" s="29"/>
      <c r="E491" s="67"/>
      <c r="F491" s="50"/>
      <c r="G491" s="67"/>
      <c r="H491" s="50"/>
      <c r="I491" s="67"/>
      <c r="J491" s="50"/>
      <c r="K491" s="67"/>
      <c r="L491" s="50"/>
      <c r="M491" s="67"/>
      <c r="N491" s="50"/>
      <c r="O491" s="67"/>
      <c r="P491" s="50"/>
      <c r="Q491" s="67"/>
      <c r="R491" s="50"/>
      <c r="S491" s="67"/>
      <c r="T491" s="50"/>
    </row>
    <row r="492" spans="1:20">
      <c r="A492" s="29"/>
      <c r="B492" s="29"/>
      <c r="C492" s="67"/>
      <c r="D492" s="29"/>
      <c r="E492" s="67"/>
      <c r="F492" s="50"/>
      <c r="G492" s="67"/>
      <c r="H492" s="50"/>
      <c r="I492" s="67"/>
      <c r="J492" s="50"/>
      <c r="K492" s="67"/>
      <c r="L492" s="50"/>
      <c r="M492" s="67"/>
      <c r="N492" s="50"/>
      <c r="O492" s="67"/>
      <c r="P492" s="50"/>
      <c r="Q492" s="67"/>
      <c r="R492" s="50"/>
      <c r="S492" s="67"/>
      <c r="T492" s="50"/>
    </row>
    <row r="493" spans="1:20">
      <c r="A493" s="29"/>
      <c r="B493" s="29"/>
      <c r="C493" s="67"/>
      <c r="D493" s="29"/>
      <c r="E493" s="67"/>
      <c r="F493" s="50"/>
      <c r="G493" s="67"/>
      <c r="H493" s="50"/>
      <c r="I493" s="67"/>
      <c r="J493" s="50"/>
      <c r="K493" s="67"/>
      <c r="L493" s="50"/>
      <c r="M493" s="67"/>
      <c r="N493" s="50"/>
      <c r="O493" s="67"/>
      <c r="P493" s="50"/>
      <c r="Q493" s="67"/>
      <c r="R493" s="50"/>
      <c r="S493" s="67"/>
      <c r="T493" s="50"/>
    </row>
    <row r="494" spans="1:20">
      <c r="A494" s="29"/>
      <c r="B494" s="29"/>
      <c r="C494" s="67"/>
      <c r="D494" s="29"/>
      <c r="E494" s="67"/>
      <c r="F494" s="50"/>
      <c r="G494" s="67"/>
      <c r="H494" s="50"/>
      <c r="I494" s="67"/>
      <c r="J494" s="50"/>
      <c r="K494" s="67"/>
      <c r="L494" s="50"/>
      <c r="M494" s="67"/>
      <c r="N494" s="50"/>
      <c r="O494" s="67"/>
      <c r="P494" s="50"/>
      <c r="Q494" s="67"/>
      <c r="R494" s="50"/>
      <c r="S494" s="67"/>
      <c r="T494" s="50"/>
    </row>
    <row r="495" spans="1:20">
      <c r="A495" s="29"/>
      <c r="B495" s="29"/>
      <c r="C495" s="67"/>
      <c r="D495" s="29"/>
      <c r="E495" s="67"/>
      <c r="F495" s="50"/>
      <c r="G495" s="67"/>
      <c r="H495" s="50"/>
      <c r="I495" s="67"/>
      <c r="J495" s="50"/>
      <c r="K495" s="67"/>
      <c r="L495" s="50"/>
      <c r="M495" s="67"/>
      <c r="N495" s="50"/>
      <c r="O495" s="67"/>
      <c r="P495" s="50"/>
      <c r="Q495" s="67"/>
      <c r="R495" s="50"/>
      <c r="S495" s="67"/>
      <c r="T495" s="50"/>
    </row>
    <row r="496" spans="1:20">
      <c r="A496" s="29"/>
      <c r="B496" s="29"/>
      <c r="C496" s="67"/>
      <c r="D496" s="29"/>
      <c r="E496" s="67"/>
      <c r="F496" s="50"/>
      <c r="G496" s="67"/>
      <c r="H496" s="50"/>
      <c r="I496" s="67"/>
      <c r="J496" s="50"/>
      <c r="K496" s="67"/>
      <c r="L496" s="50"/>
      <c r="M496" s="67"/>
      <c r="N496" s="50"/>
      <c r="O496" s="67"/>
      <c r="P496" s="50"/>
      <c r="Q496" s="67"/>
      <c r="R496" s="50"/>
      <c r="S496" s="67"/>
      <c r="T496" s="50"/>
    </row>
    <row r="497" spans="1:20">
      <c r="A497" s="29"/>
      <c r="B497" s="29"/>
      <c r="C497" s="67"/>
      <c r="D497" s="29"/>
      <c r="E497" s="67"/>
      <c r="F497" s="50"/>
      <c r="G497" s="67"/>
      <c r="H497" s="50"/>
      <c r="I497" s="67"/>
      <c r="J497" s="50"/>
      <c r="K497" s="67"/>
      <c r="L497" s="50"/>
      <c r="M497" s="67"/>
      <c r="N497" s="50"/>
      <c r="O497" s="67"/>
      <c r="P497" s="50"/>
      <c r="Q497" s="67"/>
      <c r="R497" s="50"/>
      <c r="S497" s="67"/>
      <c r="T497" s="50"/>
    </row>
    <row r="498" spans="1:20">
      <c r="A498" s="29"/>
      <c r="B498" s="29"/>
      <c r="C498" s="67"/>
      <c r="D498" s="29"/>
      <c r="E498" s="67"/>
      <c r="F498" s="50"/>
      <c r="G498" s="67"/>
      <c r="H498" s="50"/>
      <c r="I498" s="67"/>
      <c r="J498" s="50"/>
      <c r="K498" s="67"/>
      <c r="L498" s="50"/>
      <c r="M498" s="67"/>
      <c r="N498" s="50"/>
      <c r="O498" s="67"/>
      <c r="P498" s="50"/>
      <c r="Q498" s="67"/>
      <c r="R498" s="50"/>
      <c r="S498" s="67"/>
      <c r="T498" s="50"/>
    </row>
    <row r="499" spans="1:20">
      <c r="A499" s="29"/>
      <c r="B499" s="29"/>
      <c r="C499" s="67"/>
      <c r="D499" s="29"/>
      <c r="E499" s="67"/>
      <c r="F499" s="50"/>
      <c r="G499" s="67"/>
      <c r="H499" s="50"/>
      <c r="I499" s="67"/>
      <c r="J499" s="50"/>
      <c r="K499" s="67"/>
      <c r="L499" s="50"/>
      <c r="M499" s="67"/>
      <c r="N499" s="50"/>
      <c r="O499" s="67"/>
      <c r="P499" s="50"/>
      <c r="Q499" s="67"/>
      <c r="R499" s="50"/>
      <c r="S499" s="67"/>
      <c r="T499" s="50"/>
    </row>
    <row r="500" spans="1:20">
      <c r="A500" s="29"/>
      <c r="B500" s="29"/>
      <c r="C500" s="67"/>
      <c r="D500" s="29"/>
      <c r="E500" s="67"/>
      <c r="F500" s="50"/>
      <c r="G500" s="67"/>
      <c r="H500" s="50"/>
      <c r="I500" s="67"/>
      <c r="J500" s="50"/>
      <c r="K500" s="67"/>
      <c r="L500" s="50"/>
      <c r="M500" s="67"/>
      <c r="N500" s="50"/>
      <c r="O500" s="67"/>
      <c r="P500" s="50"/>
      <c r="Q500" s="67"/>
      <c r="R500" s="50"/>
      <c r="S500" s="67"/>
      <c r="T500" s="50"/>
    </row>
    <row r="501" spans="1:20">
      <c r="A501" s="29"/>
      <c r="B501" s="29"/>
      <c r="C501" s="67"/>
      <c r="D501" s="29"/>
      <c r="E501" s="67"/>
      <c r="F501" s="50"/>
      <c r="G501" s="67"/>
      <c r="H501" s="50"/>
      <c r="I501" s="67"/>
      <c r="J501" s="50"/>
      <c r="K501" s="67"/>
      <c r="L501" s="50"/>
      <c r="M501" s="67"/>
      <c r="N501" s="50"/>
      <c r="O501" s="67"/>
      <c r="P501" s="50"/>
      <c r="Q501" s="67"/>
      <c r="R501" s="50"/>
      <c r="S501" s="67"/>
      <c r="T501" s="50"/>
    </row>
    <row r="502" spans="1:20">
      <c r="A502" s="29"/>
      <c r="B502" s="29"/>
      <c r="C502" s="67"/>
      <c r="D502" s="29"/>
      <c r="E502" s="67"/>
      <c r="F502" s="50"/>
      <c r="G502" s="67"/>
      <c r="H502" s="50"/>
      <c r="I502" s="67"/>
      <c r="J502" s="50"/>
      <c r="K502" s="67"/>
      <c r="L502" s="50"/>
      <c r="M502" s="67"/>
      <c r="N502" s="50"/>
      <c r="O502" s="67"/>
      <c r="P502" s="50"/>
      <c r="Q502" s="67"/>
      <c r="R502" s="50"/>
      <c r="S502" s="67"/>
      <c r="T502" s="50"/>
    </row>
    <row r="503" spans="1:20">
      <c r="A503" s="29"/>
      <c r="B503" s="29"/>
      <c r="C503" s="67"/>
      <c r="D503" s="29"/>
      <c r="E503" s="67"/>
      <c r="F503" s="50"/>
      <c r="G503" s="67"/>
      <c r="H503" s="50"/>
      <c r="I503" s="67"/>
      <c r="J503" s="50"/>
      <c r="K503" s="67"/>
      <c r="L503" s="50"/>
      <c r="M503" s="67"/>
      <c r="N503" s="50"/>
      <c r="O503" s="67"/>
      <c r="P503" s="50"/>
      <c r="Q503" s="67"/>
      <c r="R503" s="50"/>
      <c r="S503" s="67"/>
      <c r="T503" s="50"/>
    </row>
    <row r="504" spans="1:20">
      <c r="A504" s="29"/>
      <c r="B504" s="29"/>
      <c r="C504" s="67"/>
      <c r="D504" s="29"/>
      <c r="E504" s="67"/>
      <c r="F504" s="50"/>
      <c r="G504" s="67"/>
      <c r="H504" s="50"/>
      <c r="I504" s="67"/>
      <c r="J504" s="50"/>
      <c r="K504" s="67"/>
      <c r="L504" s="50"/>
      <c r="M504" s="67"/>
      <c r="N504" s="50"/>
      <c r="O504" s="67"/>
      <c r="P504" s="50"/>
      <c r="Q504" s="67"/>
      <c r="R504" s="50"/>
      <c r="S504" s="67"/>
      <c r="T504" s="50"/>
    </row>
    <row r="505" spans="1:20">
      <c r="A505" s="29"/>
      <c r="B505" s="29"/>
      <c r="C505" s="67"/>
      <c r="D505" s="29"/>
      <c r="E505" s="67"/>
      <c r="F505" s="50"/>
      <c r="G505" s="67"/>
      <c r="H505" s="50"/>
      <c r="I505" s="67"/>
      <c r="J505" s="50"/>
      <c r="K505" s="67"/>
      <c r="L505" s="50"/>
      <c r="M505" s="67"/>
      <c r="N505" s="50"/>
      <c r="O505" s="67"/>
      <c r="P505" s="50"/>
      <c r="Q505" s="67"/>
      <c r="R505" s="50"/>
      <c r="S505" s="67"/>
      <c r="T505" s="50"/>
    </row>
    <row r="506" spans="1:20">
      <c r="A506" s="29"/>
      <c r="B506" s="29"/>
      <c r="C506" s="67"/>
      <c r="D506" s="29"/>
      <c r="E506" s="67"/>
      <c r="F506" s="50"/>
      <c r="G506" s="67"/>
      <c r="H506" s="50"/>
      <c r="I506" s="67"/>
      <c r="J506" s="50"/>
      <c r="K506" s="67"/>
      <c r="L506" s="50"/>
      <c r="M506" s="67"/>
      <c r="N506" s="50"/>
      <c r="O506" s="67"/>
      <c r="P506" s="50"/>
      <c r="Q506" s="67"/>
      <c r="R506" s="50"/>
      <c r="S506" s="67"/>
      <c r="T506" s="50"/>
    </row>
    <row r="507" spans="1:20">
      <c r="A507" s="29"/>
      <c r="B507" s="29"/>
      <c r="C507" s="67"/>
      <c r="D507" s="29"/>
      <c r="E507" s="67"/>
      <c r="F507" s="50"/>
      <c r="G507" s="67"/>
      <c r="H507" s="50"/>
      <c r="I507" s="67"/>
      <c r="J507" s="50"/>
      <c r="K507" s="67"/>
      <c r="L507" s="50"/>
      <c r="M507" s="67"/>
      <c r="N507" s="50"/>
      <c r="O507" s="67"/>
      <c r="P507" s="50"/>
      <c r="Q507" s="67"/>
      <c r="R507" s="50"/>
      <c r="S507" s="67"/>
      <c r="T507" s="50"/>
    </row>
    <row r="508" spans="1:20">
      <c r="A508" s="29"/>
      <c r="B508" s="29"/>
      <c r="C508" s="67"/>
      <c r="D508" s="29"/>
      <c r="E508" s="67"/>
      <c r="F508" s="50"/>
      <c r="G508" s="67"/>
      <c r="H508" s="50"/>
      <c r="I508" s="67"/>
      <c r="J508" s="50"/>
      <c r="K508" s="67"/>
      <c r="L508" s="50"/>
      <c r="M508" s="67"/>
      <c r="N508" s="50"/>
      <c r="O508" s="67"/>
      <c r="P508" s="50"/>
      <c r="Q508" s="67"/>
      <c r="R508" s="50"/>
      <c r="S508" s="67"/>
      <c r="T508" s="50"/>
    </row>
    <row r="509" spans="1:20">
      <c r="A509" s="29"/>
      <c r="B509" s="29"/>
      <c r="C509" s="67"/>
      <c r="D509" s="29"/>
      <c r="E509" s="67"/>
      <c r="F509" s="50"/>
      <c r="G509" s="67"/>
      <c r="H509" s="50"/>
      <c r="I509" s="67"/>
      <c r="J509" s="50"/>
      <c r="K509" s="67"/>
      <c r="L509" s="50"/>
      <c r="M509" s="67"/>
      <c r="N509" s="50"/>
      <c r="O509" s="67"/>
      <c r="P509" s="50"/>
      <c r="Q509" s="67"/>
      <c r="R509" s="50"/>
      <c r="S509" s="67"/>
      <c r="T509" s="50"/>
    </row>
    <row r="510" spans="1:20">
      <c r="A510" s="29"/>
      <c r="B510" s="29"/>
      <c r="C510" s="67"/>
      <c r="D510" s="29"/>
      <c r="E510" s="67"/>
      <c r="F510" s="50"/>
      <c r="G510" s="67"/>
      <c r="H510" s="50"/>
      <c r="I510" s="67"/>
      <c r="J510" s="50"/>
      <c r="K510" s="67"/>
      <c r="L510" s="50"/>
      <c r="M510" s="67"/>
      <c r="N510" s="50"/>
      <c r="O510" s="67"/>
      <c r="P510" s="50"/>
      <c r="Q510" s="67"/>
      <c r="R510" s="50"/>
      <c r="S510" s="67"/>
      <c r="T510" s="50"/>
    </row>
    <row r="511" spans="1:20">
      <c r="A511" s="29"/>
      <c r="B511" s="29"/>
      <c r="C511" s="67"/>
      <c r="D511" s="29"/>
      <c r="E511" s="67"/>
      <c r="F511" s="50"/>
      <c r="G511" s="67"/>
      <c r="H511" s="50"/>
      <c r="I511" s="67"/>
      <c r="J511" s="50"/>
      <c r="K511" s="67"/>
      <c r="L511" s="50"/>
      <c r="M511" s="67"/>
      <c r="N511" s="50"/>
      <c r="O511" s="67"/>
      <c r="P511" s="50"/>
      <c r="Q511" s="67"/>
      <c r="R511" s="50"/>
      <c r="S511" s="67"/>
      <c r="T511" s="50"/>
    </row>
    <row r="512" spans="1:20">
      <c r="A512" s="29"/>
      <c r="B512" s="29"/>
      <c r="C512" s="67"/>
      <c r="D512" s="29"/>
      <c r="E512" s="67"/>
      <c r="F512" s="50"/>
      <c r="G512" s="67"/>
      <c r="H512" s="50"/>
      <c r="I512" s="67"/>
      <c r="J512" s="50"/>
      <c r="K512" s="67"/>
      <c r="L512" s="50"/>
      <c r="M512" s="67"/>
      <c r="N512" s="50"/>
      <c r="O512" s="67"/>
      <c r="P512" s="50"/>
      <c r="Q512" s="67"/>
      <c r="R512" s="50"/>
      <c r="S512" s="67"/>
      <c r="T512" s="50"/>
    </row>
    <row r="513" spans="1:20">
      <c r="A513" s="29"/>
      <c r="B513" s="29"/>
      <c r="C513" s="67"/>
      <c r="D513" s="29"/>
      <c r="E513" s="67"/>
      <c r="F513" s="50"/>
      <c r="G513" s="67"/>
      <c r="H513" s="50"/>
      <c r="I513" s="67"/>
      <c r="J513" s="50"/>
      <c r="K513" s="67"/>
      <c r="L513" s="50"/>
      <c r="M513" s="67"/>
      <c r="N513" s="50"/>
      <c r="O513" s="67"/>
      <c r="P513" s="50"/>
      <c r="Q513" s="67"/>
      <c r="R513" s="50"/>
      <c r="S513" s="67"/>
      <c r="T513" s="50"/>
    </row>
    <row r="514" spans="1:20">
      <c r="A514" s="29"/>
      <c r="B514" s="29"/>
      <c r="C514" s="67"/>
      <c r="D514" s="29"/>
      <c r="E514" s="67"/>
      <c r="F514" s="50"/>
      <c r="G514" s="67"/>
      <c r="H514" s="50"/>
      <c r="I514" s="67"/>
      <c r="J514" s="50"/>
      <c r="K514" s="67"/>
      <c r="L514" s="50"/>
      <c r="M514" s="67"/>
      <c r="N514" s="50"/>
      <c r="O514" s="67"/>
      <c r="P514" s="50"/>
      <c r="Q514" s="67"/>
      <c r="R514" s="50"/>
      <c r="S514" s="67"/>
      <c r="T514" s="50"/>
    </row>
    <row r="515" spans="1:20">
      <c r="A515" s="29"/>
      <c r="B515" s="29"/>
      <c r="C515" s="67"/>
      <c r="D515" s="29"/>
      <c r="E515" s="67"/>
      <c r="F515" s="50"/>
      <c r="G515" s="67"/>
      <c r="H515" s="50"/>
      <c r="I515" s="67"/>
      <c r="J515" s="50"/>
      <c r="K515" s="67"/>
      <c r="L515" s="50"/>
      <c r="M515" s="67"/>
      <c r="N515" s="50"/>
      <c r="O515" s="67"/>
      <c r="P515" s="50"/>
      <c r="Q515" s="67"/>
      <c r="R515" s="50"/>
      <c r="S515" s="67"/>
      <c r="T515" s="50"/>
    </row>
    <row r="516" spans="1:20">
      <c r="A516" s="29"/>
      <c r="B516" s="29"/>
      <c r="C516" s="67"/>
      <c r="D516" s="29"/>
      <c r="E516" s="67"/>
      <c r="F516" s="50"/>
      <c r="G516" s="67"/>
      <c r="H516" s="50"/>
      <c r="I516" s="67"/>
      <c r="J516" s="50"/>
      <c r="K516" s="67"/>
      <c r="L516" s="50"/>
      <c r="M516" s="67"/>
      <c r="N516" s="50"/>
      <c r="O516" s="67"/>
      <c r="P516" s="50"/>
      <c r="Q516" s="67"/>
      <c r="R516" s="50"/>
      <c r="S516" s="67"/>
      <c r="T516" s="50"/>
    </row>
    <row r="517" spans="1:20">
      <c r="A517" s="29"/>
      <c r="B517" s="29"/>
      <c r="C517" s="67"/>
      <c r="D517" s="29"/>
      <c r="E517" s="67"/>
      <c r="F517" s="50"/>
      <c r="G517" s="67"/>
      <c r="H517" s="50"/>
      <c r="I517" s="67"/>
      <c r="J517" s="50"/>
      <c r="K517" s="67"/>
      <c r="L517" s="50"/>
      <c r="M517" s="67"/>
      <c r="N517" s="50"/>
      <c r="O517" s="67"/>
      <c r="P517" s="50"/>
      <c r="Q517" s="67"/>
      <c r="R517" s="50"/>
      <c r="S517" s="67"/>
      <c r="T517" s="50"/>
    </row>
    <row r="518" spans="1:20">
      <c r="A518" s="29"/>
      <c r="B518" s="29"/>
      <c r="C518" s="67"/>
      <c r="D518" s="29"/>
      <c r="E518" s="67"/>
      <c r="F518" s="50"/>
      <c r="G518" s="67"/>
      <c r="H518" s="50"/>
      <c r="I518" s="67"/>
      <c r="J518" s="50"/>
      <c r="K518" s="67"/>
      <c r="L518" s="50"/>
      <c r="M518" s="67"/>
      <c r="N518" s="50"/>
      <c r="O518" s="67"/>
      <c r="P518" s="50"/>
      <c r="Q518" s="67"/>
      <c r="R518" s="50"/>
      <c r="S518" s="67"/>
      <c r="T518" s="50"/>
    </row>
    <row r="519" spans="1:20">
      <c r="A519" s="29"/>
      <c r="B519" s="29"/>
      <c r="C519" s="67"/>
      <c r="D519" s="29"/>
      <c r="E519" s="67"/>
      <c r="F519" s="50"/>
      <c r="G519" s="67"/>
      <c r="H519" s="50"/>
      <c r="I519" s="67"/>
      <c r="J519" s="50"/>
      <c r="K519" s="67"/>
      <c r="L519" s="50"/>
      <c r="M519" s="67"/>
      <c r="N519" s="50"/>
      <c r="O519" s="67"/>
      <c r="P519" s="50"/>
      <c r="Q519" s="67"/>
      <c r="R519" s="50"/>
      <c r="S519" s="67"/>
      <c r="T519" s="50"/>
    </row>
    <row r="520" spans="1:20">
      <c r="A520" s="29"/>
      <c r="B520" s="29"/>
      <c r="C520" s="67"/>
      <c r="D520" s="29"/>
      <c r="E520" s="67"/>
      <c r="F520" s="50"/>
      <c r="G520" s="67"/>
      <c r="H520" s="50"/>
      <c r="I520" s="67"/>
      <c r="J520" s="50"/>
      <c r="K520" s="67"/>
      <c r="L520" s="50"/>
      <c r="M520" s="67"/>
      <c r="N520" s="50"/>
      <c r="O520" s="67"/>
      <c r="P520" s="50"/>
      <c r="Q520" s="67"/>
      <c r="R520" s="50"/>
      <c r="S520" s="67"/>
      <c r="T520" s="50"/>
    </row>
    <row r="521" spans="1:20">
      <c r="A521" s="29"/>
      <c r="B521" s="29"/>
      <c r="C521" s="67"/>
      <c r="D521" s="29"/>
      <c r="E521" s="67"/>
      <c r="F521" s="50"/>
      <c r="G521" s="67"/>
      <c r="H521" s="50"/>
      <c r="I521" s="67"/>
      <c r="J521" s="50"/>
      <c r="K521" s="67"/>
      <c r="L521" s="50"/>
      <c r="M521" s="67"/>
      <c r="N521" s="50"/>
      <c r="O521" s="67"/>
      <c r="P521" s="50"/>
      <c r="Q521" s="67"/>
      <c r="R521" s="50"/>
      <c r="S521" s="67"/>
      <c r="T521" s="50"/>
    </row>
    <row r="522" spans="1:20">
      <c r="A522" s="29"/>
      <c r="B522" s="29"/>
      <c r="C522" s="67"/>
      <c r="D522" s="29"/>
      <c r="E522" s="67"/>
      <c r="F522" s="50"/>
      <c r="G522" s="67"/>
      <c r="H522" s="50"/>
      <c r="I522" s="67"/>
      <c r="J522" s="50"/>
      <c r="K522" s="67"/>
      <c r="L522" s="50"/>
      <c r="M522" s="67"/>
      <c r="N522" s="50"/>
      <c r="O522" s="67"/>
      <c r="P522" s="50"/>
      <c r="Q522" s="67"/>
      <c r="R522" s="50"/>
      <c r="S522" s="67"/>
      <c r="T522" s="50"/>
    </row>
    <row r="523" spans="1:20">
      <c r="A523" s="29"/>
      <c r="B523" s="29"/>
      <c r="C523" s="67"/>
      <c r="D523" s="29"/>
      <c r="E523" s="67"/>
      <c r="F523" s="50"/>
      <c r="G523" s="67"/>
      <c r="H523" s="50"/>
      <c r="I523" s="67"/>
      <c r="J523" s="50"/>
      <c r="K523" s="67"/>
      <c r="L523" s="50"/>
      <c r="M523" s="67"/>
      <c r="N523" s="50"/>
      <c r="O523" s="67"/>
      <c r="P523" s="50"/>
      <c r="Q523" s="67"/>
      <c r="R523" s="50"/>
      <c r="S523" s="67"/>
      <c r="T523" s="50"/>
    </row>
    <row r="524" spans="1:20">
      <c r="A524" s="29"/>
      <c r="B524" s="29"/>
      <c r="C524" s="67"/>
      <c r="D524" s="29"/>
      <c r="E524" s="67"/>
      <c r="F524" s="50"/>
      <c r="G524" s="67"/>
      <c r="H524" s="50"/>
      <c r="I524" s="67"/>
      <c r="J524" s="50"/>
      <c r="K524" s="67"/>
      <c r="L524" s="50"/>
      <c r="M524" s="67"/>
      <c r="N524" s="50"/>
      <c r="O524" s="67"/>
      <c r="P524" s="50"/>
      <c r="Q524" s="67"/>
      <c r="R524" s="50"/>
      <c r="S524" s="67"/>
      <c r="T524" s="50"/>
    </row>
    <row r="525" spans="1:20">
      <c r="A525" s="29"/>
      <c r="B525" s="29"/>
      <c r="C525" s="67"/>
      <c r="D525" s="29"/>
      <c r="E525" s="67"/>
      <c r="F525" s="50"/>
      <c r="G525" s="67"/>
      <c r="H525" s="50"/>
      <c r="I525" s="67"/>
      <c r="J525" s="50"/>
      <c r="K525" s="67"/>
      <c r="L525" s="50"/>
      <c r="M525" s="67"/>
      <c r="N525" s="50"/>
      <c r="O525" s="67"/>
      <c r="P525" s="50"/>
      <c r="Q525" s="67"/>
      <c r="R525" s="50"/>
      <c r="S525" s="67"/>
      <c r="T525" s="50"/>
    </row>
    <row r="526" spans="1:20">
      <c r="A526" s="29"/>
      <c r="B526" s="29"/>
      <c r="C526" s="67"/>
      <c r="D526" s="29"/>
      <c r="E526" s="67"/>
      <c r="F526" s="50"/>
      <c r="G526" s="67"/>
      <c r="H526" s="50"/>
      <c r="I526" s="67"/>
      <c r="J526" s="50"/>
      <c r="K526" s="67"/>
      <c r="L526" s="50"/>
      <c r="M526" s="67"/>
      <c r="N526" s="50"/>
      <c r="O526" s="67"/>
      <c r="P526" s="50"/>
      <c r="Q526" s="67"/>
      <c r="R526" s="50"/>
      <c r="S526" s="67"/>
      <c r="T526" s="50"/>
    </row>
    <row r="527" spans="1:20">
      <c r="A527" s="29"/>
      <c r="B527" s="29"/>
      <c r="C527" s="67"/>
      <c r="D527" s="29"/>
      <c r="E527" s="67"/>
      <c r="F527" s="50"/>
      <c r="G527" s="67"/>
      <c r="H527" s="50"/>
      <c r="I527" s="67"/>
      <c r="J527" s="50"/>
      <c r="K527" s="67"/>
      <c r="L527" s="50"/>
      <c r="M527" s="67"/>
      <c r="N527" s="50"/>
      <c r="O527" s="67"/>
      <c r="P527" s="50"/>
      <c r="Q527" s="67"/>
      <c r="R527" s="50"/>
      <c r="S527" s="67"/>
      <c r="T527" s="50"/>
    </row>
    <row r="528" spans="1:20">
      <c r="A528" s="29"/>
      <c r="B528" s="29"/>
      <c r="C528" s="67"/>
      <c r="D528" s="29"/>
      <c r="E528" s="67"/>
      <c r="F528" s="50"/>
      <c r="G528" s="67"/>
      <c r="H528" s="50"/>
      <c r="I528" s="67"/>
      <c r="J528" s="50"/>
      <c r="K528" s="67"/>
      <c r="L528" s="50"/>
      <c r="M528" s="67"/>
      <c r="N528" s="50"/>
      <c r="O528" s="67"/>
      <c r="P528" s="50"/>
      <c r="Q528" s="67"/>
      <c r="R528" s="50"/>
      <c r="S528" s="67"/>
      <c r="T528" s="50"/>
    </row>
    <row r="529" spans="1:20">
      <c r="A529" s="29"/>
      <c r="B529" s="29"/>
      <c r="C529" s="67"/>
      <c r="D529" s="29"/>
      <c r="E529" s="67"/>
      <c r="F529" s="50"/>
      <c r="G529" s="67"/>
      <c r="H529" s="50"/>
      <c r="I529" s="67"/>
      <c r="J529" s="50"/>
      <c r="K529" s="67"/>
      <c r="L529" s="50"/>
      <c r="M529" s="67"/>
      <c r="N529" s="50"/>
      <c r="O529" s="67"/>
      <c r="P529" s="50"/>
      <c r="Q529" s="67"/>
      <c r="R529" s="50"/>
      <c r="S529" s="67"/>
      <c r="T529" s="50"/>
    </row>
    <row r="530" spans="1:20">
      <c r="A530" s="29"/>
      <c r="B530" s="29"/>
      <c r="C530" s="67"/>
      <c r="D530" s="29"/>
      <c r="E530" s="67"/>
      <c r="F530" s="50"/>
      <c r="G530" s="67"/>
      <c r="H530" s="50"/>
      <c r="I530" s="67"/>
      <c r="J530" s="50"/>
      <c r="K530" s="67"/>
      <c r="L530" s="50"/>
      <c r="M530" s="67"/>
      <c r="N530" s="50"/>
      <c r="O530" s="67"/>
      <c r="P530" s="50"/>
      <c r="Q530" s="67"/>
      <c r="R530" s="50"/>
      <c r="S530" s="67"/>
      <c r="T530" s="50"/>
    </row>
    <row r="531" spans="1:20">
      <c r="A531" s="29"/>
      <c r="B531" s="29"/>
      <c r="C531" s="67"/>
      <c r="D531" s="29"/>
      <c r="E531" s="67"/>
      <c r="F531" s="50"/>
      <c r="G531" s="67"/>
      <c r="H531" s="50"/>
      <c r="I531" s="67"/>
      <c r="J531" s="50"/>
      <c r="K531" s="67"/>
      <c r="L531" s="50"/>
      <c r="M531" s="67"/>
      <c r="N531" s="50"/>
      <c r="O531" s="67"/>
      <c r="P531" s="50"/>
      <c r="Q531" s="67"/>
      <c r="R531" s="50"/>
      <c r="S531" s="67"/>
      <c r="T531" s="50"/>
    </row>
    <row r="532" spans="1:20">
      <c r="A532" s="29"/>
      <c r="B532" s="29"/>
      <c r="C532" s="67"/>
      <c r="D532" s="29"/>
      <c r="E532" s="67"/>
      <c r="F532" s="50"/>
      <c r="G532" s="67"/>
      <c r="H532" s="50"/>
      <c r="I532" s="67"/>
      <c r="J532" s="50"/>
      <c r="K532" s="67"/>
      <c r="L532" s="50"/>
      <c r="M532" s="67"/>
      <c r="N532" s="50"/>
      <c r="O532" s="67"/>
      <c r="P532" s="50"/>
      <c r="Q532" s="67"/>
      <c r="R532" s="50"/>
      <c r="S532" s="67"/>
      <c r="T532" s="50"/>
    </row>
    <row r="533" spans="1:20">
      <c r="A533" s="29"/>
      <c r="B533" s="29"/>
      <c r="C533" s="67"/>
      <c r="D533" s="29"/>
      <c r="E533" s="67"/>
      <c r="F533" s="50"/>
      <c r="G533" s="67"/>
      <c r="H533" s="50"/>
      <c r="I533" s="67"/>
      <c r="J533" s="50"/>
      <c r="K533" s="67"/>
      <c r="L533" s="50"/>
      <c r="M533" s="67"/>
      <c r="N533" s="50"/>
      <c r="O533" s="67"/>
      <c r="P533" s="50"/>
      <c r="Q533" s="67"/>
      <c r="R533" s="50"/>
      <c r="S533" s="67"/>
      <c r="T533" s="50"/>
    </row>
    <row r="534" spans="1:20">
      <c r="A534" s="29"/>
      <c r="B534" s="29"/>
      <c r="C534" s="67"/>
      <c r="D534" s="29"/>
      <c r="E534" s="67"/>
      <c r="F534" s="50"/>
      <c r="G534" s="67"/>
      <c r="H534" s="50"/>
      <c r="I534" s="67"/>
      <c r="J534" s="50"/>
      <c r="K534" s="67"/>
      <c r="L534" s="50"/>
      <c r="M534" s="67"/>
      <c r="N534" s="50"/>
      <c r="O534" s="67"/>
      <c r="P534" s="50"/>
      <c r="Q534" s="67"/>
      <c r="R534" s="50"/>
      <c r="S534" s="67"/>
      <c r="T534" s="50"/>
    </row>
    <row r="535" spans="1:20">
      <c r="A535" s="29"/>
      <c r="B535" s="29"/>
      <c r="C535" s="67"/>
      <c r="D535" s="29"/>
      <c r="E535" s="67"/>
      <c r="F535" s="50"/>
      <c r="G535" s="67"/>
      <c r="H535" s="50"/>
      <c r="I535" s="67"/>
      <c r="J535" s="50"/>
      <c r="K535" s="67"/>
      <c r="L535" s="50"/>
      <c r="M535" s="67"/>
      <c r="N535" s="50"/>
      <c r="O535" s="67"/>
      <c r="P535" s="50"/>
      <c r="Q535" s="67"/>
      <c r="R535" s="50"/>
      <c r="S535" s="67"/>
      <c r="T535" s="50"/>
    </row>
    <row r="536" spans="1:20">
      <c r="A536" s="29"/>
      <c r="B536" s="29"/>
      <c r="C536" s="67"/>
      <c r="D536" s="29"/>
      <c r="E536" s="67"/>
      <c r="F536" s="50"/>
      <c r="G536" s="67"/>
      <c r="H536" s="50"/>
      <c r="I536" s="67"/>
      <c r="J536" s="50"/>
      <c r="K536" s="67"/>
      <c r="L536" s="50"/>
      <c r="M536" s="67"/>
      <c r="N536" s="50"/>
      <c r="O536" s="67"/>
      <c r="P536" s="50"/>
      <c r="Q536" s="67"/>
      <c r="R536" s="50"/>
      <c r="S536" s="67"/>
      <c r="T536" s="50"/>
    </row>
    <row r="537" spans="1:20">
      <c r="A537" s="29"/>
      <c r="B537" s="29"/>
      <c r="C537" s="67"/>
      <c r="D537" s="29"/>
      <c r="E537" s="67"/>
      <c r="F537" s="50"/>
      <c r="G537" s="67"/>
      <c r="H537" s="50"/>
      <c r="I537" s="67"/>
      <c r="J537" s="50"/>
      <c r="K537" s="67"/>
      <c r="L537" s="50"/>
      <c r="M537" s="67"/>
      <c r="N537" s="50"/>
      <c r="O537" s="67"/>
      <c r="P537" s="50"/>
      <c r="Q537" s="67"/>
      <c r="R537" s="50"/>
      <c r="S537" s="67"/>
      <c r="T537" s="50"/>
    </row>
    <row r="538" spans="1:20">
      <c r="A538" s="29"/>
      <c r="B538" s="29"/>
      <c r="C538" s="67"/>
      <c r="D538" s="29"/>
      <c r="E538" s="67"/>
      <c r="F538" s="50"/>
      <c r="G538" s="67"/>
      <c r="H538" s="50"/>
      <c r="I538" s="67"/>
      <c r="J538" s="50"/>
      <c r="K538" s="67"/>
      <c r="L538" s="50"/>
      <c r="M538" s="67"/>
      <c r="N538" s="50"/>
      <c r="O538" s="67"/>
      <c r="P538" s="50"/>
      <c r="Q538" s="67"/>
      <c r="R538" s="50"/>
      <c r="S538" s="67"/>
      <c r="T538" s="50"/>
    </row>
    <row r="539" spans="1:20">
      <c r="A539" s="29"/>
      <c r="B539" s="29"/>
      <c r="C539" s="67"/>
      <c r="D539" s="29"/>
      <c r="E539" s="67"/>
      <c r="F539" s="50"/>
      <c r="G539" s="67"/>
      <c r="H539" s="50"/>
      <c r="I539" s="67"/>
      <c r="J539" s="50"/>
      <c r="K539" s="67"/>
      <c r="L539" s="50"/>
      <c r="M539" s="67"/>
      <c r="N539" s="50"/>
      <c r="O539" s="67"/>
      <c r="P539" s="50"/>
      <c r="Q539" s="67"/>
      <c r="R539" s="50"/>
      <c r="S539" s="67"/>
      <c r="T539" s="50"/>
    </row>
    <row r="540" spans="1:20">
      <c r="A540" s="29"/>
      <c r="B540" s="29"/>
      <c r="C540" s="67"/>
      <c r="D540" s="29"/>
      <c r="E540" s="67"/>
      <c r="F540" s="50"/>
      <c r="G540" s="67"/>
      <c r="H540" s="50"/>
      <c r="I540" s="67"/>
      <c r="J540" s="50"/>
      <c r="K540" s="67"/>
      <c r="L540" s="50"/>
      <c r="M540" s="67"/>
      <c r="N540" s="50"/>
      <c r="O540" s="67"/>
      <c r="P540" s="50"/>
      <c r="Q540" s="67"/>
      <c r="R540" s="50"/>
      <c r="S540" s="67"/>
      <c r="T540" s="50"/>
    </row>
    <row r="541" spans="1:20">
      <c r="A541" s="29"/>
      <c r="B541" s="29"/>
      <c r="C541" s="67"/>
      <c r="D541" s="29"/>
      <c r="E541" s="67"/>
      <c r="F541" s="50"/>
      <c r="G541" s="67"/>
      <c r="H541" s="50"/>
      <c r="I541" s="67"/>
      <c r="J541" s="50"/>
      <c r="K541" s="67"/>
      <c r="L541" s="50"/>
      <c r="M541" s="67"/>
      <c r="N541" s="50"/>
      <c r="O541" s="67"/>
      <c r="P541" s="50"/>
      <c r="Q541" s="67"/>
      <c r="R541" s="50"/>
      <c r="S541" s="67"/>
      <c r="T541" s="50"/>
    </row>
    <row r="542" spans="1:20">
      <c r="A542" s="29"/>
      <c r="B542" s="29"/>
      <c r="C542" s="67"/>
      <c r="D542" s="29"/>
      <c r="E542" s="67"/>
      <c r="F542" s="50"/>
      <c r="G542" s="67"/>
      <c r="H542" s="50"/>
      <c r="I542" s="67"/>
      <c r="J542" s="50"/>
      <c r="K542" s="67"/>
      <c r="L542" s="50"/>
      <c r="M542" s="67"/>
      <c r="N542" s="50"/>
      <c r="O542" s="67"/>
      <c r="P542" s="50"/>
      <c r="Q542" s="67"/>
      <c r="R542" s="50"/>
      <c r="S542" s="67"/>
      <c r="T542" s="50"/>
    </row>
    <row r="543" spans="1:20">
      <c r="A543" s="29"/>
      <c r="B543" s="29"/>
      <c r="C543" s="67"/>
      <c r="D543" s="29"/>
      <c r="E543" s="67"/>
      <c r="F543" s="50"/>
      <c r="G543" s="67"/>
      <c r="H543" s="50"/>
      <c r="I543" s="67"/>
      <c r="J543" s="50"/>
      <c r="K543" s="67"/>
      <c r="L543" s="50"/>
      <c r="M543" s="67"/>
      <c r="N543" s="50"/>
      <c r="O543" s="67"/>
      <c r="P543" s="50"/>
      <c r="Q543" s="67"/>
      <c r="R543" s="50"/>
      <c r="S543" s="67"/>
      <c r="T543" s="50"/>
    </row>
    <row r="544" spans="1:20">
      <c r="A544" s="29"/>
      <c r="B544" s="29"/>
      <c r="C544" s="67"/>
      <c r="D544" s="29"/>
      <c r="E544" s="67"/>
      <c r="F544" s="50"/>
      <c r="G544" s="67"/>
      <c r="H544" s="50"/>
      <c r="I544" s="67"/>
      <c r="J544" s="50"/>
      <c r="K544" s="67"/>
      <c r="L544" s="50"/>
      <c r="M544" s="67"/>
      <c r="N544" s="50"/>
      <c r="O544" s="67"/>
      <c r="P544" s="50"/>
      <c r="Q544" s="67"/>
      <c r="R544" s="50"/>
      <c r="S544" s="67"/>
      <c r="T544" s="50"/>
    </row>
    <row r="545" spans="1:20">
      <c r="A545" s="29"/>
      <c r="B545" s="29"/>
      <c r="C545" s="67"/>
      <c r="D545" s="29"/>
      <c r="E545" s="67"/>
      <c r="F545" s="50"/>
      <c r="G545" s="67"/>
      <c r="H545" s="50"/>
      <c r="I545" s="67"/>
      <c r="J545" s="50"/>
      <c r="K545" s="67"/>
      <c r="L545" s="50"/>
      <c r="M545" s="67"/>
      <c r="N545" s="50"/>
      <c r="O545" s="67"/>
      <c r="P545" s="50"/>
      <c r="Q545" s="67"/>
      <c r="R545" s="50"/>
      <c r="S545" s="67"/>
      <c r="T545" s="50"/>
    </row>
    <row r="546" spans="1:20">
      <c r="A546" s="29"/>
      <c r="B546" s="29"/>
      <c r="C546" s="67"/>
      <c r="D546" s="29"/>
      <c r="E546" s="67"/>
      <c r="F546" s="50"/>
      <c r="G546" s="67"/>
      <c r="H546" s="50"/>
      <c r="I546" s="67"/>
      <c r="J546" s="50"/>
      <c r="K546" s="67"/>
      <c r="L546" s="50"/>
      <c r="M546" s="67"/>
      <c r="N546" s="50"/>
      <c r="O546" s="67"/>
      <c r="P546" s="50"/>
      <c r="Q546" s="67"/>
      <c r="R546" s="50"/>
      <c r="S546" s="67"/>
      <c r="T546" s="50"/>
    </row>
    <row r="547" spans="1:20">
      <c r="A547" s="29"/>
      <c r="B547" s="29"/>
      <c r="C547" s="67"/>
      <c r="D547" s="29"/>
      <c r="E547" s="67"/>
      <c r="F547" s="50"/>
      <c r="G547" s="67"/>
      <c r="H547" s="50"/>
      <c r="I547" s="67"/>
      <c r="J547" s="50"/>
      <c r="K547" s="67"/>
      <c r="L547" s="50"/>
      <c r="M547" s="67"/>
      <c r="N547" s="50"/>
      <c r="O547" s="67"/>
      <c r="P547" s="50"/>
      <c r="Q547" s="67"/>
      <c r="R547" s="50"/>
      <c r="S547" s="67"/>
      <c r="T547" s="50"/>
    </row>
    <row r="548" spans="1:20">
      <c r="A548" s="29"/>
      <c r="B548" s="29"/>
      <c r="C548" s="67"/>
      <c r="D548" s="29"/>
      <c r="E548" s="67"/>
      <c r="F548" s="50"/>
      <c r="G548" s="67"/>
      <c r="H548" s="50"/>
      <c r="I548" s="67"/>
      <c r="J548" s="50"/>
      <c r="K548" s="67"/>
      <c r="L548" s="50"/>
      <c r="M548" s="67"/>
      <c r="N548" s="50"/>
      <c r="O548" s="67"/>
      <c r="P548" s="50"/>
      <c r="Q548" s="67"/>
      <c r="R548" s="50"/>
      <c r="S548" s="67"/>
      <c r="T548" s="50"/>
    </row>
    <row r="549" spans="1:20">
      <c r="A549" s="29"/>
      <c r="B549" s="29"/>
      <c r="C549" s="67"/>
      <c r="D549" s="29"/>
      <c r="E549" s="67"/>
      <c r="F549" s="50"/>
      <c r="G549" s="67"/>
      <c r="H549" s="50"/>
      <c r="I549" s="67"/>
      <c r="J549" s="50"/>
      <c r="K549" s="67"/>
      <c r="L549" s="50"/>
      <c r="M549" s="67"/>
      <c r="N549" s="50"/>
      <c r="O549" s="67"/>
      <c r="P549" s="50"/>
      <c r="Q549" s="67"/>
      <c r="R549" s="50"/>
      <c r="S549" s="67"/>
      <c r="T549" s="50"/>
    </row>
    <row r="550" spans="1:20">
      <c r="A550" s="29"/>
      <c r="B550" s="29"/>
      <c r="C550" s="67"/>
      <c r="D550" s="29"/>
      <c r="E550" s="67"/>
      <c r="F550" s="50"/>
      <c r="G550" s="67"/>
      <c r="H550" s="50"/>
      <c r="I550" s="67"/>
      <c r="J550" s="50"/>
      <c r="K550" s="67"/>
      <c r="L550" s="50"/>
      <c r="M550" s="67"/>
      <c r="N550" s="50"/>
      <c r="O550" s="67"/>
      <c r="P550" s="50"/>
      <c r="Q550" s="67"/>
      <c r="R550" s="50"/>
      <c r="S550" s="67"/>
      <c r="T550" s="50"/>
    </row>
    <row r="551" spans="1:20">
      <c r="A551" s="29"/>
      <c r="B551" s="29"/>
      <c r="C551" s="67"/>
      <c r="D551" s="29"/>
      <c r="E551" s="67"/>
      <c r="F551" s="50"/>
      <c r="G551" s="67"/>
      <c r="H551" s="50"/>
      <c r="I551" s="67"/>
      <c r="J551" s="50"/>
      <c r="K551" s="67"/>
      <c r="L551" s="50"/>
      <c r="M551" s="67"/>
      <c r="N551" s="50"/>
      <c r="O551" s="67"/>
      <c r="P551" s="50"/>
      <c r="Q551" s="67"/>
      <c r="R551" s="50"/>
      <c r="S551" s="67"/>
      <c r="T551" s="50"/>
    </row>
    <row r="552" spans="1:20">
      <c r="A552" s="29"/>
      <c r="B552" s="29"/>
      <c r="C552" s="67"/>
      <c r="D552" s="29"/>
      <c r="E552" s="67"/>
      <c r="F552" s="50"/>
      <c r="G552" s="67"/>
      <c r="H552" s="50"/>
      <c r="I552" s="67"/>
      <c r="J552" s="50"/>
      <c r="K552" s="67"/>
      <c r="L552" s="50"/>
      <c r="M552" s="67"/>
      <c r="N552" s="50"/>
      <c r="O552" s="67"/>
      <c r="P552" s="50"/>
      <c r="Q552" s="67"/>
      <c r="R552" s="50"/>
      <c r="S552" s="67"/>
      <c r="T552" s="50"/>
    </row>
    <row r="553" spans="1:20">
      <c r="A553" s="29"/>
      <c r="B553" s="29"/>
      <c r="C553" s="67"/>
      <c r="D553" s="29"/>
      <c r="E553" s="67"/>
      <c r="F553" s="50"/>
      <c r="G553" s="67"/>
      <c r="H553" s="50"/>
      <c r="I553" s="67"/>
      <c r="J553" s="50"/>
      <c r="K553" s="67"/>
      <c r="L553" s="50"/>
      <c r="M553" s="67"/>
      <c r="N553" s="50"/>
      <c r="O553" s="67"/>
      <c r="P553" s="50"/>
      <c r="Q553" s="67"/>
      <c r="R553" s="50"/>
      <c r="S553" s="67"/>
      <c r="T553" s="50"/>
    </row>
    <row r="554" spans="1:20">
      <c r="A554" s="29"/>
      <c r="B554" s="29"/>
      <c r="C554" s="67"/>
      <c r="D554" s="29"/>
      <c r="E554" s="67"/>
      <c r="F554" s="50"/>
      <c r="G554" s="67"/>
      <c r="H554" s="50"/>
      <c r="I554" s="67"/>
      <c r="J554" s="50"/>
      <c r="K554" s="67"/>
      <c r="L554" s="50"/>
      <c r="M554" s="67"/>
      <c r="N554" s="50"/>
      <c r="O554" s="67"/>
      <c r="P554" s="50"/>
      <c r="Q554" s="67"/>
      <c r="R554" s="50"/>
      <c r="S554" s="67"/>
      <c r="T554" s="50"/>
    </row>
    <row r="555" spans="1:20">
      <c r="A555" s="29"/>
      <c r="B555" s="29"/>
      <c r="C555" s="67"/>
      <c r="D555" s="29"/>
      <c r="E555" s="67"/>
      <c r="F555" s="50"/>
      <c r="G555" s="67"/>
      <c r="H555" s="50"/>
      <c r="I555" s="67"/>
      <c r="J555" s="50"/>
      <c r="K555" s="67"/>
      <c r="L555" s="50"/>
      <c r="M555" s="67"/>
      <c r="N555" s="50"/>
      <c r="O555" s="67"/>
      <c r="P555" s="50"/>
      <c r="Q555" s="67"/>
      <c r="R555" s="50"/>
      <c r="S555" s="67"/>
      <c r="T555" s="50"/>
    </row>
    <row r="556" spans="1:20">
      <c r="A556" s="29"/>
      <c r="B556" s="29"/>
      <c r="C556" s="67"/>
      <c r="D556" s="29"/>
      <c r="E556" s="67"/>
      <c r="F556" s="50"/>
      <c r="G556" s="67"/>
      <c r="H556" s="50"/>
      <c r="I556" s="67"/>
      <c r="J556" s="50"/>
      <c r="K556" s="67"/>
      <c r="L556" s="50"/>
      <c r="M556" s="67"/>
      <c r="N556" s="50"/>
      <c r="O556" s="67"/>
      <c r="P556" s="50"/>
      <c r="Q556" s="67"/>
      <c r="R556" s="50"/>
      <c r="S556" s="67"/>
      <c r="T556" s="50"/>
    </row>
    <row r="557" spans="1:20">
      <c r="A557" s="29"/>
      <c r="B557" s="29"/>
      <c r="C557" s="67"/>
      <c r="D557" s="29"/>
      <c r="E557" s="67"/>
      <c r="F557" s="50"/>
      <c r="G557" s="67"/>
      <c r="H557" s="50"/>
      <c r="I557" s="67"/>
      <c r="J557" s="50"/>
      <c r="K557" s="67"/>
      <c r="L557" s="50"/>
      <c r="M557" s="67"/>
      <c r="N557" s="50"/>
      <c r="O557" s="67"/>
      <c r="P557" s="50"/>
      <c r="Q557" s="67"/>
      <c r="R557" s="50"/>
      <c r="S557" s="67"/>
      <c r="T557" s="50"/>
    </row>
    <row r="558" spans="1:20">
      <c r="A558" s="29"/>
      <c r="B558" s="29"/>
      <c r="C558" s="67"/>
      <c r="D558" s="29"/>
      <c r="E558" s="67"/>
      <c r="F558" s="50"/>
      <c r="G558" s="67"/>
      <c r="H558" s="50"/>
      <c r="I558" s="67"/>
      <c r="J558" s="50"/>
      <c r="K558" s="67"/>
      <c r="L558" s="50"/>
      <c r="M558" s="67"/>
      <c r="N558" s="50"/>
      <c r="O558" s="67"/>
      <c r="P558" s="50"/>
      <c r="Q558" s="67"/>
      <c r="R558" s="50"/>
      <c r="S558" s="67"/>
      <c r="T558" s="50"/>
    </row>
    <row r="559" spans="1:20">
      <c r="A559" s="29"/>
      <c r="B559" s="29"/>
      <c r="C559" s="67"/>
      <c r="D559" s="29"/>
      <c r="E559" s="67"/>
      <c r="F559" s="50"/>
      <c r="G559" s="67"/>
      <c r="H559" s="50"/>
      <c r="I559" s="67"/>
      <c r="J559" s="50"/>
      <c r="K559" s="67"/>
      <c r="L559" s="50"/>
      <c r="M559" s="67"/>
      <c r="N559" s="50"/>
      <c r="O559" s="67"/>
      <c r="P559" s="50"/>
      <c r="Q559" s="67"/>
      <c r="R559" s="50"/>
      <c r="S559" s="67"/>
      <c r="T559" s="50"/>
    </row>
    <row r="560" spans="1:20">
      <c r="A560" s="29"/>
      <c r="B560" s="29"/>
      <c r="C560" s="67"/>
      <c r="D560" s="29"/>
      <c r="E560" s="67"/>
      <c r="F560" s="50"/>
      <c r="G560" s="67"/>
      <c r="H560" s="50"/>
      <c r="I560" s="67"/>
      <c r="J560" s="50"/>
      <c r="K560" s="67"/>
      <c r="L560" s="50"/>
      <c r="M560" s="67"/>
      <c r="N560" s="50"/>
      <c r="O560" s="67"/>
      <c r="P560" s="50"/>
      <c r="Q560" s="67"/>
      <c r="R560" s="50"/>
      <c r="S560" s="67"/>
      <c r="T560" s="50"/>
    </row>
    <row r="561" spans="1:20">
      <c r="A561" s="29"/>
      <c r="B561" s="29"/>
      <c r="C561" s="67"/>
      <c r="D561" s="29"/>
      <c r="E561" s="67"/>
      <c r="F561" s="50"/>
      <c r="G561" s="67"/>
      <c r="H561" s="50"/>
      <c r="I561" s="67"/>
      <c r="J561" s="50"/>
      <c r="K561" s="67"/>
      <c r="L561" s="50"/>
      <c r="M561" s="67"/>
      <c r="N561" s="50"/>
      <c r="O561" s="67"/>
      <c r="P561" s="50"/>
      <c r="Q561" s="67"/>
      <c r="R561" s="50"/>
      <c r="S561" s="67"/>
      <c r="T561" s="50"/>
    </row>
    <row r="562" spans="1:20">
      <c r="A562" s="29"/>
      <c r="B562" s="29"/>
      <c r="C562" s="67"/>
      <c r="D562" s="29"/>
      <c r="E562" s="67"/>
      <c r="F562" s="50"/>
      <c r="G562" s="67"/>
      <c r="H562" s="50"/>
      <c r="I562" s="67"/>
      <c r="J562" s="50"/>
      <c r="K562" s="67"/>
      <c r="L562" s="50"/>
      <c r="M562" s="67"/>
      <c r="N562" s="50"/>
      <c r="O562" s="67"/>
      <c r="P562" s="50"/>
      <c r="Q562" s="67"/>
      <c r="R562" s="50"/>
      <c r="S562" s="67"/>
      <c r="T562" s="50"/>
    </row>
    <row r="563" spans="1:20">
      <c r="A563" s="29"/>
      <c r="B563" s="29"/>
      <c r="C563" s="67"/>
      <c r="D563" s="29"/>
      <c r="E563" s="67"/>
      <c r="F563" s="50"/>
      <c r="G563" s="67"/>
      <c r="H563" s="50"/>
      <c r="I563" s="67"/>
      <c r="J563" s="50"/>
      <c r="K563" s="67"/>
      <c r="L563" s="50"/>
      <c r="M563" s="67"/>
      <c r="N563" s="50"/>
      <c r="O563" s="67"/>
      <c r="P563" s="50"/>
      <c r="Q563" s="67"/>
      <c r="R563" s="50"/>
      <c r="S563" s="67"/>
      <c r="T563" s="50"/>
    </row>
    <row r="564" spans="1:20">
      <c r="A564" s="29"/>
      <c r="B564" s="29"/>
      <c r="C564" s="67"/>
      <c r="D564" s="29"/>
      <c r="E564" s="67"/>
      <c r="F564" s="50"/>
      <c r="G564" s="67"/>
      <c r="H564" s="50"/>
      <c r="I564" s="67"/>
      <c r="J564" s="50"/>
      <c r="K564" s="67"/>
      <c r="L564" s="50"/>
      <c r="M564" s="67"/>
      <c r="N564" s="50"/>
      <c r="O564" s="67"/>
      <c r="P564" s="50"/>
      <c r="Q564" s="67"/>
      <c r="R564" s="50"/>
      <c r="S564" s="67"/>
      <c r="T564" s="50"/>
    </row>
    <row r="565" spans="1:20">
      <c r="A565" s="29"/>
      <c r="B565" s="29"/>
      <c r="C565" s="67"/>
      <c r="D565" s="29"/>
      <c r="E565" s="67"/>
      <c r="F565" s="50"/>
      <c r="G565" s="67"/>
      <c r="H565" s="50"/>
      <c r="I565" s="67"/>
      <c r="J565" s="50"/>
      <c r="K565" s="67"/>
      <c r="L565" s="50"/>
      <c r="M565" s="67"/>
      <c r="N565" s="50"/>
      <c r="O565" s="67"/>
      <c r="P565" s="50"/>
      <c r="Q565" s="67"/>
      <c r="R565" s="50"/>
      <c r="S565" s="67"/>
      <c r="T565" s="50"/>
    </row>
    <row r="566" spans="1:20">
      <c r="A566" s="29"/>
      <c r="B566" s="29"/>
      <c r="C566" s="67"/>
      <c r="D566" s="29"/>
      <c r="E566" s="67"/>
      <c r="F566" s="50"/>
      <c r="G566" s="67"/>
      <c r="H566" s="50"/>
      <c r="I566" s="67"/>
      <c r="J566" s="50"/>
      <c r="K566" s="67"/>
      <c r="L566" s="50"/>
      <c r="M566" s="67"/>
      <c r="N566" s="50"/>
      <c r="O566" s="67"/>
      <c r="P566" s="50"/>
      <c r="Q566" s="67"/>
      <c r="R566" s="50"/>
      <c r="S566" s="67"/>
      <c r="T566" s="50"/>
    </row>
    <row r="567" spans="1:20">
      <c r="A567" s="29"/>
      <c r="B567" s="29"/>
      <c r="C567" s="67"/>
      <c r="D567" s="29"/>
      <c r="E567" s="67"/>
      <c r="F567" s="50"/>
      <c r="G567" s="67"/>
      <c r="H567" s="50"/>
      <c r="I567" s="67"/>
      <c r="J567" s="50"/>
      <c r="K567" s="67"/>
      <c r="L567" s="50"/>
      <c r="M567" s="67"/>
      <c r="N567" s="50"/>
      <c r="O567" s="67"/>
      <c r="P567" s="50"/>
      <c r="Q567" s="67"/>
      <c r="R567" s="50"/>
      <c r="S567" s="67"/>
      <c r="T567" s="50"/>
    </row>
    <row r="568" spans="1:20">
      <c r="A568" s="29"/>
      <c r="B568" s="29"/>
      <c r="C568" s="67"/>
      <c r="D568" s="29"/>
      <c r="E568" s="67"/>
      <c r="F568" s="50"/>
      <c r="G568" s="67"/>
      <c r="H568" s="50"/>
      <c r="I568" s="67"/>
      <c r="J568" s="50"/>
      <c r="K568" s="67"/>
      <c r="L568" s="50"/>
      <c r="M568" s="67"/>
      <c r="N568" s="50"/>
      <c r="O568" s="67"/>
      <c r="P568" s="50"/>
      <c r="Q568" s="67"/>
      <c r="R568" s="50"/>
      <c r="S568" s="67"/>
      <c r="T568" s="50"/>
    </row>
    <row r="569" spans="1:20">
      <c r="A569" s="29"/>
      <c r="B569" s="29"/>
      <c r="C569" s="67"/>
      <c r="D569" s="29"/>
      <c r="E569" s="67"/>
      <c r="F569" s="50"/>
      <c r="G569" s="67"/>
      <c r="H569" s="50"/>
      <c r="I569" s="67"/>
      <c r="J569" s="50"/>
      <c r="K569" s="67"/>
      <c r="L569" s="50"/>
      <c r="M569" s="67"/>
      <c r="N569" s="50"/>
      <c r="O569" s="67"/>
      <c r="P569" s="50"/>
      <c r="Q569" s="67"/>
      <c r="R569" s="50"/>
      <c r="S569" s="67"/>
      <c r="T569" s="50"/>
    </row>
    <row r="570" spans="1:20">
      <c r="A570" s="29"/>
      <c r="B570" s="29"/>
      <c r="C570" s="67"/>
      <c r="D570" s="29"/>
      <c r="E570" s="67"/>
      <c r="F570" s="50"/>
      <c r="G570" s="67"/>
      <c r="H570" s="50"/>
      <c r="I570" s="67"/>
      <c r="J570" s="50"/>
      <c r="K570" s="67"/>
      <c r="L570" s="50"/>
      <c r="M570" s="67"/>
      <c r="N570" s="50"/>
      <c r="O570" s="67"/>
      <c r="P570" s="50"/>
      <c r="Q570" s="67"/>
      <c r="R570" s="50"/>
      <c r="S570" s="67"/>
      <c r="T570" s="50"/>
    </row>
    <row r="571" spans="1:20">
      <c r="A571" s="29"/>
      <c r="B571" s="29"/>
      <c r="C571" s="67"/>
      <c r="D571" s="29"/>
      <c r="E571" s="67"/>
      <c r="F571" s="50"/>
      <c r="G571" s="67"/>
      <c r="H571" s="50"/>
      <c r="I571" s="67"/>
      <c r="J571" s="50"/>
      <c r="K571" s="67"/>
      <c r="L571" s="50"/>
      <c r="M571" s="67"/>
      <c r="N571" s="50"/>
      <c r="O571" s="67"/>
      <c r="P571" s="50"/>
      <c r="Q571" s="67"/>
      <c r="R571" s="50"/>
      <c r="S571" s="67"/>
      <c r="T571" s="50"/>
    </row>
    <row r="572" spans="1:20">
      <c r="A572" s="29"/>
      <c r="B572" s="29"/>
      <c r="C572" s="67"/>
      <c r="D572" s="29"/>
      <c r="E572" s="67"/>
      <c r="F572" s="50"/>
      <c r="G572" s="67"/>
      <c r="H572" s="50"/>
      <c r="I572" s="67"/>
      <c r="J572" s="50"/>
      <c r="K572" s="67"/>
      <c r="L572" s="50"/>
      <c r="M572" s="67"/>
      <c r="N572" s="50"/>
      <c r="O572" s="67"/>
      <c r="P572" s="50"/>
      <c r="Q572" s="67"/>
      <c r="R572" s="50"/>
      <c r="S572" s="67"/>
      <c r="T572" s="50"/>
    </row>
    <row r="573" spans="1:20">
      <c r="A573" s="29"/>
      <c r="B573" s="29"/>
      <c r="C573" s="67"/>
      <c r="D573" s="29"/>
      <c r="E573" s="67"/>
      <c r="F573" s="50"/>
      <c r="G573" s="67"/>
      <c r="H573" s="50"/>
      <c r="I573" s="67"/>
      <c r="J573" s="50"/>
      <c r="K573" s="67"/>
      <c r="L573" s="50"/>
      <c r="M573" s="67"/>
      <c r="N573" s="50"/>
      <c r="O573" s="67"/>
      <c r="P573" s="50"/>
      <c r="Q573" s="67"/>
      <c r="R573" s="50"/>
      <c r="S573" s="67"/>
      <c r="T573" s="50"/>
    </row>
    <row r="574" spans="1:20">
      <c r="A574" s="29"/>
      <c r="B574" s="29"/>
      <c r="C574" s="67"/>
      <c r="D574" s="29"/>
      <c r="E574" s="67"/>
      <c r="F574" s="50"/>
      <c r="G574" s="67"/>
      <c r="H574" s="50"/>
      <c r="I574" s="67"/>
      <c r="J574" s="50"/>
      <c r="K574" s="67"/>
      <c r="L574" s="50"/>
      <c r="M574" s="67"/>
      <c r="N574" s="50"/>
      <c r="O574" s="67"/>
      <c r="P574" s="50"/>
      <c r="Q574" s="67"/>
      <c r="R574" s="50"/>
      <c r="S574" s="67"/>
      <c r="T574" s="50"/>
    </row>
    <row r="575" spans="1:20">
      <c r="A575" s="29"/>
      <c r="B575" s="29"/>
      <c r="C575" s="67"/>
      <c r="D575" s="29"/>
      <c r="E575" s="67"/>
      <c r="F575" s="50"/>
      <c r="G575" s="67"/>
      <c r="H575" s="50"/>
      <c r="I575" s="67"/>
      <c r="J575" s="50"/>
      <c r="K575" s="67"/>
      <c r="L575" s="50"/>
      <c r="M575" s="67"/>
      <c r="N575" s="50"/>
      <c r="O575" s="67"/>
      <c r="P575" s="50"/>
      <c r="Q575" s="67"/>
      <c r="R575" s="50"/>
      <c r="S575" s="67"/>
      <c r="T575" s="50"/>
    </row>
    <row r="576" spans="1:20">
      <c r="A576" s="29"/>
      <c r="B576" s="29"/>
      <c r="C576" s="67"/>
      <c r="D576" s="29"/>
      <c r="E576" s="67"/>
      <c r="F576" s="50"/>
      <c r="G576" s="67"/>
      <c r="H576" s="50"/>
      <c r="I576" s="67"/>
      <c r="J576" s="50"/>
      <c r="K576" s="67"/>
      <c r="L576" s="50"/>
      <c r="M576" s="67"/>
      <c r="N576" s="50"/>
      <c r="O576" s="67"/>
      <c r="P576" s="50"/>
      <c r="Q576" s="67"/>
      <c r="R576" s="50"/>
      <c r="S576" s="67"/>
      <c r="T576" s="50"/>
    </row>
    <row r="577" spans="1:20">
      <c r="A577" s="29"/>
      <c r="B577" s="29"/>
      <c r="C577" s="67"/>
      <c r="D577" s="29"/>
      <c r="E577" s="67"/>
      <c r="F577" s="50"/>
      <c r="G577" s="67"/>
      <c r="H577" s="50"/>
      <c r="I577" s="67"/>
      <c r="J577" s="50"/>
      <c r="K577" s="67"/>
      <c r="L577" s="50"/>
      <c r="M577" s="67"/>
      <c r="N577" s="50"/>
      <c r="O577" s="67"/>
      <c r="P577" s="50"/>
      <c r="Q577" s="67"/>
      <c r="R577" s="50"/>
      <c r="S577" s="67"/>
      <c r="T577" s="50"/>
    </row>
    <row r="578" spans="1:20">
      <c r="A578" s="29"/>
      <c r="B578" s="29"/>
      <c r="C578" s="67"/>
      <c r="D578" s="29"/>
      <c r="E578" s="67"/>
      <c r="F578" s="50"/>
      <c r="G578" s="67"/>
      <c r="H578" s="50"/>
      <c r="I578" s="67"/>
      <c r="J578" s="50"/>
      <c r="K578" s="67"/>
      <c r="L578" s="50"/>
      <c r="M578" s="67"/>
      <c r="N578" s="50"/>
      <c r="O578" s="67"/>
      <c r="P578" s="50"/>
      <c r="Q578" s="67"/>
      <c r="R578" s="50"/>
      <c r="S578" s="67"/>
      <c r="T578" s="50"/>
    </row>
    <row r="579" spans="1:20">
      <c r="A579" s="29"/>
      <c r="B579" s="29"/>
      <c r="C579" s="67"/>
      <c r="D579" s="29"/>
      <c r="E579" s="67"/>
      <c r="F579" s="50"/>
      <c r="G579" s="67"/>
      <c r="H579" s="50"/>
      <c r="I579" s="67"/>
      <c r="J579" s="50"/>
      <c r="K579" s="67"/>
      <c r="L579" s="50"/>
      <c r="M579" s="67"/>
      <c r="N579" s="50"/>
      <c r="O579" s="67"/>
      <c r="P579" s="50"/>
      <c r="Q579" s="67"/>
      <c r="R579" s="50"/>
      <c r="S579" s="67"/>
      <c r="T579" s="50"/>
    </row>
    <row r="580" spans="1:20">
      <c r="A580" s="29"/>
      <c r="B580" s="29"/>
      <c r="C580" s="67"/>
      <c r="D580" s="29"/>
      <c r="E580" s="67"/>
      <c r="F580" s="50"/>
      <c r="G580" s="67"/>
      <c r="H580" s="50"/>
      <c r="I580" s="67"/>
      <c r="J580" s="50"/>
      <c r="K580" s="67"/>
      <c r="L580" s="50"/>
      <c r="M580" s="67"/>
      <c r="N580" s="50"/>
      <c r="O580" s="67"/>
      <c r="P580" s="50"/>
      <c r="Q580" s="67"/>
      <c r="R580" s="50"/>
      <c r="S580" s="67"/>
      <c r="T580" s="50"/>
    </row>
    <row r="581" spans="1:20">
      <c r="A581" s="29"/>
      <c r="B581" s="29"/>
      <c r="C581" s="67"/>
      <c r="D581" s="29"/>
      <c r="E581" s="67"/>
      <c r="F581" s="50"/>
      <c r="G581" s="67"/>
      <c r="H581" s="50"/>
      <c r="I581" s="67"/>
      <c r="J581" s="50"/>
      <c r="K581" s="67"/>
      <c r="L581" s="50"/>
      <c r="M581" s="67"/>
      <c r="N581" s="50"/>
      <c r="O581" s="67"/>
      <c r="P581" s="50"/>
      <c r="Q581" s="67"/>
      <c r="R581" s="50"/>
      <c r="S581" s="67"/>
      <c r="T581" s="50"/>
    </row>
    <row r="582" spans="1:20">
      <c r="A582" s="29"/>
      <c r="B582" s="29"/>
      <c r="C582" s="67"/>
      <c r="D582" s="29"/>
      <c r="E582" s="67"/>
      <c r="F582" s="50"/>
      <c r="G582" s="67"/>
      <c r="H582" s="50"/>
      <c r="I582" s="67"/>
      <c r="J582" s="50"/>
      <c r="K582" s="67"/>
      <c r="L582" s="50"/>
      <c r="M582" s="67"/>
      <c r="N582" s="50"/>
      <c r="O582" s="67"/>
      <c r="P582" s="50"/>
      <c r="Q582" s="67"/>
      <c r="R582" s="50"/>
      <c r="S582" s="67"/>
      <c r="T582" s="50"/>
    </row>
    <row r="583" spans="1:20">
      <c r="A583" s="29"/>
      <c r="B583" s="29"/>
      <c r="C583" s="67"/>
      <c r="D583" s="29"/>
      <c r="E583" s="67"/>
      <c r="F583" s="50"/>
      <c r="G583" s="67"/>
      <c r="H583" s="50"/>
      <c r="I583" s="67"/>
      <c r="J583" s="50"/>
      <c r="K583" s="67"/>
      <c r="L583" s="50"/>
      <c r="M583" s="67"/>
      <c r="N583" s="50"/>
      <c r="O583" s="67"/>
      <c r="P583" s="50"/>
      <c r="Q583" s="67"/>
      <c r="R583" s="50"/>
      <c r="S583" s="67"/>
      <c r="T583" s="50"/>
    </row>
    <row r="584" spans="1:20">
      <c r="A584" s="29"/>
      <c r="B584" s="29"/>
      <c r="C584" s="67"/>
      <c r="D584" s="29"/>
      <c r="E584" s="67"/>
      <c r="F584" s="50"/>
      <c r="G584" s="67"/>
      <c r="H584" s="50"/>
      <c r="I584" s="67"/>
      <c r="J584" s="50"/>
      <c r="K584" s="67"/>
      <c r="L584" s="50"/>
      <c r="M584" s="67"/>
      <c r="N584" s="50"/>
      <c r="O584" s="67"/>
      <c r="P584" s="50"/>
      <c r="Q584" s="67"/>
      <c r="R584" s="50"/>
      <c r="S584" s="67"/>
      <c r="T584" s="50"/>
    </row>
    <row r="585" spans="1:20">
      <c r="A585" s="29"/>
      <c r="B585" s="29"/>
      <c r="C585" s="67"/>
      <c r="D585" s="29"/>
      <c r="E585" s="67"/>
      <c r="F585" s="50"/>
      <c r="G585" s="67"/>
      <c r="H585" s="50"/>
      <c r="I585" s="67"/>
      <c r="J585" s="50"/>
      <c r="K585" s="67"/>
      <c r="L585" s="50"/>
      <c r="M585" s="67"/>
      <c r="N585" s="50"/>
      <c r="O585" s="67"/>
      <c r="P585" s="50"/>
      <c r="Q585" s="67"/>
      <c r="R585" s="50"/>
      <c r="S585" s="67"/>
      <c r="T585" s="50"/>
    </row>
    <row r="586" spans="1:20">
      <c r="A586" s="29"/>
      <c r="B586" s="29"/>
      <c r="C586" s="67"/>
      <c r="D586" s="29"/>
      <c r="E586" s="67"/>
      <c r="F586" s="50"/>
      <c r="G586" s="67"/>
      <c r="H586" s="50"/>
      <c r="I586" s="67"/>
      <c r="J586" s="50"/>
      <c r="K586" s="67"/>
      <c r="L586" s="50"/>
      <c r="M586" s="67"/>
      <c r="N586" s="50"/>
      <c r="O586" s="67"/>
      <c r="P586" s="50"/>
      <c r="Q586" s="67"/>
      <c r="R586" s="50"/>
      <c r="S586" s="67"/>
      <c r="T586" s="50"/>
    </row>
    <row r="587" spans="1:20">
      <c r="A587" s="29"/>
      <c r="B587" s="29"/>
      <c r="C587" s="67"/>
      <c r="D587" s="29"/>
      <c r="E587" s="67"/>
      <c r="F587" s="50"/>
      <c r="G587" s="67"/>
      <c r="H587" s="50"/>
      <c r="I587" s="67"/>
      <c r="J587" s="50"/>
      <c r="K587" s="67"/>
      <c r="L587" s="50"/>
      <c r="M587" s="67"/>
      <c r="N587" s="50"/>
      <c r="O587" s="67"/>
      <c r="P587" s="50"/>
      <c r="Q587" s="67"/>
      <c r="R587" s="50"/>
      <c r="S587" s="67"/>
      <c r="T587" s="50"/>
    </row>
    <row r="588" spans="1:20">
      <c r="A588" s="29"/>
      <c r="B588" s="29"/>
      <c r="C588" s="67"/>
      <c r="D588" s="29"/>
      <c r="E588" s="67"/>
      <c r="F588" s="50"/>
      <c r="G588" s="67"/>
      <c r="H588" s="50"/>
      <c r="I588" s="67"/>
      <c r="J588" s="50"/>
      <c r="K588" s="67"/>
      <c r="L588" s="50"/>
      <c r="M588" s="67"/>
      <c r="N588" s="50"/>
      <c r="O588" s="67"/>
      <c r="P588" s="50"/>
      <c r="Q588" s="67"/>
      <c r="R588" s="50"/>
      <c r="S588" s="67"/>
      <c r="T588" s="50"/>
    </row>
    <row r="589" spans="1:20">
      <c r="A589" s="29"/>
      <c r="B589" s="29"/>
      <c r="C589" s="67"/>
      <c r="D589" s="29"/>
      <c r="E589" s="67"/>
      <c r="F589" s="50"/>
      <c r="G589" s="67"/>
      <c r="H589" s="50"/>
      <c r="I589" s="67"/>
      <c r="J589" s="50"/>
      <c r="K589" s="67"/>
      <c r="L589" s="50"/>
      <c r="M589" s="67"/>
      <c r="N589" s="50"/>
      <c r="O589" s="67"/>
      <c r="P589" s="50"/>
      <c r="Q589" s="67"/>
      <c r="R589" s="50"/>
      <c r="S589" s="67"/>
      <c r="T589" s="50"/>
    </row>
    <row r="590" spans="1:20">
      <c r="A590" s="29"/>
      <c r="B590" s="29"/>
      <c r="C590" s="67"/>
      <c r="D590" s="29"/>
      <c r="E590" s="67"/>
      <c r="F590" s="50"/>
      <c r="G590" s="67"/>
      <c r="H590" s="50"/>
      <c r="I590" s="67"/>
      <c r="J590" s="50"/>
      <c r="K590" s="67"/>
      <c r="L590" s="50"/>
      <c r="M590" s="67"/>
      <c r="N590" s="50"/>
      <c r="O590" s="67"/>
      <c r="P590" s="50"/>
      <c r="Q590" s="67"/>
      <c r="R590" s="50"/>
      <c r="S590" s="67"/>
      <c r="T590" s="50"/>
    </row>
    <row r="591" spans="1:20">
      <c r="A591" s="29"/>
      <c r="B591" s="29"/>
      <c r="C591" s="67"/>
      <c r="D591" s="29"/>
      <c r="E591" s="67"/>
      <c r="F591" s="50"/>
      <c r="G591" s="67"/>
      <c r="H591" s="50"/>
      <c r="I591" s="67"/>
      <c r="J591" s="50"/>
      <c r="K591" s="67"/>
      <c r="L591" s="50"/>
      <c r="M591" s="67"/>
      <c r="N591" s="50"/>
      <c r="O591" s="67"/>
      <c r="P591" s="50"/>
      <c r="Q591" s="67"/>
      <c r="R591" s="50"/>
      <c r="S591" s="67"/>
      <c r="T591" s="50"/>
    </row>
    <row r="592" spans="1:20">
      <c r="A592" s="29"/>
      <c r="B592" s="29"/>
      <c r="C592" s="67"/>
      <c r="D592" s="29"/>
      <c r="E592" s="67"/>
      <c r="F592" s="50"/>
      <c r="G592" s="67"/>
      <c r="H592" s="50"/>
      <c r="I592" s="67"/>
      <c r="J592" s="50"/>
      <c r="K592" s="67"/>
      <c r="L592" s="50"/>
      <c r="M592" s="67"/>
      <c r="N592" s="50"/>
      <c r="O592" s="67"/>
      <c r="P592" s="50"/>
      <c r="Q592" s="67"/>
      <c r="R592" s="50"/>
      <c r="S592" s="67"/>
      <c r="T592" s="50"/>
    </row>
    <row r="593" spans="1:20">
      <c r="A593" s="29"/>
      <c r="B593" s="29"/>
      <c r="C593" s="67"/>
      <c r="D593" s="29"/>
      <c r="E593" s="67"/>
      <c r="F593" s="50"/>
      <c r="G593" s="67"/>
      <c r="H593" s="50"/>
      <c r="I593" s="67"/>
      <c r="J593" s="50"/>
      <c r="K593" s="67"/>
      <c r="L593" s="50"/>
      <c r="M593" s="67"/>
      <c r="N593" s="50"/>
      <c r="O593" s="67"/>
      <c r="P593" s="50"/>
      <c r="Q593" s="67"/>
      <c r="R593" s="50"/>
      <c r="S593" s="67"/>
      <c r="T593" s="50"/>
    </row>
    <row r="594" spans="1:20">
      <c r="A594" s="29"/>
      <c r="B594" s="29"/>
      <c r="C594" s="67"/>
      <c r="D594" s="29"/>
      <c r="E594" s="67"/>
      <c r="F594" s="50"/>
      <c r="G594" s="67"/>
      <c r="H594" s="50"/>
      <c r="I594" s="67"/>
      <c r="J594" s="50"/>
      <c r="K594" s="67"/>
      <c r="L594" s="50"/>
      <c r="M594" s="67"/>
      <c r="N594" s="50"/>
      <c r="O594" s="67"/>
      <c r="P594" s="50"/>
      <c r="Q594" s="67"/>
      <c r="R594" s="50"/>
      <c r="S594" s="67"/>
      <c r="T594" s="50"/>
    </row>
    <row r="595" spans="1:20">
      <c r="A595" s="29"/>
      <c r="B595" s="29"/>
      <c r="C595" s="67"/>
      <c r="D595" s="29"/>
      <c r="E595" s="67"/>
      <c r="F595" s="50"/>
      <c r="G595" s="67"/>
      <c r="H595" s="50"/>
      <c r="I595" s="67"/>
      <c r="J595" s="50"/>
      <c r="K595" s="67"/>
      <c r="L595" s="50"/>
      <c r="M595" s="67"/>
      <c r="N595" s="50"/>
      <c r="O595" s="67"/>
      <c r="P595" s="50"/>
      <c r="Q595" s="67"/>
      <c r="R595" s="50"/>
      <c r="S595" s="67"/>
      <c r="T595" s="50"/>
    </row>
    <row r="596" spans="1:20">
      <c r="A596" s="29"/>
      <c r="B596" s="29"/>
      <c r="C596" s="67"/>
      <c r="D596" s="29"/>
      <c r="E596" s="67"/>
      <c r="F596" s="50"/>
      <c r="G596" s="67"/>
      <c r="H596" s="50"/>
      <c r="I596" s="67"/>
      <c r="J596" s="50"/>
      <c r="K596" s="67"/>
      <c r="L596" s="50"/>
      <c r="M596" s="67"/>
      <c r="N596" s="50"/>
      <c r="O596" s="67"/>
      <c r="P596" s="50"/>
      <c r="Q596" s="67"/>
      <c r="R596" s="50"/>
      <c r="S596" s="67"/>
      <c r="T596" s="50"/>
    </row>
    <row r="597" spans="1:20">
      <c r="A597" s="29"/>
      <c r="B597" s="29"/>
      <c r="C597" s="67"/>
      <c r="D597" s="29"/>
      <c r="E597" s="67"/>
      <c r="F597" s="50"/>
      <c r="G597" s="67"/>
      <c r="H597" s="50"/>
      <c r="I597" s="67"/>
      <c r="J597" s="50"/>
      <c r="K597" s="67"/>
      <c r="L597" s="50"/>
      <c r="M597" s="67"/>
      <c r="N597" s="50"/>
      <c r="O597" s="67"/>
      <c r="P597" s="50"/>
      <c r="Q597" s="67"/>
      <c r="R597" s="50"/>
      <c r="S597" s="67"/>
      <c r="T597" s="50"/>
    </row>
    <row r="598" spans="1:20">
      <c r="A598" s="29"/>
      <c r="B598" s="29"/>
      <c r="C598" s="67"/>
      <c r="D598" s="29"/>
      <c r="E598" s="67"/>
      <c r="F598" s="50"/>
      <c r="G598" s="67"/>
      <c r="H598" s="50"/>
      <c r="I598" s="67"/>
      <c r="J598" s="50"/>
      <c r="K598" s="67"/>
      <c r="L598" s="50"/>
      <c r="M598" s="67"/>
      <c r="N598" s="50"/>
      <c r="O598" s="67"/>
      <c r="P598" s="50"/>
      <c r="Q598" s="67"/>
      <c r="R598" s="50"/>
      <c r="S598" s="67"/>
      <c r="T598" s="50"/>
    </row>
    <row r="599" spans="1:20">
      <c r="A599" s="29"/>
      <c r="B599" s="29"/>
      <c r="C599" s="67"/>
      <c r="D599" s="29"/>
      <c r="E599" s="67"/>
      <c r="F599" s="50"/>
      <c r="G599" s="67"/>
      <c r="H599" s="50"/>
      <c r="I599" s="67"/>
      <c r="J599" s="50"/>
      <c r="K599" s="67"/>
      <c r="L599" s="50"/>
      <c r="M599" s="67"/>
      <c r="N599" s="50"/>
      <c r="O599" s="67"/>
      <c r="P599" s="50"/>
      <c r="Q599" s="67"/>
      <c r="R599" s="50"/>
      <c r="S599" s="67"/>
      <c r="T599" s="50"/>
    </row>
    <row r="600" spans="1:20">
      <c r="A600" s="29"/>
      <c r="B600" s="29"/>
      <c r="C600" s="67"/>
      <c r="D600" s="29"/>
      <c r="E600" s="67"/>
      <c r="F600" s="50"/>
      <c r="G600" s="67"/>
      <c r="H600" s="50"/>
      <c r="I600" s="67"/>
      <c r="J600" s="50"/>
      <c r="K600" s="67"/>
      <c r="L600" s="50"/>
      <c r="M600" s="67"/>
      <c r="N600" s="50"/>
      <c r="O600" s="67"/>
      <c r="P600" s="50"/>
      <c r="Q600" s="67"/>
      <c r="R600" s="50"/>
      <c r="S600" s="67"/>
      <c r="T600" s="50"/>
    </row>
    <row r="601" spans="1:20">
      <c r="A601" s="29"/>
      <c r="B601" s="29"/>
      <c r="C601" s="67"/>
      <c r="D601" s="29"/>
      <c r="E601" s="67"/>
      <c r="F601" s="50"/>
      <c r="G601" s="67"/>
      <c r="H601" s="50"/>
      <c r="I601" s="67"/>
      <c r="J601" s="50"/>
      <c r="K601" s="67"/>
      <c r="L601" s="50"/>
      <c r="M601" s="67"/>
      <c r="N601" s="50"/>
      <c r="O601" s="67"/>
      <c r="P601" s="50"/>
      <c r="Q601" s="67"/>
      <c r="R601" s="50"/>
      <c r="S601" s="67"/>
      <c r="T601" s="50"/>
    </row>
    <row r="602" spans="1:20">
      <c r="A602" s="29"/>
      <c r="B602" s="29"/>
      <c r="C602" s="67"/>
      <c r="D602" s="29"/>
      <c r="E602" s="67"/>
      <c r="F602" s="50"/>
      <c r="G602" s="67"/>
      <c r="H602" s="50"/>
      <c r="I602" s="67"/>
      <c r="J602" s="50"/>
      <c r="K602" s="67"/>
      <c r="L602" s="50"/>
      <c r="M602" s="67"/>
      <c r="N602" s="50"/>
      <c r="O602" s="67"/>
      <c r="P602" s="50"/>
      <c r="Q602" s="67"/>
      <c r="R602" s="50"/>
      <c r="S602" s="67"/>
      <c r="T602" s="50"/>
    </row>
    <row r="603" spans="1:20">
      <c r="A603" s="29"/>
      <c r="B603" s="29"/>
      <c r="C603" s="67"/>
      <c r="D603" s="29"/>
      <c r="E603" s="67"/>
      <c r="F603" s="50"/>
      <c r="G603" s="67"/>
      <c r="H603" s="50"/>
      <c r="I603" s="67"/>
      <c r="J603" s="50"/>
      <c r="K603" s="67"/>
      <c r="L603" s="50"/>
      <c r="M603" s="67"/>
      <c r="N603" s="50"/>
      <c r="O603" s="67"/>
      <c r="P603" s="50"/>
      <c r="Q603" s="67"/>
      <c r="R603" s="50"/>
      <c r="S603" s="67"/>
      <c r="T603" s="50"/>
    </row>
    <row r="604" spans="1:20">
      <c r="A604" s="29"/>
      <c r="B604" s="29"/>
      <c r="C604" s="67"/>
      <c r="D604" s="29"/>
      <c r="E604" s="67"/>
      <c r="F604" s="50"/>
      <c r="G604" s="67"/>
      <c r="H604" s="50"/>
      <c r="I604" s="67"/>
      <c r="J604" s="50"/>
      <c r="K604" s="67"/>
      <c r="L604" s="50"/>
      <c r="M604" s="67"/>
      <c r="N604" s="50"/>
      <c r="O604" s="67"/>
      <c r="P604" s="50"/>
      <c r="Q604" s="67"/>
      <c r="R604" s="50"/>
      <c r="S604" s="67"/>
      <c r="T604" s="50"/>
    </row>
    <row r="605" spans="1:20">
      <c r="A605" s="29"/>
      <c r="B605" s="29"/>
      <c r="C605" s="67"/>
      <c r="D605" s="29"/>
      <c r="E605" s="67"/>
      <c r="F605" s="50"/>
      <c r="G605" s="67"/>
      <c r="H605" s="50"/>
      <c r="I605" s="67"/>
      <c r="J605" s="50"/>
      <c r="K605" s="67"/>
      <c r="L605" s="50"/>
      <c r="M605" s="67"/>
      <c r="N605" s="50"/>
      <c r="O605" s="67"/>
      <c r="P605" s="50"/>
      <c r="Q605" s="67"/>
      <c r="R605" s="50"/>
      <c r="S605" s="67"/>
      <c r="T605" s="50"/>
    </row>
    <row r="606" spans="1:20">
      <c r="A606" s="29"/>
      <c r="B606" s="29"/>
      <c r="C606" s="67"/>
      <c r="D606" s="29"/>
      <c r="E606" s="67"/>
      <c r="F606" s="50"/>
      <c r="G606" s="67"/>
      <c r="H606" s="50"/>
      <c r="I606" s="67"/>
      <c r="J606" s="50"/>
      <c r="K606" s="67"/>
      <c r="L606" s="50"/>
      <c r="M606" s="67"/>
      <c r="N606" s="50"/>
      <c r="O606" s="67"/>
      <c r="P606" s="50"/>
      <c r="Q606" s="67"/>
      <c r="R606" s="50"/>
      <c r="S606" s="67"/>
      <c r="T606" s="50"/>
    </row>
    <row r="607" spans="1:20">
      <c r="A607" s="29"/>
      <c r="B607" s="29"/>
      <c r="C607" s="67"/>
      <c r="D607" s="29"/>
      <c r="E607" s="67"/>
      <c r="F607" s="50"/>
      <c r="G607" s="67"/>
      <c r="H607" s="50"/>
      <c r="I607" s="67"/>
      <c r="J607" s="50"/>
      <c r="K607" s="67"/>
      <c r="L607" s="50"/>
      <c r="M607" s="67"/>
      <c r="N607" s="50"/>
      <c r="O607" s="67"/>
      <c r="P607" s="50"/>
      <c r="Q607" s="67"/>
      <c r="R607" s="50"/>
      <c r="S607" s="67"/>
      <c r="T607" s="50"/>
    </row>
    <row r="608" spans="1:20">
      <c r="A608" s="29"/>
      <c r="B608" s="29"/>
      <c r="C608" s="67"/>
      <c r="D608" s="29"/>
      <c r="E608" s="67"/>
      <c r="F608" s="50"/>
      <c r="G608" s="67"/>
      <c r="H608" s="50"/>
      <c r="I608" s="67"/>
      <c r="J608" s="50"/>
      <c r="K608" s="67"/>
      <c r="L608" s="50"/>
      <c r="M608" s="67"/>
      <c r="N608" s="50"/>
      <c r="O608" s="67"/>
      <c r="P608" s="50"/>
      <c r="Q608" s="67"/>
      <c r="R608" s="50"/>
      <c r="S608" s="67"/>
      <c r="T608" s="50"/>
    </row>
    <row r="609" spans="1:20">
      <c r="A609" s="29"/>
      <c r="B609" s="29"/>
      <c r="C609" s="67"/>
      <c r="D609" s="29"/>
      <c r="E609" s="67"/>
      <c r="F609" s="50"/>
      <c r="G609" s="67"/>
      <c r="H609" s="50"/>
      <c r="I609" s="67"/>
      <c r="J609" s="50"/>
      <c r="K609" s="67"/>
      <c r="L609" s="50"/>
      <c r="M609" s="67"/>
      <c r="N609" s="50"/>
      <c r="O609" s="67"/>
      <c r="P609" s="50"/>
      <c r="Q609" s="67"/>
      <c r="R609" s="50"/>
      <c r="S609" s="67"/>
      <c r="T609" s="50"/>
    </row>
    <row r="610" spans="1:20">
      <c r="A610" s="29"/>
      <c r="B610" s="29"/>
      <c r="C610" s="67"/>
      <c r="D610" s="29"/>
      <c r="E610" s="67"/>
      <c r="F610" s="50"/>
      <c r="G610" s="67"/>
      <c r="H610" s="50"/>
      <c r="I610" s="67"/>
      <c r="J610" s="50"/>
      <c r="K610" s="67"/>
      <c r="L610" s="50"/>
      <c r="M610" s="67"/>
      <c r="N610" s="50"/>
      <c r="O610" s="67"/>
      <c r="P610" s="50"/>
      <c r="Q610" s="67"/>
      <c r="R610" s="50"/>
      <c r="S610" s="67"/>
      <c r="T610" s="50"/>
    </row>
    <row r="611" spans="1:20">
      <c r="A611" s="29"/>
      <c r="B611" s="29"/>
      <c r="C611" s="67"/>
      <c r="D611" s="29"/>
      <c r="E611" s="67"/>
      <c r="F611" s="50"/>
      <c r="G611" s="67"/>
      <c r="H611" s="50"/>
      <c r="I611" s="67"/>
      <c r="J611" s="50"/>
      <c r="K611" s="67"/>
      <c r="L611" s="50"/>
      <c r="M611" s="67"/>
      <c r="N611" s="50"/>
      <c r="O611" s="67"/>
      <c r="P611" s="50"/>
      <c r="Q611" s="67"/>
      <c r="R611" s="50"/>
      <c r="S611" s="67"/>
      <c r="T611" s="50"/>
    </row>
    <row r="612" spans="1:20">
      <c r="A612" s="29"/>
      <c r="B612" s="29"/>
      <c r="C612" s="67"/>
      <c r="D612" s="29"/>
      <c r="E612" s="67"/>
      <c r="F612" s="50"/>
      <c r="G612" s="67"/>
      <c r="H612" s="50"/>
      <c r="I612" s="67"/>
      <c r="J612" s="50"/>
      <c r="K612" s="67"/>
      <c r="L612" s="50"/>
      <c r="M612" s="67"/>
      <c r="N612" s="50"/>
      <c r="O612" s="67"/>
      <c r="P612" s="50"/>
      <c r="Q612" s="67"/>
      <c r="R612" s="50"/>
      <c r="S612" s="67"/>
      <c r="T612" s="50"/>
    </row>
    <row r="613" spans="1:20">
      <c r="A613" s="29"/>
      <c r="B613" s="29"/>
      <c r="C613" s="67"/>
      <c r="D613" s="29"/>
      <c r="E613" s="67"/>
      <c r="F613" s="50"/>
      <c r="G613" s="67"/>
      <c r="H613" s="50"/>
      <c r="I613" s="67"/>
      <c r="J613" s="50"/>
      <c r="K613" s="67"/>
      <c r="L613" s="50"/>
      <c r="M613" s="67"/>
      <c r="N613" s="50"/>
      <c r="O613" s="67"/>
      <c r="P613" s="50"/>
      <c r="Q613" s="67"/>
      <c r="R613" s="50"/>
      <c r="S613" s="67"/>
      <c r="T613" s="50"/>
    </row>
    <row r="614" spans="1:20">
      <c r="A614" s="29"/>
      <c r="B614" s="29"/>
      <c r="C614" s="67"/>
      <c r="D614" s="29"/>
      <c r="E614" s="67"/>
      <c r="F614" s="50"/>
      <c r="G614" s="67"/>
      <c r="H614" s="50"/>
      <c r="I614" s="67"/>
      <c r="J614" s="50"/>
      <c r="K614" s="67"/>
      <c r="L614" s="50"/>
      <c r="M614" s="67"/>
      <c r="N614" s="50"/>
      <c r="O614" s="67"/>
      <c r="P614" s="50"/>
      <c r="Q614" s="67"/>
      <c r="R614" s="50"/>
      <c r="S614" s="67"/>
      <c r="T614" s="50"/>
    </row>
    <row r="615" spans="1:20">
      <c r="A615" s="29"/>
      <c r="B615" s="29"/>
      <c r="C615" s="67"/>
      <c r="D615" s="29"/>
      <c r="E615" s="67"/>
      <c r="F615" s="50"/>
      <c r="G615" s="67"/>
      <c r="H615" s="50"/>
      <c r="I615" s="67"/>
      <c r="J615" s="50"/>
      <c r="K615" s="67"/>
      <c r="L615" s="50"/>
      <c r="M615" s="67"/>
      <c r="N615" s="50"/>
      <c r="O615" s="67"/>
      <c r="P615" s="50"/>
      <c r="Q615" s="67"/>
      <c r="R615" s="50"/>
      <c r="S615" s="67"/>
      <c r="T615" s="50"/>
    </row>
    <row r="616" spans="1:20">
      <c r="A616" s="29"/>
      <c r="B616" s="29"/>
      <c r="C616" s="67"/>
      <c r="D616" s="29"/>
      <c r="E616" s="67"/>
      <c r="F616" s="50"/>
      <c r="G616" s="67"/>
      <c r="H616" s="50"/>
      <c r="I616" s="67"/>
      <c r="J616" s="50"/>
      <c r="K616" s="67"/>
      <c r="L616" s="50"/>
      <c r="M616" s="67"/>
      <c r="N616" s="50"/>
      <c r="O616" s="67"/>
      <c r="P616" s="50"/>
      <c r="Q616" s="67"/>
      <c r="R616" s="50"/>
      <c r="S616" s="67"/>
      <c r="T616" s="50"/>
    </row>
    <row r="617" spans="1:20">
      <c r="A617" s="29"/>
      <c r="B617" s="29"/>
      <c r="C617" s="67"/>
      <c r="D617" s="29"/>
      <c r="E617" s="67"/>
      <c r="F617" s="50"/>
      <c r="G617" s="67"/>
      <c r="H617" s="50"/>
      <c r="I617" s="67"/>
      <c r="J617" s="50"/>
      <c r="K617" s="67"/>
      <c r="L617" s="50"/>
      <c r="M617" s="67"/>
      <c r="N617" s="50"/>
      <c r="O617" s="67"/>
      <c r="P617" s="50"/>
      <c r="Q617" s="67"/>
      <c r="R617" s="50"/>
      <c r="S617" s="67"/>
      <c r="T617" s="50"/>
    </row>
    <row r="618" spans="1:20">
      <c r="A618" s="29"/>
      <c r="B618" s="29"/>
      <c r="C618" s="67"/>
      <c r="D618" s="29"/>
      <c r="E618" s="67"/>
      <c r="F618" s="50"/>
      <c r="G618" s="67"/>
      <c r="H618" s="50"/>
      <c r="I618" s="67"/>
      <c r="J618" s="50"/>
      <c r="K618" s="67"/>
      <c r="L618" s="50"/>
      <c r="M618" s="67"/>
      <c r="N618" s="50"/>
      <c r="O618" s="67"/>
      <c r="P618" s="50"/>
      <c r="Q618" s="67"/>
      <c r="R618" s="50"/>
      <c r="S618" s="67"/>
      <c r="T618" s="50"/>
    </row>
    <row r="619" spans="1:20">
      <c r="A619" s="29"/>
      <c r="B619" s="29"/>
      <c r="C619" s="67"/>
      <c r="D619" s="29"/>
      <c r="E619" s="67"/>
      <c r="F619" s="50"/>
      <c r="G619" s="67"/>
      <c r="H619" s="50"/>
      <c r="I619" s="67"/>
      <c r="J619" s="50"/>
      <c r="K619" s="67"/>
      <c r="L619" s="50"/>
      <c r="M619" s="67"/>
      <c r="N619" s="50"/>
      <c r="O619" s="67"/>
      <c r="P619" s="50"/>
      <c r="Q619" s="67"/>
      <c r="R619" s="50"/>
      <c r="S619" s="67"/>
      <c r="T619" s="50"/>
    </row>
    <row r="620" spans="1:20">
      <c r="A620" s="29"/>
      <c r="B620" s="29"/>
      <c r="C620" s="67"/>
      <c r="D620" s="29"/>
      <c r="E620" s="67"/>
      <c r="F620" s="50"/>
      <c r="G620" s="67"/>
      <c r="H620" s="50"/>
      <c r="I620" s="67"/>
      <c r="J620" s="50"/>
      <c r="K620" s="67"/>
      <c r="L620" s="50"/>
      <c r="M620" s="67"/>
      <c r="N620" s="50"/>
      <c r="O620" s="67"/>
      <c r="P620" s="50"/>
      <c r="Q620" s="67"/>
      <c r="R620" s="50"/>
      <c r="S620" s="67"/>
      <c r="T620" s="50"/>
    </row>
    <row r="621" spans="1:20">
      <c r="A621" s="29"/>
      <c r="B621" s="29"/>
      <c r="C621" s="67"/>
      <c r="D621" s="29"/>
      <c r="E621" s="67"/>
      <c r="F621" s="50"/>
      <c r="G621" s="67"/>
      <c r="H621" s="50"/>
      <c r="I621" s="67"/>
      <c r="J621" s="50"/>
      <c r="K621" s="67"/>
      <c r="L621" s="50"/>
      <c r="M621" s="67"/>
      <c r="N621" s="50"/>
      <c r="O621" s="67"/>
      <c r="P621" s="50"/>
      <c r="Q621" s="67"/>
      <c r="R621" s="50"/>
      <c r="S621" s="67"/>
      <c r="T621" s="50"/>
    </row>
    <row r="622" spans="1:20">
      <c r="A622" s="29"/>
      <c r="B622" s="29"/>
      <c r="C622" s="67"/>
      <c r="D622" s="29"/>
      <c r="E622" s="67"/>
      <c r="F622" s="50"/>
      <c r="G622" s="67"/>
      <c r="H622" s="50"/>
      <c r="I622" s="67"/>
      <c r="J622" s="50"/>
      <c r="K622" s="67"/>
      <c r="L622" s="50"/>
      <c r="M622" s="67"/>
      <c r="N622" s="50"/>
      <c r="O622" s="67"/>
      <c r="P622" s="50"/>
      <c r="Q622" s="67"/>
      <c r="R622" s="50"/>
      <c r="S622" s="67"/>
      <c r="T622" s="50"/>
    </row>
    <row r="623" spans="1:20">
      <c r="A623" s="29"/>
      <c r="B623" s="29"/>
      <c r="C623" s="67"/>
      <c r="D623" s="29"/>
      <c r="E623" s="67"/>
      <c r="F623" s="50"/>
      <c r="G623" s="67"/>
      <c r="H623" s="50"/>
      <c r="I623" s="67"/>
      <c r="J623" s="50"/>
      <c r="K623" s="67"/>
      <c r="L623" s="50"/>
      <c r="M623" s="67"/>
      <c r="N623" s="50"/>
      <c r="O623" s="67"/>
      <c r="P623" s="50"/>
      <c r="Q623" s="67"/>
      <c r="R623" s="50"/>
      <c r="S623" s="67"/>
      <c r="T623" s="50"/>
    </row>
    <row r="624" spans="1:20">
      <c r="A624" s="29"/>
      <c r="B624" s="29"/>
      <c r="C624" s="67"/>
      <c r="D624" s="29"/>
      <c r="E624" s="67"/>
      <c r="F624" s="50"/>
      <c r="G624" s="67"/>
      <c r="H624" s="50"/>
      <c r="I624" s="67"/>
      <c r="J624" s="50"/>
      <c r="K624" s="67"/>
      <c r="L624" s="50"/>
      <c r="M624" s="67"/>
      <c r="N624" s="50"/>
      <c r="O624" s="67"/>
      <c r="P624" s="50"/>
      <c r="Q624" s="67"/>
      <c r="R624" s="50"/>
      <c r="S624" s="67"/>
      <c r="T624" s="50"/>
    </row>
    <row r="625" spans="1:20">
      <c r="A625" s="29"/>
      <c r="B625" s="29"/>
      <c r="C625" s="67"/>
      <c r="D625" s="29"/>
      <c r="E625" s="67"/>
      <c r="F625" s="50"/>
      <c r="G625" s="67"/>
      <c r="H625" s="50"/>
      <c r="I625" s="67"/>
      <c r="J625" s="50"/>
      <c r="K625" s="67"/>
      <c r="L625" s="50"/>
      <c r="M625" s="67"/>
      <c r="N625" s="50"/>
      <c r="O625" s="67"/>
      <c r="P625" s="50"/>
      <c r="Q625" s="67"/>
      <c r="R625" s="50"/>
      <c r="S625" s="67"/>
      <c r="T625" s="50"/>
    </row>
    <row r="626" spans="1:20">
      <c r="A626" s="29"/>
      <c r="B626" s="29"/>
      <c r="C626" s="67"/>
      <c r="D626" s="29"/>
      <c r="E626" s="67"/>
      <c r="F626" s="50"/>
      <c r="G626" s="67"/>
      <c r="H626" s="50"/>
      <c r="I626" s="67"/>
      <c r="J626" s="50"/>
      <c r="K626" s="67"/>
      <c r="L626" s="50"/>
      <c r="M626" s="67"/>
      <c r="N626" s="50"/>
      <c r="O626" s="67"/>
      <c r="P626" s="50"/>
      <c r="Q626" s="67"/>
      <c r="R626" s="50"/>
      <c r="S626" s="67"/>
      <c r="T626" s="50"/>
    </row>
    <row r="627" spans="1:20">
      <c r="A627" s="29"/>
      <c r="B627" s="29"/>
      <c r="C627" s="67"/>
      <c r="D627" s="29"/>
      <c r="E627" s="67"/>
      <c r="F627" s="50"/>
      <c r="G627" s="67"/>
      <c r="H627" s="50"/>
      <c r="I627" s="67"/>
      <c r="J627" s="50"/>
      <c r="K627" s="67"/>
      <c r="L627" s="50"/>
      <c r="M627" s="67"/>
      <c r="N627" s="50"/>
      <c r="O627" s="67"/>
      <c r="P627" s="50"/>
      <c r="Q627" s="67"/>
      <c r="R627" s="50"/>
      <c r="S627" s="67"/>
      <c r="T627" s="50"/>
    </row>
    <row r="628" spans="1:20">
      <c r="A628" s="29"/>
      <c r="B628" s="29"/>
      <c r="C628" s="67"/>
      <c r="D628" s="29"/>
      <c r="E628" s="67"/>
      <c r="F628" s="50"/>
      <c r="G628" s="67"/>
      <c r="H628" s="50"/>
      <c r="I628" s="67"/>
      <c r="J628" s="50"/>
      <c r="K628" s="67"/>
      <c r="L628" s="50"/>
      <c r="M628" s="67"/>
      <c r="N628" s="50"/>
      <c r="O628" s="67"/>
      <c r="P628" s="50"/>
      <c r="Q628" s="67"/>
      <c r="R628" s="50"/>
      <c r="S628" s="67"/>
      <c r="T628" s="50"/>
    </row>
    <row r="629" spans="1:20">
      <c r="A629" s="29"/>
      <c r="B629" s="29"/>
      <c r="C629" s="67"/>
      <c r="D629" s="29"/>
      <c r="E629" s="67"/>
      <c r="F629" s="50"/>
      <c r="G629" s="67"/>
      <c r="H629" s="50"/>
      <c r="I629" s="67"/>
      <c r="J629" s="50"/>
      <c r="K629" s="67"/>
      <c r="L629" s="50"/>
      <c r="M629" s="67"/>
      <c r="N629" s="50"/>
      <c r="O629" s="67"/>
      <c r="P629" s="50"/>
      <c r="Q629" s="67"/>
      <c r="R629" s="50"/>
      <c r="S629" s="67"/>
      <c r="T629" s="50"/>
    </row>
    <row r="630" spans="1:20">
      <c r="A630" s="29"/>
      <c r="B630" s="29"/>
      <c r="C630" s="67"/>
      <c r="D630" s="29"/>
      <c r="E630" s="67"/>
      <c r="F630" s="50"/>
      <c r="G630" s="67"/>
      <c r="H630" s="50"/>
      <c r="I630" s="67"/>
      <c r="J630" s="50"/>
      <c r="K630" s="67"/>
      <c r="L630" s="50"/>
      <c r="M630" s="67"/>
      <c r="N630" s="50"/>
      <c r="O630" s="67"/>
      <c r="P630" s="50"/>
      <c r="Q630" s="67"/>
      <c r="R630" s="50"/>
      <c r="S630" s="67"/>
      <c r="T630" s="50"/>
    </row>
    <row r="631" spans="1:20">
      <c r="A631" s="29"/>
      <c r="B631" s="29"/>
      <c r="C631" s="67"/>
      <c r="D631" s="29"/>
      <c r="E631" s="67"/>
      <c r="F631" s="50"/>
      <c r="G631" s="67"/>
      <c r="H631" s="50"/>
      <c r="I631" s="67"/>
      <c r="J631" s="50"/>
      <c r="K631" s="67"/>
      <c r="L631" s="50"/>
      <c r="M631" s="67"/>
      <c r="N631" s="50"/>
      <c r="O631" s="67"/>
      <c r="P631" s="50"/>
      <c r="Q631" s="67"/>
      <c r="R631" s="50"/>
      <c r="S631" s="67"/>
      <c r="T631" s="50"/>
    </row>
    <row r="632" spans="1:20">
      <c r="A632" s="29"/>
      <c r="B632" s="29"/>
      <c r="C632" s="67"/>
      <c r="D632" s="29"/>
      <c r="E632" s="67"/>
      <c r="F632" s="50"/>
      <c r="G632" s="67"/>
      <c r="H632" s="50"/>
      <c r="I632" s="67"/>
      <c r="J632" s="50"/>
      <c r="K632" s="67"/>
      <c r="L632" s="50"/>
      <c r="M632" s="67"/>
      <c r="N632" s="50"/>
      <c r="O632" s="67"/>
      <c r="P632" s="50"/>
      <c r="Q632" s="67"/>
      <c r="R632" s="50"/>
      <c r="S632" s="67"/>
      <c r="T632" s="50"/>
    </row>
    <row r="633" spans="1:20">
      <c r="A633" s="29"/>
      <c r="B633" s="29"/>
      <c r="C633" s="67"/>
      <c r="D633" s="29"/>
      <c r="E633" s="67"/>
      <c r="F633" s="50"/>
      <c r="G633" s="67"/>
      <c r="H633" s="50"/>
      <c r="I633" s="67"/>
      <c r="J633" s="50"/>
      <c r="K633" s="67"/>
      <c r="L633" s="50"/>
      <c r="M633" s="67"/>
      <c r="N633" s="50"/>
      <c r="O633" s="67"/>
      <c r="P633" s="50"/>
      <c r="Q633" s="67"/>
      <c r="R633" s="50"/>
      <c r="S633" s="67"/>
      <c r="T633" s="50"/>
    </row>
    <row r="634" spans="1:20">
      <c r="A634" s="29"/>
      <c r="B634" s="29"/>
      <c r="C634" s="67"/>
      <c r="D634" s="29"/>
      <c r="E634" s="67"/>
      <c r="F634" s="50"/>
      <c r="G634" s="67"/>
      <c r="H634" s="50"/>
      <c r="I634" s="67"/>
      <c r="J634" s="50"/>
      <c r="K634" s="67"/>
      <c r="L634" s="50"/>
      <c r="M634" s="67"/>
      <c r="N634" s="50"/>
      <c r="O634" s="67"/>
      <c r="P634" s="50"/>
      <c r="Q634" s="67"/>
      <c r="R634" s="50"/>
      <c r="S634" s="67"/>
      <c r="T634" s="50"/>
    </row>
    <row r="635" spans="1:20">
      <c r="A635" s="29"/>
      <c r="B635" s="29"/>
      <c r="C635" s="67"/>
      <c r="D635" s="29"/>
      <c r="E635" s="67"/>
      <c r="F635" s="50"/>
      <c r="G635" s="67"/>
      <c r="H635" s="50"/>
      <c r="I635" s="67"/>
      <c r="J635" s="50"/>
      <c r="K635" s="67"/>
      <c r="L635" s="50"/>
      <c r="M635" s="67"/>
      <c r="N635" s="50"/>
      <c r="O635" s="67"/>
      <c r="P635" s="50"/>
      <c r="Q635" s="67"/>
      <c r="R635" s="50"/>
      <c r="S635" s="67"/>
      <c r="T635" s="50"/>
    </row>
    <row r="636" spans="1:20">
      <c r="A636" s="29"/>
      <c r="B636" s="29"/>
      <c r="C636" s="67"/>
      <c r="D636" s="29"/>
      <c r="E636" s="67"/>
      <c r="F636" s="50"/>
      <c r="G636" s="67"/>
      <c r="H636" s="50"/>
      <c r="I636" s="67"/>
      <c r="J636" s="50"/>
      <c r="K636" s="67"/>
      <c r="L636" s="50"/>
      <c r="M636" s="67"/>
      <c r="N636" s="50"/>
      <c r="O636" s="67"/>
      <c r="P636" s="50"/>
      <c r="Q636" s="67"/>
      <c r="R636" s="50"/>
      <c r="S636" s="67"/>
      <c r="T636" s="50"/>
    </row>
    <row r="637" spans="1:20">
      <c r="A637" s="29"/>
      <c r="B637" s="29"/>
      <c r="C637" s="67"/>
      <c r="D637" s="29"/>
      <c r="E637" s="67"/>
      <c r="F637" s="50"/>
      <c r="G637" s="67"/>
      <c r="H637" s="50"/>
      <c r="I637" s="67"/>
      <c r="J637" s="50"/>
      <c r="K637" s="67"/>
      <c r="L637" s="50"/>
      <c r="M637" s="67"/>
      <c r="N637" s="50"/>
      <c r="O637" s="67"/>
      <c r="P637" s="50"/>
      <c r="Q637" s="67"/>
      <c r="R637" s="50"/>
      <c r="S637" s="67"/>
      <c r="T637" s="50"/>
    </row>
    <row r="638" spans="1:20">
      <c r="A638" s="29"/>
      <c r="B638" s="29"/>
      <c r="C638" s="67"/>
      <c r="D638" s="29"/>
      <c r="E638" s="67"/>
      <c r="F638" s="50"/>
      <c r="G638" s="67"/>
      <c r="H638" s="50"/>
      <c r="I638" s="67"/>
      <c r="J638" s="50"/>
      <c r="K638" s="67"/>
      <c r="L638" s="50"/>
      <c r="M638" s="67"/>
      <c r="N638" s="50"/>
      <c r="O638" s="67"/>
      <c r="P638" s="50"/>
      <c r="Q638" s="67"/>
      <c r="R638" s="50"/>
      <c r="S638" s="67"/>
      <c r="T638" s="50"/>
    </row>
    <row r="639" spans="1:20">
      <c r="A639" s="29"/>
      <c r="B639" s="29"/>
      <c r="C639" s="67"/>
      <c r="D639" s="29"/>
      <c r="E639" s="67"/>
      <c r="F639" s="50"/>
      <c r="G639" s="67"/>
      <c r="H639" s="50"/>
      <c r="I639" s="67"/>
      <c r="J639" s="50"/>
      <c r="K639" s="67"/>
      <c r="L639" s="50"/>
      <c r="M639" s="67"/>
      <c r="N639" s="50"/>
      <c r="O639" s="67"/>
      <c r="P639" s="50"/>
      <c r="Q639" s="67"/>
      <c r="R639" s="50"/>
      <c r="S639" s="67"/>
      <c r="T639" s="50"/>
    </row>
    <row r="640" spans="1:20">
      <c r="A640" s="29"/>
      <c r="B640" s="29"/>
      <c r="C640" s="67"/>
      <c r="D640" s="29"/>
      <c r="E640" s="67"/>
      <c r="F640" s="50"/>
      <c r="G640" s="67"/>
      <c r="H640" s="50"/>
      <c r="I640" s="67"/>
      <c r="J640" s="50"/>
      <c r="K640" s="67"/>
      <c r="L640" s="50"/>
      <c r="M640" s="67"/>
      <c r="N640" s="50"/>
      <c r="O640" s="67"/>
      <c r="P640" s="50"/>
      <c r="Q640" s="67"/>
      <c r="R640" s="50"/>
      <c r="S640" s="67"/>
      <c r="T640" s="50"/>
    </row>
    <row r="641" spans="1:20">
      <c r="A641" s="29"/>
      <c r="B641" s="29"/>
      <c r="C641" s="67"/>
      <c r="D641" s="29"/>
      <c r="E641" s="67"/>
      <c r="F641" s="50"/>
      <c r="G641" s="67"/>
      <c r="H641" s="50"/>
      <c r="I641" s="67"/>
      <c r="J641" s="50"/>
      <c r="K641" s="67"/>
      <c r="L641" s="50"/>
      <c r="M641" s="67"/>
      <c r="N641" s="50"/>
      <c r="O641" s="67"/>
      <c r="P641" s="50"/>
      <c r="Q641" s="67"/>
      <c r="R641" s="50"/>
      <c r="S641" s="67"/>
      <c r="T641" s="50"/>
    </row>
    <row r="642" spans="1:20">
      <c r="A642" s="29"/>
      <c r="B642" s="29"/>
      <c r="C642" s="67"/>
      <c r="D642" s="29"/>
      <c r="E642" s="67"/>
      <c r="F642" s="50"/>
      <c r="G642" s="67"/>
      <c r="H642" s="50"/>
      <c r="I642" s="67"/>
      <c r="J642" s="50"/>
      <c r="K642" s="67"/>
      <c r="L642" s="50"/>
      <c r="M642" s="67"/>
      <c r="N642" s="50"/>
      <c r="O642" s="67"/>
      <c r="P642" s="50"/>
      <c r="Q642" s="67"/>
      <c r="R642" s="50"/>
      <c r="S642" s="67"/>
      <c r="T642" s="50"/>
    </row>
    <row r="643" spans="1:20">
      <c r="A643" s="29"/>
      <c r="B643" s="29"/>
      <c r="C643" s="67"/>
      <c r="D643" s="29"/>
      <c r="E643" s="67"/>
      <c r="F643" s="50"/>
      <c r="G643" s="67"/>
      <c r="H643" s="50"/>
      <c r="I643" s="67"/>
      <c r="J643" s="50"/>
      <c r="K643" s="67"/>
      <c r="L643" s="50"/>
      <c r="M643" s="67"/>
      <c r="N643" s="50"/>
      <c r="O643" s="67"/>
      <c r="P643" s="50"/>
      <c r="Q643" s="67"/>
      <c r="R643" s="50"/>
      <c r="S643" s="67"/>
      <c r="T643" s="50"/>
    </row>
    <row r="644" spans="1:20">
      <c r="A644" s="29"/>
      <c r="B644" s="29"/>
      <c r="C644" s="67"/>
      <c r="D644" s="29"/>
      <c r="E644" s="67"/>
      <c r="F644" s="50"/>
      <c r="G644" s="67"/>
      <c r="H644" s="50"/>
      <c r="I644" s="67"/>
      <c r="J644" s="50"/>
      <c r="K644" s="67"/>
      <c r="L644" s="50"/>
      <c r="M644" s="67"/>
      <c r="N644" s="50"/>
      <c r="O644" s="67"/>
      <c r="P644" s="50"/>
      <c r="Q644" s="67"/>
      <c r="R644" s="50"/>
      <c r="S644" s="67"/>
      <c r="T644" s="50"/>
    </row>
    <row r="645" spans="1:20">
      <c r="A645" s="29"/>
      <c r="B645" s="29"/>
      <c r="C645" s="67"/>
      <c r="D645" s="29"/>
      <c r="E645" s="67"/>
      <c r="F645" s="50"/>
      <c r="G645" s="67"/>
      <c r="H645" s="50"/>
      <c r="I645" s="67"/>
      <c r="J645" s="50"/>
      <c r="K645" s="67"/>
      <c r="L645" s="50"/>
      <c r="M645" s="67"/>
      <c r="N645" s="50"/>
      <c r="O645" s="67"/>
      <c r="P645" s="50"/>
      <c r="Q645" s="67"/>
      <c r="R645" s="50"/>
      <c r="S645" s="67"/>
      <c r="T645" s="50"/>
    </row>
    <row r="646" spans="1:20">
      <c r="A646" s="29"/>
      <c r="B646" s="29"/>
      <c r="C646" s="67"/>
      <c r="D646" s="29"/>
      <c r="E646" s="67"/>
      <c r="F646" s="50"/>
      <c r="G646" s="67"/>
      <c r="H646" s="50"/>
      <c r="I646" s="67"/>
      <c r="J646" s="50"/>
      <c r="K646" s="67"/>
      <c r="L646" s="50"/>
      <c r="M646" s="67"/>
      <c r="N646" s="50"/>
      <c r="O646" s="67"/>
      <c r="P646" s="50"/>
      <c r="Q646" s="67"/>
      <c r="R646" s="50"/>
      <c r="S646" s="67"/>
      <c r="T646" s="50"/>
    </row>
    <row r="647" spans="1:20">
      <c r="A647" s="29"/>
      <c r="B647" s="29"/>
      <c r="C647" s="67"/>
      <c r="D647" s="29"/>
      <c r="E647" s="67"/>
      <c r="F647" s="50"/>
      <c r="G647" s="67"/>
      <c r="H647" s="50"/>
      <c r="I647" s="67"/>
      <c r="J647" s="50"/>
      <c r="K647" s="67"/>
      <c r="L647" s="50"/>
      <c r="M647" s="67"/>
      <c r="N647" s="50"/>
      <c r="O647" s="67"/>
      <c r="P647" s="50"/>
      <c r="Q647" s="67"/>
      <c r="R647" s="50"/>
      <c r="S647" s="67"/>
      <c r="T647" s="50"/>
    </row>
    <row r="648" spans="1:20">
      <c r="A648" s="29"/>
      <c r="B648" s="29"/>
      <c r="C648" s="67"/>
      <c r="D648" s="29"/>
      <c r="E648" s="67"/>
      <c r="F648" s="50"/>
      <c r="G648" s="67"/>
      <c r="H648" s="50"/>
      <c r="I648" s="67"/>
      <c r="J648" s="50"/>
      <c r="K648" s="67"/>
      <c r="L648" s="50"/>
      <c r="M648" s="67"/>
      <c r="N648" s="50"/>
      <c r="O648" s="67"/>
      <c r="P648" s="50"/>
      <c r="Q648" s="67"/>
      <c r="R648" s="50"/>
      <c r="S648" s="67"/>
      <c r="T648" s="50"/>
    </row>
    <row r="649" spans="1:20">
      <c r="A649" s="29"/>
      <c r="B649" s="29"/>
      <c r="C649" s="67"/>
      <c r="D649" s="29"/>
      <c r="E649" s="67"/>
      <c r="F649" s="50"/>
      <c r="G649" s="67"/>
      <c r="H649" s="50"/>
      <c r="I649" s="67"/>
      <c r="J649" s="50"/>
      <c r="K649" s="67"/>
      <c r="L649" s="50"/>
      <c r="M649" s="67"/>
      <c r="N649" s="50"/>
      <c r="O649" s="67"/>
      <c r="P649" s="50"/>
      <c r="Q649" s="67"/>
      <c r="R649" s="50"/>
      <c r="S649" s="67"/>
      <c r="T649" s="50"/>
    </row>
    <row r="650" spans="1:20">
      <c r="A650" s="29"/>
      <c r="B650" s="29"/>
      <c r="C650" s="67"/>
      <c r="D650" s="29"/>
      <c r="E650" s="67"/>
      <c r="F650" s="50"/>
      <c r="G650" s="67"/>
      <c r="H650" s="50"/>
      <c r="I650" s="67"/>
      <c r="J650" s="50"/>
      <c r="K650" s="67"/>
      <c r="L650" s="50"/>
      <c r="M650" s="67"/>
      <c r="N650" s="50"/>
      <c r="O650" s="67"/>
      <c r="P650" s="50"/>
      <c r="Q650" s="67"/>
      <c r="R650" s="50"/>
      <c r="S650" s="67"/>
      <c r="T650" s="50"/>
    </row>
    <row r="651" spans="1:20">
      <c r="A651" s="29"/>
      <c r="B651" s="29"/>
      <c r="C651" s="67"/>
      <c r="D651" s="29"/>
      <c r="E651" s="67"/>
      <c r="F651" s="50"/>
      <c r="G651" s="67"/>
      <c r="H651" s="50"/>
      <c r="I651" s="67"/>
      <c r="J651" s="50"/>
      <c r="K651" s="67"/>
      <c r="L651" s="50"/>
      <c r="M651" s="67"/>
      <c r="N651" s="50"/>
      <c r="O651" s="67"/>
      <c r="P651" s="50"/>
      <c r="Q651" s="67"/>
      <c r="R651" s="50"/>
      <c r="S651" s="67"/>
      <c r="T651" s="50"/>
    </row>
    <row r="652" spans="1:20">
      <c r="A652" s="29"/>
      <c r="B652" s="29"/>
      <c r="C652" s="67"/>
      <c r="D652" s="29"/>
      <c r="E652" s="67"/>
      <c r="F652" s="50"/>
      <c r="G652" s="67"/>
      <c r="H652" s="50"/>
      <c r="I652" s="67"/>
      <c r="J652" s="50"/>
      <c r="K652" s="67"/>
      <c r="L652" s="50"/>
      <c r="M652" s="67"/>
      <c r="N652" s="50"/>
      <c r="O652" s="67"/>
      <c r="P652" s="50"/>
      <c r="Q652" s="67"/>
      <c r="R652" s="50"/>
      <c r="S652" s="67"/>
      <c r="T652" s="50"/>
    </row>
    <row r="653" spans="1:20">
      <c r="A653" s="29"/>
      <c r="B653" s="29"/>
      <c r="C653" s="67"/>
      <c r="D653" s="29"/>
      <c r="E653" s="67"/>
      <c r="F653" s="50"/>
      <c r="G653" s="67"/>
      <c r="H653" s="50"/>
      <c r="I653" s="67"/>
      <c r="J653" s="50"/>
      <c r="K653" s="67"/>
      <c r="L653" s="50"/>
      <c r="M653" s="67"/>
      <c r="N653" s="50"/>
      <c r="O653" s="67"/>
      <c r="P653" s="50"/>
      <c r="Q653" s="67"/>
      <c r="R653" s="50"/>
      <c r="S653" s="67"/>
      <c r="T653" s="50"/>
    </row>
    <row r="654" spans="1:20">
      <c r="A654" s="29"/>
      <c r="B654" s="29"/>
      <c r="C654" s="67"/>
      <c r="D654" s="29"/>
      <c r="E654" s="67"/>
      <c r="F654" s="50"/>
      <c r="G654" s="67"/>
      <c r="H654" s="50"/>
      <c r="I654" s="67"/>
      <c r="J654" s="50"/>
      <c r="K654" s="67"/>
      <c r="L654" s="50"/>
      <c r="M654" s="67"/>
      <c r="N654" s="50"/>
      <c r="O654" s="67"/>
      <c r="P654" s="50"/>
      <c r="Q654" s="67"/>
      <c r="R654" s="50"/>
      <c r="S654" s="67"/>
      <c r="T654" s="50"/>
    </row>
    <row r="655" spans="1:20">
      <c r="A655" s="29"/>
      <c r="B655" s="29"/>
      <c r="C655" s="67"/>
      <c r="D655" s="29"/>
      <c r="E655" s="67"/>
      <c r="F655" s="50"/>
      <c r="G655" s="67"/>
      <c r="H655" s="50"/>
      <c r="I655" s="67"/>
      <c r="J655" s="50"/>
      <c r="K655" s="67"/>
      <c r="L655" s="50"/>
      <c r="M655" s="67"/>
      <c r="N655" s="50"/>
      <c r="O655" s="67"/>
      <c r="P655" s="50"/>
      <c r="Q655" s="67"/>
      <c r="R655" s="50"/>
      <c r="S655" s="67"/>
      <c r="T655" s="50"/>
    </row>
    <row r="656" spans="1:20">
      <c r="A656" s="29"/>
      <c r="B656" s="29"/>
      <c r="C656" s="67"/>
      <c r="D656" s="29"/>
      <c r="E656" s="67"/>
      <c r="F656" s="50"/>
      <c r="G656" s="67"/>
      <c r="H656" s="50"/>
      <c r="I656" s="67"/>
      <c r="J656" s="50"/>
      <c r="K656" s="67"/>
      <c r="L656" s="50"/>
      <c r="M656" s="67"/>
      <c r="N656" s="50"/>
      <c r="O656" s="67"/>
      <c r="P656" s="50"/>
      <c r="Q656" s="67"/>
      <c r="R656" s="50"/>
      <c r="S656" s="67"/>
      <c r="T656" s="50"/>
    </row>
    <row r="657" spans="1:20">
      <c r="A657" s="29"/>
      <c r="B657" s="29"/>
      <c r="C657" s="67"/>
      <c r="D657" s="29"/>
      <c r="E657" s="67"/>
      <c r="F657" s="50"/>
      <c r="G657" s="67"/>
      <c r="H657" s="50"/>
      <c r="I657" s="67"/>
      <c r="J657" s="50"/>
      <c r="K657" s="67"/>
      <c r="L657" s="50"/>
      <c r="M657" s="67"/>
      <c r="N657" s="50"/>
      <c r="O657" s="67"/>
      <c r="P657" s="50"/>
      <c r="Q657" s="67"/>
      <c r="R657" s="50"/>
      <c r="S657" s="67"/>
      <c r="T657" s="50"/>
    </row>
    <row r="658" spans="1:20">
      <c r="A658" s="29"/>
      <c r="B658" s="29"/>
      <c r="C658" s="67"/>
      <c r="D658" s="29"/>
      <c r="E658" s="67"/>
      <c r="F658" s="50"/>
      <c r="G658" s="67"/>
      <c r="H658" s="50"/>
      <c r="I658" s="67"/>
      <c r="J658" s="50"/>
      <c r="K658" s="67"/>
      <c r="L658" s="50"/>
      <c r="M658" s="67"/>
      <c r="N658" s="50"/>
      <c r="O658" s="67"/>
      <c r="P658" s="50"/>
      <c r="Q658" s="67"/>
      <c r="R658" s="50"/>
      <c r="S658" s="67"/>
      <c r="T658" s="50"/>
    </row>
    <row r="659" spans="1:20">
      <c r="A659" s="29"/>
      <c r="B659" s="29"/>
      <c r="C659" s="67"/>
      <c r="D659" s="29"/>
      <c r="E659" s="67"/>
      <c r="F659" s="50"/>
      <c r="G659" s="67"/>
      <c r="H659" s="50"/>
      <c r="I659" s="67"/>
      <c r="J659" s="50"/>
      <c r="K659" s="67"/>
      <c r="L659" s="50"/>
      <c r="M659" s="67"/>
      <c r="N659" s="50"/>
      <c r="O659" s="67"/>
      <c r="P659" s="50"/>
      <c r="Q659" s="67"/>
      <c r="R659" s="50"/>
      <c r="S659" s="67"/>
      <c r="T659" s="50"/>
    </row>
    <row r="660" spans="1:20">
      <c r="A660" s="29"/>
      <c r="B660" s="29"/>
      <c r="C660" s="67"/>
      <c r="D660" s="29"/>
      <c r="E660" s="67"/>
      <c r="F660" s="50"/>
      <c r="G660" s="67"/>
      <c r="H660" s="50"/>
      <c r="I660" s="67"/>
      <c r="J660" s="50"/>
      <c r="K660" s="67"/>
      <c r="L660" s="50"/>
      <c r="M660" s="67"/>
      <c r="N660" s="50"/>
      <c r="O660" s="67"/>
      <c r="P660" s="50"/>
      <c r="Q660" s="67"/>
      <c r="R660" s="50"/>
      <c r="S660" s="67"/>
      <c r="T660" s="50"/>
    </row>
    <row r="661" spans="1:20">
      <c r="A661" s="29"/>
      <c r="B661" s="29"/>
      <c r="C661" s="67"/>
      <c r="D661" s="29"/>
      <c r="E661" s="67"/>
      <c r="F661" s="50"/>
      <c r="G661" s="67"/>
      <c r="H661" s="50"/>
      <c r="I661" s="67"/>
      <c r="J661" s="50"/>
      <c r="K661" s="67"/>
      <c r="L661" s="50"/>
      <c r="M661" s="67"/>
      <c r="N661" s="50"/>
      <c r="O661" s="67"/>
      <c r="P661" s="50"/>
      <c r="Q661" s="67"/>
      <c r="R661" s="50"/>
      <c r="S661" s="67"/>
      <c r="T661" s="50"/>
    </row>
    <row r="662" spans="1:20">
      <c r="A662" s="29"/>
      <c r="B662" s="29"/>
      <c r="C662" s="67"/>
      <c r="D662" s="29"/>
      <c r="E662" s="67"/>
      <c r="F662" s="50"/>
      <c r="G662" s="67"/>
      <c r="H662" s="50"/>
      <c r="I662" s="67"/>
      <c r="J662" s="50"/>
      <c r="K662" s="67"/>
      <c r="L662" s="50"/>
      <c r="M662" s="67"/>
      <c r="N662" s="50"/>
      <c r="O662" s="67"/>
      <c r="P662" s="50"/>
      <c r="Q662" s="67"/>
      <c r="R662" s="50"/>
      <c r="S662" s="67"/>
      <c r="T662" s="50"/>
    </row>
    <row r="663" spans="1:20">
      <c r="A663" s="29"/>
      <c r="B663" s="29"/>
      <c r="C663" s="67"/>
      <c r="D663" s="29"/>
      <c r="E663" s="67"/>
      <c r="F663" s="50"/>
      <c r="G663" s="67"/>
      <c r="H663" s="50"/>
      <c r="I663" s="67"/>
      <c r="J663" s="50"/>
      <c r="K663" s="67"/>
      <c r="L663" s="50"/>
      <c r="M663" s="67"/>
      <c r="N663" s="50"/>
      <c r="O663" s="67"/>
      <c r="P663" s="50"/>
      <c r="Q663" s="67"/>
      <c r="R663" s="50"/>
      <c r="S663" s="67"/>
      <c r="T663" s="50"/>
    </row>
    <row r="664" spans="1:20">
      <c r="A664" s="29"/>
      <c r="B664" s="29"/>
      <c r="C664" s="67"/>
      <c r="D664" s="29"/>
      <c r="E664" s="67"/>
      <c r="F664" s="50"/>
      <c r="G664" s="67"/>
      <c r="H664" s="50"/>
      <c r="I664" s="67"/>
      <c r="J664" s="50"/>
      <c r="K664" s="67"/>
      <c r="L664" s="50"/>
      <c r="M664" s="67"/>
      <c r="N664" s="50"/>
      <c r="O664" s="67"/>
      <c r="P664" s="50"/>
      <c r="Q664" s="67"/>
      <c r="R664" s="50"/>
      <c r="S664" s="67"/>
      <c r="T664" s="50"/>
    </row>
    <row r="665" spans="1:20">
      <c r="A665" s="29"/>
      <c r="B665" s="29"/>
      <c r="C665" s="67"/>
      <c r="D665" s="29"/>
      <c r="E665" s="67"/>
      <c r="F665" s="50"/>
      <c r="G665" s="67"/>
      <c r="H665" s="50"/>
      <c r="I665" s="67"/>
      <c r="J665" s="50"/>
      <c r="K665" s="67"/>
      <c r="L665" s="50"/>
      <c r="M665" s="67"/>
      <c r="N665" s="50"/>
      <c r="O665" s="67"/>
      <c r="P665" s="50"/>
      <c r="Q665" s="67"/>
      <c r="R665" s="50"/>
      <c r="S665" s="67"/>
      <c r="T665" s="50"/>
    </row>
    <row r="666" spans="1:20">
      <c r="A666" s="29"/>
      <c r="B666" s="29"/>
      <c r="C666" s="67"/>
      <c r="D666" s="29"/>
      <c r="E666" s="67"/>
      <c r="F666" s="50"/>
      <c r="G666" s="67"/>
      <c r="H666" s="50"/>
      <c r="I666" s="67"/>
      <c r="J666" s="50"/>
      <c r="K666" s="67"/>
      <c r="L666" s="50"/>
      <c r="M666" s="67"/>
      <c r="N666" s="50"/>
      <c r="O666" s="67"/>
      <c r="P666" s="50"/>
      <c r="Q666" s="67"/>
      <c r="R666" s="50"/>
      <c r="S666" s="67"/>
      <c r="T666" s="50"/>
    </row>
    <row r="667" spans="1:20">
      <c r="A667" s="29"/>
      <c r="B667" s="29"/>
      <c r="C667" s="67"/>
      <c r="D667" s="29"/>
      <c r="E667" s="67"/>
      <c r="F667" s="50"/>
      <c r="G667" s="67"/>
      <c r="H667" s="50"/>
      <c r="I667" s="67"/>
      <c r="J667" s="50"/>
      <c r="K667" s="67"/>
      <c r="L667" s="50"/>
      <c r="M667" s="67"/>
      <c r="N667" s="50"/>
      <c r="O667" s="67"/>
      <c r="P667" s="50"/>
      <c r="Q667" s="67"/>
      <c r="R667" s="50"/>
      <c r="S667" s="67"/>
      <c r="T667" s="50"/>
    </row>
    <row r="668" spans="1:20">
      <c r="A668" s="29"/>
      <c r="B668" s="29"/>
      <c r="C668" s="67"/>
      <c r="D668" s="29"/>
      <c r="E668" s="67"/>
      <c r="F668" s="50"/>
      <c r="G668" s="67"/>
      <c r="H668" s="50"/>
      <c r="I668" s="67"/>
      <c r="J668" s="50"/>
      <c r="K668" s="67"/>
      <c r="L668" s="50"/>
      <c r="M668" s="67"/>
      <c r="N668" s="50"/>
      <c r="O668" s="67"/>
      <c r="P668" s="50"/>
      <c r="Q668" s="67"/>
      <c r="R668" s="50"/>
      <c r="S668" s="67"/>
      <c r="T668" s="50"/>
    </row>
    <row r="669" spans="1:20">
      <c r="A669" s="29"/>
      <c r="B669" s="29"/>
      <c r="C669" s="67"/>
      <c r="D669" s="29"/>
      <c r="E669" s="67"/>
      <c r="F669" s="50"/>
      <c r="G669" s="67"/>
      <c r="H669" s="50"/>
      <c r="I669" s="67"/>
      <c r="J669" s="50"/>
      <c r="K669" s="67"/>
      <c r="L669" s="50"/>
      <c r="M669" s="67"/>
      <c r="N669" s="50"/>
      <c r="O669" s="67"/>
      <c r="P669" s="50"/>
      <c r="Q669" s="67"/>
      <c r="R669" s="50"/>
      <c r="S669" s="67"/>
      <c r="T669" s="50"/>
    </row>
    <row r="670" spans="1:20">
      <c r="A670" s="29"/>
      <c r="B670" s="29"/>
      <c r="C670" s="67"/>
      <c r="D670" s="29"/>
      <c r="E670" s="67"/>
      <c r="F670" s="50"/>
      <c r="G670" s="67"/>
      <c r="H670" s="50"/>
      <c r="I670" s="67"/>
      <c r="J670" s="50"/>
      <c r="K670" s="67"/>
      <c r="L670" s="50"/>
      <c r="M670" s="67"/>
      <c r="N670" s="50"/>
      <c r="O670" s="67"/>
      <c r="P670" s="50"/>
      <c r="Q670" s="67"/>
      <c r="R670" s="50"/>
      <c r="S670" s="67"/>
      <c r="T670" s="50"/>
    </row>
    <row r="671" spans="1:20">
      <c r="A671" s="29"/>
      <c r="B671" s="29"/>
      <c r="C671" s="67"/>
      <c r="D671" s="29"/>
      <c r="E671" s="67"/>
      <c r="F671" s="50"/>
      <c r="G671" s="67"/>
      <c r="H671" s="50"/>
      <c r="I671" s="67"/>
      <c r="J671" s="50"/>
      <c r="K671" s="67"/>
      <c r="L671" s="50"/>
      <c r="M671" s="67"/>
      <c r="N671" s="50"/>
      <c r="O671" s="67"/>
      <c r="P671" s="50"/>
      <c r="Q671" s="67"/>
      <c r="R671" s="50"/>
      <c r="S671" s="67"/>
      <c r="T671" s="50"/>
    </row>
    <row r="672" spans="1:20">
      <c r="A672" s="29"/>
      <c r="B672" s="29"/>
      <c r="C672" s="67"/>
      <c r="D672" s="29"/>
      <c r="E672" s="67"/>
      <c r="F672" s="50"/>
      <c r="G672" s="67"/>
      <c r="H672" s="50"/>
      <c r="I672" s="67"/>
      <c r="J672" s="50"/>
      <c r="K672" s="67"/>
      <c r="L672" s="50"/>
      <c r="M672" s="67"/>
      <c r="N672" s="50"/>
      <c r="O672" s="67"/>
      <c r="P672" s="50"/>
      <c r="Q672" s="67"/>
      <c r="R672" s="50"/>
      <c r="S672" s="67"/>
      <c r="T672" s="50"/>
    </row>
    <row r="673" spans="1:20">
      <c r="A673" s="29"/>
      <c r="B673" s="29"/>
      <c r="C673" s="67"/>
      <c r="D673" s="29"/>
      <c r="E673" s="67"/>
      <c r="F673" s="50"/>
      <c r="G673" s="67"/>
      <c r="H673" s="50"/>
      <c r="I673" s="67"/>
      <c r="J673" s="50"/>
      <c r="K673" s="67"/>
      <c r="L673" s="50"/>
      <c r="M673" s="67"/>
      <c r="N673" s="50"/>
      <c r="O673" s="67"/>
      <c r="P673" s="50"/>
      <c r="Q673" s="67"/>
      <c r="R673" s="50"/>
      <c r="S673" s="67"/>
      <c r="T673" s="50"/>
    </row>
    <row r="674" spans="1:20">
      <c r="A674" s="29"/>
      <c r="B674" s="29"/>
      <c r="C674" s="67"/>
      <c r="D674" s="29"/>
      <c r="E674" s="67"/>
      <c r="F674" s="50"/>
      <c r="G674" s="67"/>
      <c r="H674" s="50"/>
      <c r="I674" s="67"/>
      <c r="J674" s="50"/>
      <c r="K674" s="67"/>
      <c r="L674" s="50"/>
      <c r="M674" s="67"/>
      <c r="N674" s="50"/>
      <c r="O674" s="67"/>
      <c r="P674" s="50"/>
      <c r="Q674" s="67"/>
      <c r="R674" s="50"/>
      <c r="S674" s="67"/>
      <c r="T674" s="50"/>
    </row>
    <row r="675" spans="1:20">
      <c r="A675" s="29"/>
      <c r="B675" s="29"/>
      <c r="C675" s="67"/>
      <c r="D675" s="29"/>
      <c r="E675" s="67"/>
      <c r="F675" s="50"/>
      <c r="G675" s="67"/>
      <c r="H675" s="50"/>
      <c r="I675" s="67"/>
      <c r="J675" s="50"/>
      <c r="K675" s="67"/>
      <c r="L675" s="50"/>
      <c r="M675" s="67"/>
      <c r="N675" s="50"/>
      <c r="O675" s="67"/>
      <c r="P675" s="50"/>
      <c r="Q675" s="67"/>
      <c r="R675" s="50"/>
      <c r="S675" s="67"/>
      <c r="T675" s="50"/>
    </row>
    <row r="676" spans="1:20">
      <c r="A676" s="29"/>
      <c r="B676" s="29"/>
      <c r="C676" s="67"/>
      <c r="D676" s="29"/>
      <c r="E676" s="67"/>
      <c r="F676" s="50"/>
      <c r="G676" s="67"/>
      <c r="H676" s="50"/>
      <c r="I676" s="67"/>
      <c r="J676" s="50"/>
      <c r="K676" s="67"/>
      <c r="L676" s="50"/>
      <c r="M676" s="67"/>
      <c r="N676" s="50"/>
      <c r="O676" s="67"/>
      <c r="P676" s="50"/>
      <c r="Q676" s="67"/>
      <c r="R676" s="50"/>
      <c r="S676" s="67"/>
      <c r="T676" s="50"/>
    </row>
    <row r="677" spans="1:20">
      <c r="A677" s="29"/>
      <c r="B677" s="29"/>
      <c r="C677" s="67"/>
      <c r="D677" s="29"/>
      <c r="E677" s="67"/>
      <c r="F677" s="50"/>
      <c r="G677" s="67"/>
      <c r="H677" s="50"/>
      <c r="I677" s="67"/>
      <c r="J677" s="50"/>
      <c r="K677" s="67"/>
      <c r="L677" s="50"/>
      <c r="M677" s="67"/>
      <c r="N677" s="50"/>
      <c r="O677" s="67"/>
      <c r="P677" s="50"/>
      <c r="Q677" s="67"/>
      <c r="R677" s="50"/>
      <c r="S677" s="67"/>
      <c r="T677" s="50"/>
    </row>
    <row r="678" spans="1:20">
      <c r="A678" s="29"/>
      <c r="B678" s="29"/>
      <c r="C678" s="67"/>
      <c r="D678" s="29"/>
      <c r="E678" s="67"/>
      <c r="F678" s="50"/>
      <c r="G678" s="67"/>
      <c r="H678" s="50"/>
      <c r="I678" s="67"/>
      <c r="J678" s="50"/>
      <c r="K678" s="67"/>
      <c r="L678" s="50"/>
      <c r="M678" s="67"/>
      <c r="N678" s="50"/>
      <c r="O678" s="67"/>
      <c r="P678" s="50"/>
      <c r="Q678" s="67"/>
      <c r="R678" s="50"/>
      <c r="S678" s="67"/>
      <c r="T678" s="50"/>
    </row>
    <row r="679" spans="1:20">
      <c r="A679" s="29"/>
      <c r="B679" s="29"/>
      <c r="C679" s="67"/>
      <c r="D679" s="29"/>
      <c r="E679" s="67"/>
      <c r="F679" s="50"/>
      <c r="G679" s="67"/>
      <c r="H679" s="50"/>
      <c r="I679" s="67"/>
      <c r="J679" s="50"/>
      <c r="K679" s="67"/>
      <c r="L679" s="50"/>
      <c r="M679" s="67"/>
      <c r="N679" s="50"/>
      <c r="O679" s="67"/>
      <c r="P679" s="50"/>
      <c r="Q679" s="67"/>
      <c r="R679" s="50"/>
      <c r="S679" s="67"/>
      <c r="T679" s="50"/>
    </row>
    <row r="680" spans="1:20">
      <c r="A680" s="29"/>
      <c r="B680" s="29"/>
      <c r="C680" s="67"/>
      <c r="D680" s="29"/>
      <c r="E680" s="67"/>
      <c r="F680" s="50"/>
      <c r="G680" s="67"/>
      <c r="H680" s="50"/>
      <c r="I680" s="67"/>
      <c r="J680" s="50"/>
      <c r="K680" s="67"/>
      <c r="L680" s="50"/>
      <c r="M680" s="67"/>
      <c r="N680" s="50"/>
      <c r="O680" s="67"/>
      <c r="P680" s="50"/>
      <c r="Q680" s="67"/>
      <c r="R680" s="50"/>
      <c r="S680" s="67"/>
      <c r="T680" s="50"/>
    </row>
    <row r="681" spans="1:20">
      <c r="A681" s="29"/>
      <c r="B681" s="29"/>
      <c r="C681" s="67"/>
      <c r="D681" s="29"/>
      <c r="E681" s="67"/>
      <c r="F681" s="50"/>
      <c r="G681" s="67"/>
      <c r="H681" s="50"/>
      <c r="I681" s="67"/>
      <c r="J681" s="50"/>
      <c r="K681" s="67"/>
      <c r="L681" s="50"/>
      <c r="M681" s="67"/>
      <c r="N681" s="50"/>
      <c r="O681" s="67"/>
      <c r="P681" s="50"/>
      <c r="Q681" s="67"/>
      <c r="R681" s="50"/>
      <c r="S681" s="67"/>
      <c r="T681" s="50"/>
    </row>
    <row r="682" spans="1:20">
      <c r="A682" s="29"/>
      <c r="B682" s="29"/>
      <c r="C682" s="67"/>
      <c r="D682" s="29"/>
      <c r="E682" s="67"/>
      <c r="F682" s="50"/>
      <c r="G682" s="67"/>
      <c r="H682" s="50"/>
      <c r="I682" s="67"/>
      <c r="J682" s="50"/>
      <c r="K682" s="67"/>
      <c r="L682" s="50"/>
      <c r="M682" s="67"/>
      <c r="N682" s="50"/>
      <c r="O682" s="67"/>
      <c r="P682" s="50"/>
      <c r="Q682" s="67"/>
      <c r="R682" s="50"/>
      <c r="S682" s="67"/>
      <c r="T682" s="50"/>
    </row>
    <row r="683" spans="1:20">
      <c r="A683" s="29"/>
      <c r="B683" s="29"/>
      <c r="C683" s="67"/>
      <c r="D683" s="29"/>
      <c r="E683" s="67"/>
      <c r="F683" s="50"/>
      <c r="G683" s="67"/>
      <c r="H683" s="50"/>
      <c r="I683" s="67"/>
      <c r="J683" s="50"/>
      <c r="K683" s="67"/>
      <c r="L683" s="50"/>
      <c r="M683" s="67"/>
      <c r="N683" s="50"/>
      <c r="O683" s="67"/>
      <c r="P683" s="50"/>
      <c r="Q683" s="67"/>
      <c r="R683" s="50"/>
      <c r="S683" s="67"/>
      <c r="T683" s="50"/>
    </row>
    <row r="684" spans="1:20">
      <c r="A684" s="29"/>
      <c r="B684" s="29"/>
      <c r="C684" s="67"/>
      <c r="D684" s="29"/>
      <c r="E684" s="67"/>
      <c r="F684" s="50"/>
      <c r="G684" s="67"/>
      <c r="H684" s="50"/>
      <c r="I684" s="67"/>
      <c r="J684" s="50"/>
      <c r="K684" s="67"/>
      <c r="L684" s="50"/>
      <c r="M684" s="67"/>
      <c r="N684" s="50"/>
      <c r="O684" s="67"/>
      <c r="P684" s="50"/>
      <c r="Q684" s="67"/>
      <c r="R684" s="50"/>
      <c r="S684" s="67"/>
      <c r="T684" s="50"/>
    </row>
    <row r="685" spans="1:20">
      <c r="A685" s="29"/>
      <c r="B685" s="29"/>
      <c r="C685" s="67"/>
      <c r="D685" s="29"/>
      <c r="E685" s="67"/>
      <c r="F685" s="50"/>
      <c r="G685" s="67"/>
      <c r="H685" s="50"/>
      <c r="I685" s="67"/>
      <c r="J685" s="50"/>
      <c r="K685" s="67"/>
      <c r="L685" s="50"/>
      <c r="M685" s="67"/>
      <c r="N685" s="50"/>
      <c r="O685" s="67"/>
      <c r="P685" s="50"/>
      <c r="Q685" s="67"/>
      <c r="R685" s="50"/>
      <c r="S685" s="67"/>
      <c r="T685" s="50"/>
    </row>
    <row r="686" spans="1:20">
      <c r="A686" s="29"/>
      <c r="B686" s="29"/>
      <c r="C686" s="67"/>
      <c r="D686" s="29"/>
      <c r="E686" s="67"/>
      <c r="F686" s="50"/>
      <c r="G686" s="67"/>
      <c r="H686" s="50"/>
      <c r="I686" s="67"/>
      <c r="J686" s="50"/>
      <c r="K686" s="67"/>
      <c r="L686" s="50"/>
      <c r="M686" s="67"/>
      <c r="N686" s="50"/>
      <c r="O686" s="67"/>
      <c r="P686" s="50"/>
      <c r="Q686" s="67"/>
      <c r="R686" s="50"/>
      <c r="S686" s="67"/>
      <c r="T686" s="50"/>
    </row>
    <row r="687" spans="1:20">
      <c r="A687" s="29"/>
      <c r="B687" s="29"/>
      <c r="C687" s="67"/>
      <c r="D687" s="29"/>
      <c r="E687" s="67"/>
      <c r="F687" s="50"/>
      <c r="G687" s="67"/>
      <c r="H687" s="50"/>
      <c r="I687" s="67"/>
      <c r="J687" s="50"/>
      <c r="K687" s="67"/>
      <c r="L687" s="50"/>
      <c r="M687" s="67"/>
      <c r="N687" s="50"/>
      <c r="O687" s="67"/>
      <c r="P687" s="50"/>
      <c r="Q687" s="67"/>
      <c r="R687" s="50"/>
      <c r="S687" s="67"/>
      <c r="T687" s="50"/>
    </row>
    <row r="688" spans="1:20">
      <c r="A688" s="29"/>
      <c r="B688" s="29"/>
      <c r="C688" s="67"/>
      <c r="D688" s="29"/>
      <c r="E688" s="67"/>
      <c r="F688" s="50"/>
      <c r="G688" s="67"/>
      <c r="H688" s="50"/>
      <c r="I688" s="67"/>
      <c r="J688" s="50"/>
      <c r="K688" s="67"/>
      <c r="L688" s="50"/>
      <c r="M688" s="67"/>
      <c r="N688" s="50"/>
      <c r="O688" s="67"/>
      <c r="P688" s="50"/>
      <c r="Q688" s="67"/>
      <c r="R688" s="50"/>
      <c r="S688" s="67"/>
      <c r="T688" s="50"/>
    </row>
    <row r="689" spans="1:20">
      <c r="A689" s="29"/>
      <c r="B689" s="29"/>
      <c r="C689" s="67"/>
      <c r="D689" s="29"/>
      <c r="E689" s="67"/>
      <c r="F689" s="50"/>
      <c r="G689" s="67"/>
      <c r="H689" s="50"/>
      <c r="I689" s="67"/>
      <c r="J689" s="50"/>
      <c r="K689" s="67"/>
      <c r="L689" s="50"/>
      <c r="M689" s="67"/>
      <c r="N689" s="50"/>
      <c r="O689" s="67"/>
      <c r="P689" s="50"/>
      <c r="Q689" s="67"/>
      <c r="R689" s="50"/>
      <c r="S689" s="67"/>
      <c r="T689" s="50"/>
    </row>
    <row r="690" spans="1:20">
      <c r="A690" s="29"/>
      <c r="B690" s="29"/>
      <c r="C690" s="67"/>
      <c r="D690" s="29"/>
      <c r="E690" s="67"/>
      <c r="F690" s="50"/>
      <c r="G690" s="67"/>
      <c r="H690" s="50"/>
      <c r="I690" s="67"/>
      <c r="J690" s="50"/>
      <c r="K690" s="67"/>
      <c r="L690" s="50"/>
      <c r="M690" s="67"/>
      <c r="N690" s="50"/>
      <c r="O690" s="67"/>
      <c r="P690" s="50"/>
      <c r="Q690" s="67"/>
      <c r="R690" s="50"/>
      <c r="S690" s="67"/>
      <c r="T690" s="50"/>
    </row>
    <row r="691" spans="1:20">
      <c r="A691" s="29"/>
      <c r="B691" s="29"/>
      <c r="C691" s="67"/>
      <c r="D691" s="29"/>
      <c r="E691" s="67"/>
      <c r="F691" s="50"/>
      <c r="G691" s="67"/>
      <c r="H691" s="50"/>
      <c r="I691" s="67"/>
      <c r="J691" s="50"/>
      <c r="K691" s="67"/>
      <c r="L691" s="50"/>
      <c r="M691" s="67"/>
      <c r="N691" s="50"/>
      <c r="O691" s="67"/>
      <c r="P691" s="50"/>
      <c r="Q691" s="67"/>
      <c r="R691" s="50"/>
      <c r="S691" s="67"/>
      <c r="T691" s="50"/>
    </row>
    <row r="692" spans="1:20">
      <c r="A692" s="29"/>
      <c r="B692" s="29"/>
      <c r="C692" s="67"/>
      <c r="D692" s="29"/>
      <c r="E692" s="67"/>
      <c r="F692" s="50"/>
      <c r="G692" s="67"/>
      <c r="H692" s="50"/>
      <c r="I692" s="67"/>
      <c r="J692" s="50"/>
      <c r="K692" s="67"/>
      <c r="L692" s="50"/>
      <c r="M692" s="67"/>
      <c r="N692" s="50"/>
      <c r="O692" s="67"/>
      <c r="P692" s="50"/>
      <c r="Q692" s="67"/>
      <c r="R692" s="50"/>
      <c r="S692" s="67"/>
      <c r="T692" s="50"/>
    </row>
    <row r="693" spans="1:20">
      <c r="A693" s="29"/>
      <c r="B693" s="29"/>
      <c r="C693" s="67"/>
      <c r="D693" s="29"/>
      <c r="E693" s="67"/>
      <c r="F693" s="50"/>
      <c r="G693" s="67"/>
      <c r="H693" s="50"/>
      <c r="I693" s="67"/>
      <c r="J693" s="50"/>
      <c r="K693" s="67"/>
      <c r="L693" s="50"/>
      <c r="M693" s="67"/>
      <c r="N693" s="50"/>
      <c r="O693" s="67"/>
      <c r="P693" s="50"/>
      <c r="Q693" s="67"/>
      <c r="R693" s="50"/>
      <c r="S693" s="67"/>
      <c r="T693" s="50"/>
    </row>
    <row r="694" spans="1:20">
      <c r="A694" s="29"/>
      <c r="B694" s="29"/>
      <c r="C694" s="67"/>
      <c r="D694" s="29"/>
      <c r="E694" s="67"/>
      <c r="F694" s="50"/>
      <c r="G694" s="67"/>
      <c r="H694" s="50"/>
      <c r="I694" s="67"/>
      <c r="J694" s="50"/>
      <c r="K694" s="67"/>
      <c r="L694" s="50"/>
      <c r="M694" s="67"/>
      <c r="N694" s="50"/>
      <c r="O694" s="67"/>
      <c r="P694" s="50"/>
      <c r="Q694" s="67"/>
      <c r="R694" s="50"/>
      <c r="S694" s="67"/>
      <c r="T694" s="50"/>
    </row>
    <row r="695" spans="1:20">
      <c r="A695" s="29"/>
      <c r="B695" s="29"/>
      <c r="C695" s="67"/>
      <c r="D695" s="29"/>
      <c r="E695" s="67"/>
      <c r="F695" s="50"/>
      <c r="G695" s="67"/>
      <c r="H695" s="50"/>
      <c r="I695" s="67"/>
      <c r="J695" s="50"/>
      <c r="K695" s="67"/>
      <c r="L695" s="50"/>
      <c r="M695" s="67"/>
      <c r="N695" s="50"/>
      <c r="O695" s="67"/>
      <c r="P695" s="50"/>
      <c r="Q695" s="67"/>
      <c r="R695" s="50"/>
      <c r="S695" s="67"/>
      <c r="T695" s="50"/>
    </row>
    <row r="696" spans="1:20">
      <c r="A696" s="29"/>
      <c r="B696" s="29"/>
      <c r="C696" s="67"/>
      <c r="D696" s="29"/>
      <c r="E696" s="67"/>
      <c r="F696" s="50"/>
      <c r="G696" s="67"/>
      <c r="H696" s="50"/>
      <c r="I696" s="67"/>
      <c r="J696" s="50"/>
      <c r="K696" s="67"/>
      <c r="L696" s="50"/>
      <c r="M696" s="67"/>
      <c r="N696" s="50"/>
      <c r="O696" s="67"/>
      <c r="P696" s="50"/>
      <c r="Q696" s="67"/>
      <c r="R696" s="50"/>
      <c r="S696" s="67"/>
      <c r="T696" s="50"/>
    </row>
    <row r="697" spans="1:20">
      <c r="A697" s="29"/>
      <c r="B697" s="29"/>
      <c r="C697" s="67"/>
      <c r="D697" s="29"/>
      <c r="E697" s="67"/>
      <c r="F697" s="50"/>
      <c r="G697" s="67"/>
      <c r="H697" s="50"/>
      <c r="I697" s="67"/>
      <c r="J697" s="50"/>
      <c r="K697" s="67"/>
      <c r="L697" s="50"/>
      <c r="M697" s="67"/>
      <c r="N697" s="50"/>
      <c r="O697" s="67"/>
      <c r="P697" s="50"/>
      <c r="Q697" s="67"/>
      <c r="R697" s="50"/>
      <c r="S697" s="67"/>
      <c r="T697" s="50"/>
    </row>
    <row r="698" spans="1:20">
      <c r="A698" s="29"/>
      <c r="B698" s="29"/>
      <c r="C698" s="67"/>
      <c r="D698" s="29"/>
      <c r="E698" s="67"/>
      <c r="F698" s="50"/>
      <c r="G698" s="67"/>
      <c r="H698" s="50"/>
      <c r="I698" s="67"/>
      <c r="J698" s="50"/>
      <c r="K698" s="67"/>
      <c r="L698" s="50"/>
      <c r="M698" s="67"/>
      <c r="N698" s="50"/>
      <c r="O698" s="67"/>
      <c r="P698" s="50"/>
      <c r="Q698" s="67"/>
      <c r="R698" s="50"/>
      <c r="S698" s="67"/>
      <c r="T698" s="50"/>
    </row>
    <row r="699" spans="1:20">
      <c r="A699" s="29"/>
      <c r="B699" s="29"/>
      <c r="C699" s="67"/>
      <c r="D699" s="29"/>
      <c r="E699" s="67"/>
      <c r="F699" s="50"/>
      <c r="G699" s="67"/>
      <c r="H699" s="50"/>
      <c r="I699" s="67"/>
      <c r="J699" s="50"/>
      <c r="K699" s="67"/>
      <c r="L699" s="50"/>
      <c r="M699" s="67"/>
      <c r="N699" s="50"/>
      <c r="O699" s="67"/>
      <c r="P699" s="50"/>
      <c r="Q699" s="67"/>
      <c r="R699" s="50"/>
      <c r="S699" s="67"/>
      <c r="T699" s="50"/>
    </row>
    <row r="700" spans="1:20">
      <c r="A700" s="29"/>
      <c r="B700" s="29"/>
      <c r="C700" s="67"/>
      <c r="D700" s="29"/>
      <c r="E700" s="67"/>
      <c r="F700" s="50"/>
      <c r="G700" s="67"/>
      <c r="H700" s="50"/>
      <c r="I700" s="67"/>
      <c r="J700" s="50"/>
      <c r="K700" s="67"/>
      <c r="L700" s="50"/>
      <c r="M700" s="67"/>
      <c r="N700" s="50"/>
      <c r="O700" s="67"/>
      <c r="P700" s="50"/>
      <c r="Q700" s="67"/>
      <c r="R700" s="50"/>
      <c r="S700" s="67"/>
      <c r="T700" s="50"/>
    </row>
    <row r="701" spans="1:20">
      <c r="A701" s="29"/>
      <c r="B701" s="29"/>
      <c r="C701" s="67"/>
      <c r="D701" s="29"/>
      <c r="E701" s="67"/>
      <c r="F701" s="50"/>
      <c r="G701" s="67"/>
      <c r="H701" s="50"/>
      <c r="I701" s="67"/>
      <c r="J701" s="50"/>
      <c r="K701" s="67"/>
      <c r="L701" s="50"/>
      <c r="M701" s="67"/>
      <c r="N701" s="50"/>
      <c r="O701" s="67"/>
      <c r="P701" s="50"/>
      <c r="Q701" s="67"/>
      <c r="R701" s="50"/>
      <c r="S701" s="67"/>
      <c r="T701" s="50"/>
    </row>
    <row r="702" spans="1:20">
      <c r="A702" s="29"/>
      <c r="B702" s="29"/>
      <c r="C702" s="67"/>
      <c r="D702" s="29"/>
      <c r="E702" s="67"/>
      <c r="F702" s="50"/>
      <c r="G702" s="67"/>
      <c r="H702" s="50"/>
      <c r="I702" s="67"/>
      <c r="J702" s="50"/>
      <c r="K702" s="67"/>
      <c r="L702" s="50"/>
      <c r="M702" s="67"/>
      <c r="N702" s="50"/>
      <c r="O702" s="67"/>
      <c r="P702" s="50"/>
      <c r="Q702" s="67"/>
      <c r="R702" s="50"/>
      <c r="S702" s="67"/>
      <c r="T702" s="50"/>
    </row>
    <row r="703" spans="1:20">
      <c r="A703" s="29"/>
      <c r="B703" s="29"/>
      <c r="C703" s="67"/>
      <c r="D703" s="29"/>
      <c r="E703" s="67"/>
      <c r="F703" s="50"/>
      <c r="G703" s="67"/>
      <c r="H703" s="50"/>
      <c r="I703" s="67"/>
      <c r="J703" s="50"/>
      <c r="K703" s="67"/>
      <c r="L703" s="50"/>
      <c r="M703" s="67"/>
      <c r="N703" s="50"/>
      <c r="O703" s="67"/>
      <c r="P703" s="50"/>
      <c r="Q703" s="67"/>
      <c r="R703" s="50"/>
      <c r="S703" s="67"/>
      <c r="T703" s="50"/>
    </row>
    <row r="704" spans="1:20">
      <c r="A704" s="29"/>
      <c r="B704" s="29"/>
      <c r="C704" s="67"/>
      <c r="D704" s="29"/>
      <c r="E704" s="67"/>
      <c r="F704" s="50"/>
      <c r="G704" s="67"/>
      <c r="H704" s="50"/>
      <c r="I704" s="67"/>
      <c r="J704" s="50"/>
      <c r="K704" s="67"/>
      <c r="L704" s="50"/>
      <c r="M704" s="67"/>
      <c r="N704" s="50"/>
      <c r="O704" s="67"/>
      <c r="P704" s="50"/>
      <c r="Q704" s="67"/>
      <c r="R704" s="50"/>
      <c r="S704" s="67"/>
      <c r="T704" s="50"/>
    </row>
    <row r="705" spans="1:20">
      <c r="A705" s="29"/>
      <c r="B705" s="29"/>
      <c r="C705" s="67"/>
      <c r="D705" s="29"/>
      <c r="E705" s="67"/>
      <c r="F705" s="50"/>
      <c r="G705" s="67"/>
      <c r="H705" s="50"/>
      <c r="I705" s="67"/>
      <c r="J705" s="50"/>
      <c r="K705" s="67"/>
      <c r="L705" s="50"/>
      <c r="M705" s="67"/>
      <c r="N705" s="50"/>
      <c r="O705" s="67"/>
      <c r="P705" s="50"/>
      <c r="Q705" s="67"/>
      <c r="R705" s="50"/>
      <c r="S705" s="67"/>
      <c r="T705" s="50"/>
    </row>
    <row r="706" spans="1:20">
      <c r="A706" s="29"/>
      <c r="B706" s="29"/>
      <c r="C706" s="67"/>
      <c r="D706" s="29"/>
      <c r="E706" s="67"/>
      <c r="F706" s="50"/>
      <c r="G706" s="67"/>
      <c r="H706" s="50"/>
      <c r="I706" s="67"/>
      <c r="J706" s="50"/>
      <c r="K706" s="67"/>
      <c r="L706" s="50"/>
      <c r="M706" s="67"/>
      <c r="N706" s="50"/>
      <c r="O706" s="67"/>
      <c r="P706" s="50"/>
      <c r="Q706" s="67"/>
      <c r="R706" s="50"/>
      <c r="S706" s="67"/>
      <c r="T706" s="50"/>
    </row>
    <row r="707" spans="1:20">
      <c r="A707" s="29"/>
      <c r="B707" s="29"/>
      <c r="C707" s="67"/>
      <c r="D707" s="29"/>
      <c r="E707" s="67"/>
      <c r="F707" s="50"/>
      <c r="G707" s="67"/>
      <c r="H707" s="50"/>
      <c r="I707" s="67"/>
      <c r="J707" s="50"/>
      <c r="K707" s="67"/>
      <c r="L707" s="50"/>
      <c r="M707" s="67"/>
      <c r="N707" s="50"/>
      <c r="O707" s="67"/>
      <c r="P707" s="50"/>
      <c r="Q707" s="67"/>
      <c r="R707" s="50"/>
      <c r="S707" s="67"/>
      <c r="T707" s="50"/>
    </row>
    <row r="708" spans="1:20">
      <c r="A708" s="29"/>
      <c r="B708" s="29"/>
      <c r="C708" s="67"/>
      <c r="D708" s="29"/>
      <c r="E708" s="67"/>
      <c r="F708" s="50"/>
      <c r="G708" s="67"/>
      <c r="H708" s="50"/>
      <c r="I708" s="67"/>
      <c r="J708" s="50"/>
      <c r="K708" s="67"/>
      <c r="L708" s="50"/>
      <c r="M708" s="67"/>
      <c r="N708" s="50"/>
      <c r="O708" s="67"/>
      <c r="P708" s="50"/>
      <c r="Q708" s="67"/>
      <c r="R708" s="50"/>
      <c r="S708" s="67"/>
      <c r="T708" s="50"/>
    </row>
    <row r="709" spans="1:20">
      <c r="A709" s="29"/>
      <c r="B709" s="29"/>
      <c r="C709" s="67"/>
      <c r="D709" s="29"/>
      <c r="E709" s="67"/>
      <c r="F709" s="50"/>
      <c r="G709" s="67"/>
      <c r="H709" s="50"/>
      <c r="I709" s="67"/>
      <c r="J709" s="50"/>
      <c r="K709" s="67"/>
      <c r="L709" s="50"/>
      <c r="M709" s="67"/>
      <c r="N709" s="50"/>
      <c r="O709" s="67"/>
      <c r="P709" s="50"/>
      <c r="Q709" s="67"/>
      <c r="R709" s="50"/>
      <c r="S709" s="67"/>
      <c r="T709" s="50"/>
    </row>
    <row r="710" spans="1:20">
      <c r="A710" s="29"/>
      <c r="B710" s="29"/>
      <c r="C710" s="67"/>
      <c r="D710" s="29"/>
      <c r="E710" s="67"/>
      <c r="F710" s="50"/>
      <c r="G710" s="67"/>
      <c r="H710" s="50"/>
      <c r="I710" s="67"/>
      <c r="J710" s="50"/>
      <c r="K710" s="67"/>
      <c r="L710" s="50"/>
      <c r="M710" s="67"/>
      <c r="N710" s="50"/>
      <c r="O710" s="67"/>
      <c r="P710" s="50"/>
      <c r="Q710" s="67"/>
      <c r="R710" s="50"/>
      <c r="S710" s="67"/>
      <c r="T710" s="50"/>
    </row>
    <row r="711" spans="1:20">
      <c r="A711" s="29"/>
      <c r="B711" s="29"/>
      <c r="C711" s="67"/>
      <c r="D711" s="29"/>
      <c r="E711" s="67"/>
      <c r="F711" s="50"/>
      <c r="G711" s="67"/>
      <c r="H711" s="50"/>
      <c r="I711" s="67"/>
      <c r="J711" s="50"/>
      <c r="K711" s="67"/>
      <c r="L711" s="50"/>
      <c r="M711" s="67"/>
      <c r="N711" s="50"/>
      <c r="O711" s="67"/>
      <c r="P711" s="50"/>
      <c r="Q711" s="67"/>
      <c r="R711" s="50"/>
      <c r="S711" s="67"/>
      <c r="T711" s="50"/>
    </row>
    <row r="712" spans="1:20">
      <c r="A712" s="29"/>
      <c r="B712" s="29"/>
      <c r="C712" s="67"/>
      <c r="D712" s="29"/>
      <c r="E712" s="67"/>
      <c r="F712" s="50"/>
      <c r="G712" s="67"/>
      <c r="H712" s="50"/>
      <c r="I712" s="67"/>
      <c r="J712" s="50"/>
      <c r="K712" s="67"/>
      <c r="L712" s="50"/>
      <c r="M712" s="67"/>
      <c r="N712" s="50"/>
      <c r="O712" s="67"/>
      <c r="P712" s="50"/>
      <c r="Q712" s="67"/>
      <c r="R712" s="50"/>
      <c r="S712" s="67"/>
      <c r="T712" s="50"/>
    </row>
    <row r="713" spans="1:20">
      <c r="A713" s="29"/>
      <c r="B713" s="29"/>
      <c r="C713" s="67"/>
      <c r="D713" s="29"/>
      <c r="E713" s="67"/>
      <c r="F713" s="50"/>
      <c r="G713" s="67"/>
      <c r="H713" s="50"/>
      <c r="I713" s="67"/>
      <c r="J713" s="50"/>
      <c r="K713" s="67"/>
      <c r="L713" s="50"/>
      <c r="M713" s="67"/>
      <c r="N713" s="50"/>
      <c r="O713" s="67"/>
      <c r="P713" s="50"/>
      <c r="Q713" s="67"/>
      <c r="R713" s="50"/>
      <c r="S713" s="67"/>
      <c r="T713" s="50"/>
    </row>
    <row r="714" spans="1:20">
      <c r="A714" s="29"/>
      <c r="B714" s="29"/>
      <c r="C714" s="67"/>
      <c r="D714" s="29"/>
      <c r="E714" s="67"/>
      <c r="F714" s="50"/>
      <c r="G714" s="67"/>
      <c r="H714" s="50"/>
      <c r="I714" s="67"/>
      <c r="J714" s="50"/>
      <c r="K714" s="67"/>
      <c r="L714" s="50"/>
      <c r="M714" s="67"/>
      <c r="N714" s="50"/>
      <c r="O714" s="67"/>
      <c r="P714" s="50"/>
      <c r="Q714" s="67"/>
      <c r="R714" s="50"/>
      <c r="S714" s="67"/>
      <c r="T714" s="50"/>
    </row>
    <row r="715" spans="1:20">
      <c r="A715" s="29"/>
      <c r="B715" s="29"/>
      <c r="C715" s="67"/>
      <c r="D715" s="29"/>
      <c r="E715" s="67"/>
      <c r="F715" s="50"/>
      <c r="G715" s="67"/>
      <c r="H715" s="50"/>
      <c r="I715" s="67"/>
      <c r="J715" s="50"/>
      <c r="K715" s="67"/>
      <c r="L715" s="50"/>
      <c r="M715" s="67"/>
      <c r="N715" s="50"/>
      <c r="O715" s="67"/>
      <c r="P715" s="50"/>
      <c r="Q715" s="67"/>
      <c r="R715" s="50"/>
      <c r="S715" s="67"/>
      <c r="T715" s="50"/>
    </row>
    <row r="716" spans="1:20">
      <c r="A716" s="29"/>
      <c r="B716" s="29"/>
      <c r="C716" s="67"/>
      <c r="D716" s="29"/>
      <c r="E716" s="67"/>
      <c r="F716" s="50"/>
      <c r="G716" s="67"/>
      <c r="H716" s="50"/>
      <c r="I716" s="67"/>
      <c r="J716" s="50"/>
      <c r="K716" s="67"/>
      <c r="L716" s="50"/>
      <c r="M716" s="67"/>
      <c r="N716" s="50"/>
      <c r="O716" s="67"/>
      <c r="P716" s="50"/>
      <c r="Q716" s="67"/>
      <c r="R716" s="50"/>
      <c r="S716" s="67"/>
      <c r="T716" s="50"/>
    </row>
    <row r="717" spans="1:20">
      <c r="A717" s="29"/>
      <c r="B717" s="29"/>
      <c r="C717" s="67"/>
      <c r="D717" s="29"/>
      <c r="E717" s="67"/>
      <c r="F717" s="50"/>
      <c r="G717" s="67"/>
      <c r="H717" s="50"/>
      <c r="I717" s="67"/>
      <c r="J717" s="50"/>
      <c r="K717" s="67"/>
      <c r="L717" s="50"/>
      <c r="M717" s="67"/>
      <c r="N717" s="50"/>
      <c r="O717" s="67"/>
      <c r="P717" s="50"/>
      <c r="Q717" s="67"/>
      <c r="R717" s="50"/>
      <c r="S717" s="67"/>
      <c r="T717" s="50"/>
    </row>
    <row r="718" spans="1:20">
      <c r="A718" s="29"/>
      <c r="B718" s="29"/>
      <c r="C718" s="67"/>
      <c r="D718" s="29"/>
      <c r="E718" s="67"/>
      <c r="F718" s="50"/>
      <c r="G718" s="67"/>
      <c r="H718" s="50"/>
      <c r="I718" s="67"/>
      <c r="J718" s="50"/>
      <c r="K718" s="67"/>
      <c r="L718" s="50"/>
      <c r="M718" s="67"/>
      <c r="N718" s="50"/>
      <c r="O718" s="67"/>
      <c r="P718" s="50"/>
      <c r="Q718" s="67"/>
      <c r="R718" s="50"/>
      <c r="S718" s="67"/>
      <c r="T718" s="50"/>
    </row>
    <row r="719" spans="1:20">
      <c r="A719" s="29"/>
      <c r="B719" s="29"/>
      <c r="C719" s="67"/>
      <c r="D719" s="29"/>
      <c r="E719" s="67"/>
      <c r="F719" s="50"/>
      <c r="G719" s="67"/>
      <c r="H719" s="50"/>
      <c r="I719" s="67"/>
      <c r="J719" s="50"/>
      <c r="K719" s="67"/>
      <c r="L719" s="50"/>
      <c r="M719" s="67"/>
      <c r="N719" s="50"/>
      <c r="O719" s="67"/>
      <c r="P719" s="50"/>
      <c r="Q719" s="67"/>
      <c r="R719" s="50"/>
      <c r="S719" s="67"/>
      <c r="T719" s="50"/>
    </row>
    <row r="720" spans="1:20">
      <c r="A720" s="29"/>
      <c r="B720" s="29"/>
      <c r="C720" s="67"/>
      <c r="D720" s="29"/>
      <c r="E720" s="67"/>
      <c r="F720" s="50"/>
      <c r="G720" s="67"/>
      <c r="H720" s="50"/>
      <c r="I720" s="67"/>
      <c r="J720" s="50"/>
      <c r="K720" s="67"/>
      <c r="L720" s="50"/>
      <c r="M720" s="67"/>
      <c r="N720" s="50"/>
      <c r="O720" s="67"/>
      <c r="P720" s="50"/>
      <c r="Q720" s="67"/>
      <c r="R720" s="50"/>
      <c r="S720" s="67"/>
      <c r="T720" s="50"/>
    </row>
    <row r="721" spans="1:20">
      <c r="A721" s="29"/>
      <c r="B721" s="29"/>
      <c r="C721" s="67"/>
      <c r="D721" s="29"/>
      <c r="E721" s="67"/>
      <c r="F721" s="50"/>
      <c r="G721" s="67"/>
      <c r="H721" s="50"/>
      <c r="I721" s="67"/>
      <c r="J721" s="50"/>
      <c r="K721" s="67"/>
      <c r="L721" s="50"/>
      <c r="M721" s="67"/>
      <c r="N721" s="50"/>
      <c r="O721" s="67"/>
      <c r="P721" s="50"/>
      <c r="Q721" s="67"/>
      <c r="R721" s="50"/>
      <c r="S721" s="67"/>
      <c r="T721" s="50"/>
    </row>
    <row r="722" spans="1:20">
      <c r="A722" s="29"/>
      <c r="B722" s="29"/>
      <c r="C722" s="67"/>
      <c r="D722" s="29"/>
      <c r="E722" s="67"/>
      <c r="F722" s="50"/>
      <c r="G722" s="67"/>
      <c r="H722" s="50"/>
      <c r="I722" s="67"/>
      <c r="J722" s="50"/>
      <c r="K722" s="67"/>
      <c r="L722" s="50"/>
      <c r="M722" s="67"/>
      <c r="N722" s="50"/>
      <c r="O722" s="67"/>
      <c r="P722" s="50"/>
      <c r="Q722" s="67"/>
      <c r="R722" s="50"/>
      <c r="S722" s="67"/>
      <c r="T722" s="50"/>
    </row>
    <row r="723" spans="1:20">
      <c r="A723" s="29"/>
      <c r="B723" s="29"/>
      <c r="C723" s="67"/>
      <c r="D723" s="29"/>
      <c r="E723" s="67"/>
      <c r="F723" s="50"/>
      <c r="G723" s="67"/>
      <c r="H723" s="50"/>
      <c r="I723" s="67"/>
      <c r="J723" s="50"/>
      <c r="K723" s="67"/>
      <c r="L723" s="50"/>
      <c r="M723" s="67"/>
      <c r="N723" s="50"/>
      <c r="O723" s="67"/>
      <c r="P723" s="50"/>
      <c r="Q723" s="67"/>
      <c r="R723" s="50"/>
      <c r="S723" s="67"/>
      <c r="T723" s="50"/>
    </row>
    <row r="724" spans="1:20">
      <c r="A724" s="29"/>
      <c r="B724" s="29"/>
      <c r="C724" s="67"/>
      <c r="D724" s="29"/>
      <c r="E724" s="67"/>
      <c r="F724" s="50"/>
      <c r="G724" s="67"/>
      <c r="H724" s="50"/>
      <c r="I724" s="67"/>
      <c r="J724" s="50"/>
      <c r="K724" s="67"/>
      <c r="L724" s="50"/>
      <c r="M724" s="67"/>
      <c r="N724" s="50"/>
      <c r="O724" s="67"/>
      <c r="P724" s="50"/>
      <c r="Q724" s="67"/>
      <c r="R724" s="50"/>
      <c r="S724" s="67"/>
      <c r="T724" s="50"/>
    </row>
    <row r="725" spans="1:20">
      <c r="A725" s="29"/>
      <c r="B725" s="29"/>
      <c r="C725" s="67"/>
      <c r="D725" s="29"/>
      <c r="E725" s="67"/>
      <c r="F725" s="50"/>
      <c r="G725" s="67"/>
      <c r="H725" s="50"/>
      <c r="I725" s="67"/>
      <c r="J725" s="50"/>
      <c r="K725" s="67"/>
      <c r="L725" s="50"/>
      <c r="M725" s="67"/>
      <c r="N725" s="50"/>
      <c r="O725" s="67"/>
      <c r="P725" s="50"/>
      <c r="Q725" s="67"/>
      <c r="R725" s="50"/>
      <c r="S725" s="67"/>
      <c r="T725" s="50"/>
    </row>
    <row r="726" spans="1:20">
      <c r="A726" s="29"/>
      <c r="B726" s="29"/>
      <c r="C726" s="67"/>
      <c r="D726" s="29"/>
      <c r="E726" s="67"/>
      <c r="F726" s="50"/>
      <c r="G726" s="67"/>
      <c r="H726" s="50"/>
      <c r="I726" s="67"/>
      <c r="J726" s="50"/>
      <c r="K726" s="67"/>
      <c r="L726" s="50"/>
      <c r="M726" s="67"/>
      <c r="N726" s="50"/>
      <c r="O726" s="67"/>
      <c r="P726" s="50"/>
      <c r="Q726" s="67"/>
      <c r="R726" s="50"/>
      <c r="S726" s="67"/>
      <c r="T726" s="50"/>
    </row>
    <row r="727" spans="1:20">
      <c r="A727" s="29"/>
      <c r="B727" s="29"/>
      <c r="C727" s="67"/>
      <c r="D727" s="29"/>
      <c r="E727" s="67"/>
      <c r="F727" s="50"/>
      <c r="G727" s="67"/>
      <c r="H727" s="50"/>
      <c r="I727" s="67"/>
      <c r="J727" s="50"/>
      <c r="K727" s="67"/>
      <c r="L727" s="50"/>
      <c r="M727" s="67"/>
      <c r="N727" s="50"/>
      <c r="O727" s="67"/>
      <c r="P727" s="50"/>
      <c r="Q727" s="67"/>
      <c r="R727" s="50"/>
      <c r="S727" s="67"/>
      <c r="T727" s="50"/>
    </row>
    <row r="728" spans="1:20">
      <c r="A728" s="29"/>
      <c r="B728" s="29"/>
      <c r="C728" s="67"/>
      <c r="D728" s="29"/>
      <c r="E728" s="67"/>
      <c r="F728" s="50"/>
      <c r="G728" s="67"/>
      <c r="H728" s="50"/>
      <c r="I728" s="67"/>
      <c r="J728" s="50"/>
      <c r="K728" s="67"/>
      <c r="L728" s="50"/>
      <c r="M728" s="67"/>
      <c r="N728" s="50"/>
      <c r="O728" s="67"/>
      <c r="P728" s="50"/>
      <c r="Q728" s="67"/>
      <c r="R728" s="50"/>
      <c r="S728" s="67"/>
      <c r="T728" s="50"/>
    </row>
    <row r="729" spans="1:20">
      <c r="A729" s="29"/>
      <c r="B729" s="29"/>
      <c r="C729" s="67"/>
      <c r="D729" s="29"/>
      <c r="E729" s="67"/>
      <c r="F729" s="50"/>
      <c r="G729" s="67"/>
      <c r="H729" s="50"/>
      <c r="I729" s="67"/>
      <c r="J729" s="50"/>
      <c r="K729" s="67"/>
      <c r="L729" s="50"/>
      <c r="M729" s="67"/>
      <c r="N729" s="50"/>
      <c r="O729" s="67"/>
      <c r="P729" s="50"/>
      <c r="Q729" s="67"/>
      <c r="R729" s="50"/>
      <c r="S729" s="67"/>
      <c r="T729" s="50"/>
    </row>
    <row r="730" spans="1:20">
      <c r="A730" s="29"/>
      <c r="B730" s="29"/>
      <c r="C730" s="67"/>
      <c r="D730" s="29"/>
      <c r="E730" s="67"/>
      <c r="F730" s="50"/>
      <c r="G730" s="67"/>
      <c r="H730" s="50"/>
      <c r="I730" s="67"/>
      <c r="J730" s="50"/>
      <c r="K730" s="67"/>
      <c r="L730" s="50"/>
      <c r="M730" s="67"/>
      <c r="N730" s="50"/>
      <c r="O730" s="67"/>
      <c r="P730" s="50"/>
      <c r="Q730" s="67"/>
      <c r="R730" s="50"/>
      <c r="S730" s="67"/>
      <c r="T730" s="50"/>
    </row>
    <row r="731" spans="1:20">
      <c r="A731" s="29"/>
      <c r="B731" s="29"/>
      <c r="C731" s="67"/>
      <c r="D731" s="29"/>
      <c r="E731" s="67"/>
      <c r="F731" s="50"/>
      <c r="G731" s="67"/>
      <c r="H731" s="50"/>
      <c r="I731" s="67"/>
      <c r="J731" s="50"/>
      <c r="K731" s="67"/>
      <c r="L731" s="50"/>
      <c r="M731" s="67"/>
      <c r="N731" s="50"/>
      <c r="O731" s="67"/>
      <c r="P731" s="50"/>
      <c r="Q731" s="67"/>
      <c r="R731" s="50"/>
      <c r="S731" s="67"/>
      <c r="T731" s="50"/>
    </row>
  </sheetData>
  <mergeCells count="2">
    <mergeCell ref="A1:B1"/>
    <mergeCell ref="A2:B2"/>
  </mergeCells>
  <phoneticPr fontId="0" type="noConversion"/>
  <pageMargins left="0.5" right="0.5" top="1.5" bottom="1" header="1" footer="0.5"/>
  <pageSetup scale="99" orientation="landscape" r:id="rId1"/>
  <headerFooter alignWithMargins="0">
    <oddHeader>&amp;C&amp;"Arial,Bold"&amp;14Tabla de Sulfato de Aluminio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G4" sqref="G4"/>
    </sheetView>
  </sheetViews>
  <sheetFormatPr defaultColWidth="9.140625" defaultRowHeight="12.75"/>
  <cols>
    <col min="1" max="1" width="3.140625" customWidth="1"/>
    <col min="2" max="5" width="9.140625" customWidth="1"/>
    <col min="6" max="6" width="11.85546875" customWidth="1"/>
  </cols>
  <sheetData>
    <row r="1" spans="1:7">
      <c r="C1" s="28" t="s">
        <v>50</v>
      </c>
      <c r="F1" s="341" t="s">
        <v>49</v>
      </c>
      <c r="G1" s="342"/>
    </row>
    <row r="2" spans="1:7" ht="13.5" thickBot="1">
      <c r="C2" s="28">
        <f ca="1">INDIRECT(ADDRESS(COUNTA(#REF!)+1,1,1,TRUE))</f>
        <v>0</v>
      </c>
      <c r="F2" s="55" t="s">
        <v>48</v>
      </c>
      <c r="G2" s="56" t="s">
        <v>47</v>
      </c>
    </row>
    <row r="3" spans="1:7" ht="13.5" thickTop="1">
      <c r="F3" s="312">
        <v>39753</v>
      </c>
      <c r="G3" s="310">
        <f>F3</f>
        <v>39753</v>
      </c>
    </row>
    <row r="4" spans="1:7">
      <c r="F4" s="313">
        <v>39782</v>
      </c>
      <c r="G4" s="310">
        <f>F4</f>
        <v>39782</v>
      </c>
    </row>
    <row r="5" spans="1:7">
      <c r="A5" s="19"/>
      <c r="B5" s="62"/>
      <c r="C5" s="62"/>
      <c r="F5" s="58"/>
      <c r="G5" s="57"/>
    </row>
    <row r="6" spans="1:7" ht="13.5" thickBot="1">
      <c r="A6" s="19"/>
      <c r="B6" s="62"/>
      <c r="C6" s="62"/>
      <c r="F6" s="59"/>
      <c r="G6" s="60"/>
    </row>
    <row r="7" spans="1:7">
      <c r="A7" s="19"/>
      <c r="B7" s="62"/>
      <c r="C7" s="62"/>
    </row>
    <row r="8" spans="1:7">
      <c r="A8" s="19"/>
      <c r="B8" s="62"/>
      <c r="C8" s="62"/>
    </row>
    <row r="9" spans="1:7">
      <c r="A9" s="19"/>
      <c r="B9" s="19"/>
    </row>
    <row r="10" spans="1:7">
      <c r="A10" s="19"/>
      <c r="B10" s="53"/>
    </row>
    <row r="11" spans="1:7">
      <c r="A11" s="19"/>
      <c r="B11" s="53"/>
    </row>
    <row r="12" spans="1:7">
      <c r="A12" s="19"/>
      <c r="B12" s="53"/>
    </row>
    <row r="13" spans="1:7">
      <c r="A13" s="19"/>
      <c r="B13" s="53"/>
    </row>
    <row r="14" spans="1:7">
      <c r="A14" s="19"/>
      <c r="B14" s="53"/>
    </row>
    <row r="15" spans="1:7">
      <c r="A15" s="19"/>
      <c r="B15" s="53"/>
    </row>
    <row r="16" spans="1:7">
      <c r="A16" s="19"/>
      <c r="B16" s="53"/>
    </row>
    <row r="17" spans="2:2">
      <c r="B17" s="54"/>
    </row>
    <row r="18" spans="2:2">
      <c r="B18" s="54"/>
    </row>
    <row r="19" spans="2:2">
      <c r="B19" s="54"/>
    </row>
    <row r="20" spans="2:2">
      <c r="B20" s="54"/>
    </row>
  </sheetData>
  <mergeCells count="1">
    <mergeCell ref="F1:G1"/>
  </mergeCells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J9" sqref="J9"/>
    </sheetView>
  </sheetViews>
  <sheetFormatPr defaultColWidth="9.140625" defaultRowHeight="12.75"/>
  <cols>
    <col min="1" max="3" width="9.140625" customWidth="1"/>
    <col min="4" max="4" width="23.5703125" customWidth="1"/>
    <col min="5" max="20" width="5.7109375" customWidth="1"/>
  </cols>
  <sheetData>
    <row r="1" spans="1:20">
      <c r="A1" s="338" t="s">
        <v>51</v>
      </c>
      <c r="B1" s="339"/>
      <c r="C1" s="48" t="s">
        <v>30</v>
      </c>
      <c r="D1" s="33" t="s">
        <v>36</v>
      </c>
      <c r="E1" s="47">
        <v>5</v>
      </c>
      <c r="F1" s="35">
        <v>6</v>
      </c>
      <c r="G1" s="34">
        <v>7</v>
      </c>
      <c r="H1" s="35">
        <v>8</v>
      </c>
      <c r="I1" s="34">
        <v>9</v>
      </c>
      <c r="J1" s="35">
        <v>10</v>
      </c>
      <c r="K1" s="34">
        <v>11</v>
      </c>
      <c r="L1" s="35">
        <v>12</v>
      </c>
      <c r="M1" s="34">
        <v>13</v>
      </c>
      <c r="N1" s="35">
        <v>14</v>
      </c>
      <c r="O1" s="34">
        <v>15</v>
      </c>
      <c r="P1" s="35">
        <v>16</v>
      </c>
      <c r="Q1" s="34">
        <v>17</v>
      </c>
      <c r="R1" s="35">
        <v>18</v>
      </c>
      <c r="S1" s="34">
        <v>19</v>
      </c>
      <c r="T1" s="35">
        <v>20</v>
      </c>
    </row>
    <row r="2" spans="1:20">
      <c r="A2" s="340" t="s">
        <v>37</v>
      </c>
      <c r="B2" s="339"/>
      <c r="C2" s="49" t="s">
        <v>30</v>
      </c>
      <c r="D2" s="33" t="s">
        <v>52</v>
      </c>
      <c r="E2" s="47">
        <v>82</v>
      </c>
      <c r="F2" s="35">
        <v>95</v>
      </c>
      <c r="G2" s="34">
        <v>106</v>
      </c>
      <c r="H2" s="35">
        <v>116</v>
      </c>
      <c r="I2" s="34">
        <v>125</v>
      </c>
      <c r="J2" s="35">
        <v>133</v>
      </c>
      <c r="K2" s="34">
        <v>141</v>
      </c>
      <c r="L2" s="35">
        <v>149</v>
      </c>
      <c r="M2" s="34">
        <v>156</v>
      </c>
      <c r="N2" s="35">
        <v>163</v>
      </c>
      <c r="O2" s="34">
        <v>169</v>
      </c>
      <c r="P2" s="35">
        <v>176</v>
      </c>
      <c r="Q2" s="34">
        <v>182</v>
      </c>
      <c r="R2" s="35">
        <v>188</v>
      </c>
      <c r="S2" s="34">
        <v>194</v>
      </c>
      <c r="T2" s="35">
        <v>199</v>
      </c>
    </row>
    <row r="3" spans="1:20">
      <c r="A3" s="50" t="s">
        <v>30</v>
      </c>
      <c r="B3" s="50" t="s">
        <v>30</v>
      </c>
      <c r="C3" s="50" t="s">
        <v>30</v>
      </c>
      <c r="D3" s="33" t="s">
        <v>38</v>
      </c>
      <c r="E3" s="47">
        <v>33</v>
      </c>
      <c r="F3" s="35">
        <v>28</v>
      </c>
      <c r="G3" s="34">
        <v>25</v>
      </c>
      <c r="H3" s="35">
        <v>23</v>
      </c>
      <c r="I3" s="34">
        <v>22</v>
      </c>
      <c r="J3" s="35">
        <v>20</v>
      </c>
      <c r="K3" s="34">
        <v>19</v>
      </c>
      <c r="L3" s="35">
        <v>18</v>
      </c>
      <c r="M3" s="34">
        <v>17</v>
      </c>
      <c r="N3" s="35">
        <v>17</v>
      </c>
      <c r="O3" s="34">
        <v>16</v>
      </c>
      <c r="P3" s="35">
        <v>15</v>
      </c>
      <c r="Q3" s="34">
        <v>15</v>
      </c>
      <c r="R3" s="35">
        <v>14</v>
      </c>
      <c r="S3" s="34">
        <v>14</v>
      </c>
      <c r="T3" s="35">
        <v>14</v>
      </c>
    </row>
    <row r="4" spans="1:20" ht="51.75" thickBot="1">
      <c r="A4" s="30" t="s">
        <v>39</v>
      </c>
      <c r="B4" s="30" t="s">
        <v>35</v>
      </c>
      <c r="C4" s="30" t="s">
        <v>40</v>
      </c>
      <c r="D4" s="37" t="s">
        <v>41</v>
      </c>
      <c r="E4" s="63">
        <v>93</v>
      </c>
      <c r="F4" s="39">
        <v>81</v>
      </c>
      <c r="G4" s="38">
        <v>73</v>
      </c>
      <c r="H4" s="39">
        <v>67</v>
      </c>
      <c r="I4" s="38">
        <v>62</v>
      </c>
      <c r="J4" s="39">
        <v>58</v>
      </c>
      <c r="K4" s="38">
        <v>54</v>
      </c>
      <c r="L4" s="39">
        <v>52</v>
      </c>
      <c r="M4" s="38">
        <v>49</v>
      </c>
      <c r="N4" s="39">
        <v>47</v>
      </c>
      <c r="O4" s="38">
        <v>45</v>
      </c>
      <c r="P4" s="39">
        <v>44</v>
      </c>
      <c r="Q4" s="38">
        <v>42</v>
      </c>
      <c r="R4" s="39">
        <v>41</v>
      </c>
      <c r="S4" s="38">
        <v>40</v>
      </c>
      <c r="T4" s="39">
        <v>39</v>
      </c>
    </row>
    <row r="5" spans="1:20" ht="13.5" thickTop="1">
      <c r="A5" s="31">
        <v>1</v>
      </c>
      <c r="B5" s="31">
        <v>16.100000000000001</v>
      </c>
      <c r="C5" s="40">
        <v>215.4</v>
      </c>
      <c r="D5" s="64" t="s">
        <v>30</v>
      </c>
      <c r="E5" s="65">
        <v>6</v>
      </c>
      <c r="F5" s="41">
        <v>5</v>
      </c>
      <c r="G5" s="40">
        <v>5</v>
      </c>
      <c r="H5" s="41">
        <v>4</v>
      </c>
      <c r="I5" s="40">
        <v>4</v>
      </c>
      <c r="J5" s="41">
        <v>4</v>
      </c>
      <c r="K5" s="40">
        <v>4</v>
      </c>
      <c r="L5" s="41">
        <v>3</v>
      </c>
      <c r="M5" s="40">
        <v>3</v>
      </c>
      <c r="N5" s="41">
        <v>3</v>
      </c>
      <c r="O5" s="40">
        <v>3</v>
      </c>
      <c r="P5" s="41">
        <v>3</v>
      </c>
      <c r="Q5" s="40">
        <v>3</v>
      </c>
      <c r="R5" s="41">
        <v>3</v>
      </c>
      <c r="S5" s="40">
        <v>3</v>
      </c>
      <c r="T5" s="41">
        <v>3</v>
      </c>
    </row>
    <row r="6" spans="1:20">
      <c r="A6" s="18">
        <v>2</v>
      </c>
      <c r="B6" s="18">
        <v>32.200000000000003</v>
      </c>
      <c r="C6" s="34">
        <v>107.7</v>
      </c>
      <c r="D6" s="46" t="s">
        <v>30</v>
      </c>
      <c r="E6" s="47">
        <v>12</v>
      </c>
      <c r="F6" s="35">
        <v>11</v>
      </c>
      <c r="G6" s="34">
        <v>10</v>
      </c>
      <c r="H6" s="35">
        <v>9</v>
      </c>
      <c r="I6" s="34">
        <v>8</v>
      </c>
      <c r="J6" s="35">
        <v>8</v>
      </c>
      <c r="K6" s="34">
        <v>7</v>
      </c>
      <c r="L6" s="35">
        <v>7</v>
      </c>
      <c r="M6" s="34">
        <v>7</v>
      </c>
      <c r="N6" s="35">
        <v>6</v>
      </c>
      <c r="O6" s="34">
        <v>6</v>
      </c>
      <c r="P6" s="35">
        <v>6</v>
      </c>
      <c r="Q6" s="34">
        <v>6</v>
      </c>
      <c r="R6" s="35">
        <v>5</v>
      </c>
      <c r="S6" s="34">
        <v>5</v>
      </c>
      <c r="T6" s="35">
        <v>5</v>
      </c>
    </row>
    <row r="7" spans="1:20">
      <c r="A7" s="32">
        <v>3</v>
      </c>
      <c r="B7" s="32">
        <v>48.3</v>
      </c>
      <c r="C7" s="42">
        <v>71.8</v>
      </c>
      <c r="D7" s="44" t="s">
        <v>30</v>
      </c>
      <c r="E7" s="45">
        <v>19</v>
      </c>
      <c r="F7" s="43">
        <v>16</v>
      </c>
      <c r="G7" s="42">
        <v>15</v>
      </c>
      <c r="H7" s="43">
        <v>13</v>
      </c>
      <c r="I7" s="42">
        <v>12</v>
      </c>
      <c r="J7" s="43">
        <v>12</v>
      </c>
      <c r="K7" s="42">
        <v>11</v>
      </c>
      <c r="L7" s="43">
        <v>10</v>
      </c>
      <c r="M7" s="42">
        <v>10</v>
      </c>
      <c r="N7" s="43">
        <v>9</v>
      </c>
      <c r="O7" s="42">
        <v>9</v>
      </c>
      <c r="P7" s="43">
        <v>9</v>
      </c>
      <c r="Q7" s="42">
        <v>8</v>
      </c>
      <c r="R7" s="43">
        <v>8</v>
      </c>
      <c r="S7" s="42">
        <v>8</v>
      </c>
      <c r="T7" s="43">
        <v>8</v>
      </c>
    </row>
    <row r="8" spans="1:20">
      <c r="A8" s="18">
        <v>4</v>
      </c>
      <c r="B8" s="18">
        <v>64.400000000000006</v>
      </c>
      <c r="C8" s="34">
        <v>53.8</v>
      </c>
      <c r="D8" s="46" t="s">
        <v>30</v>
      </c>
      <c r="E8" s="47">
        <v>25</v>
      </c>
      <c r="F8" s="35">
        <v>22</v>
      </c>
      <c r="G8" s="34">
        <v>19</v>
      </c>
      <c r="H8" s="35">
        <v>18</v>
      </c>
      <c r="I8" s="34">
        <v>16</v>
      </c>
      <c r="J8" s="35">
        <v>15</v>
      </c>
      <c r="K8" s="34">
        <v>14</v>
      </c>
      <c r="L8" s="35">
        <v>14</v>
      </c>
      <c r="M8" s="34">
        <v>13</v>
      </c>
      <c r="N8" s="35">
        <v>13</v>
      </c>
      <c r="O8" s="34">
        <v>12</v>
      </c>
      <c r="P8" s="35">
        <v>12</v>
      </c>
      <c r="Q8" s="34">
        <v>11</v>
      </c>
      <c r="R8" s="35">
        <v>11</v>
      </c>
      <c r="S8" s="34">
        <v>11</v>
      </c>
      <c r="T8" s="35">
        <v>10</v>
      </c>
    </row>
    <row r="9" spans="1:20">
      <c r="A9" s="32">
        <v>5</v>
      </c>
      <c r="B9" s="32">
        <v>80.5</v>
      </c>
      <c r="C9" s="42">
        <v>43.1</v>
      </c>
      <c r="D9" s="44" t="s">
        <v>30</v>
      </c>
      <c r="E9" s="45">
        <v>31</v>
      </c>
      <c r="F9" s="43">
        <v>27</v>
      </c>
      <c r="G9" s="42">
        <v>24</v>
      </c>
      <c r="H9" s="43">
        <v>22</v>
      </c>
      <c r="I9" s="42">
        <v>20</v>
      </c>
      <c r="J9" s="43">
        <v>19</v>
      </c>
      <c r="K9" s="42">
        <v>18</v>
      </c>
      <c r="L9" s="43">
        <v>17</v>
      </c>
      <c r="M9" s="42">
        <v>16</v>
      </c>
      <c r="N9" s="43">
        <v>16</v>
      </c>
      <c r="O9" s="42">
        <v>15</v>
      </c>
      <c r="P9" s="43">
        <v>15</v>
      </c>
      <c r="Q9" s="42">
        <v>14</v>
      </c>
      <c r="R9" s="43">
        <v>14</v>
      </c>
      <c r="S9" s="42">
        <v>13</v>
      </c>
      <c r="T9" s="43">
        <v>13</v>
      </c>
    </row>
    <row r="10" spans="1:20">
      <c r="A10" s="18">
        <v>6</v>
      </c>
      <c r="B10" s="18">
        <v>96.7</v>
      </c>
      <c r="C10" s="34">
        <v>35.9</v>
      </c>
      <c r="D10" s="46" t="s">
        <v>30</v>
      </c>
      <c r="E10" s="47">
        <v>37</v>
      </c>
      <c r="F10" s="35">
        <v>32</v>
      </c>
      <c r="G10" s="34">
        <v>29</v>
      </c>
      <c r="H10" s="35">
        <v>27</v>
      </c>
      <c r="I10" s="34">
        <v>25</v>
      </c>
      <c r="J10" s="35">
        <v>23</v>
      </c>
      <c r="K10" s="34">
        <v>22</v>
      </c>
      <c r="L10" s="35">
        <v>21</v>
      </c>
      <c r="M10" s="34">
        <v>20</v>
      </c>
      <c r="N10" s="35">
        <v>19</v>
      </c>
      <c r="O10" s="34">
        <v>18</v>
      </c>
      <c r="P10" s="35">
        <v>17</v>
      </c>
      <c r="Q10" s="34">
        <v>17</v>
      </c>
      <c r="R10" s="35">
        <v>16</v>
      </c>
      <c r="S10" s="34">
        <v>16</v>
      </c>
      <c r="T10" s="35">
        <v>15</v>
      </c>
    </row>
    <row r="11" spans="1:20">
      <c r="A11" s="32">
        <v>7</v>
      </c>
      <c r="B11" s="32">
        <v>112.8</v>
      </c>
      <c r="C11" s="42">
        <v>30.8</v>
      </c>
      <c r="D11" s="44" t="s">
        <v>30</v>
      </c>
      <c r="E11" s="45">
        <v>43</v>
      </c>
      <c r="F11" s="43">
        <v>38</v>
      </c>
      <c r="G11" s="42">
        <v>34</v>
      </c>
      <c r="H11" s="43">
        <v>31</v>
      </c>
      <c r="I11" s="42">
        <v>29</v>
      </c>
      <c r="J11" s="43">
        <v>27</v>
      </c>
      <c r="K11" s="42">
        <v>25</v>
      </c>
      <c r="L11" s="43">
        <v>24</v>
      </c>
      <c r="M11" s="42">
        <v>23</v>
      </c>
      <c r="N11" s="43">
        <v>22</v>
      </c>
      <c r="O11" s="42">
        <v>21</v>
      </c>
      <c r="P11" s="43">
        <v>20</v>
      </c>
      <c r="Q11" s="42">
        <v>20</v>
      </c>
      <c r="R11" s="43">
        <v>19</v>
      </c>
      <c r="S11" s="42">
        <v>18</v>
      </c>
      <c r="T11" s="43">
        <v>18</v>
      </c>
    </row>
    <row r="12" spans="1:20">
      <c r="A12" s="18">
        <v>8</v>
      </c>
      <c r="B12" s="18">
        <v>128.9</v>
      </c>
      <c r="C12" s="34">
        <v>26.9</v>
      </c>
      <c r="D12" s="46" t="s">
        <v>30</v>
      </c>
      <c r="E12" s="47">
        <v>50</v>
      </c>
      <c r="F12" s="35">
        <v>43</v>
      </c>
      <c r="G12" s="34">
        <v>39</v>
      </c>
      <c r="H12" s="35">
        <v>35</v>
      </c>
      <c r="I12" s="34">
        <v>33</v>
      </c>
      <c r="J12" s="35">
        <v>31</v>
      </c>
      <c r="K12" s="34">
        <v>29</v>
      </c>
      <c r="L12" s="35">
        <v>27</v>
      </c>
      <c r="M12" s="34">
        <v>26</v>
      </c>
      <c r="N12" s="35">
        <v>25</v>
      </c>
      <c r="O12" s="34">
        <v>24</v>
      </c>
      <c r="P12" s="35">
        <v>23</v>
      </c>
      <c r="Q12" s="34">
        <v>22</v>
      </c>
      <c r="R12" s="35">
        <v>22</v>
      </c>
      <c r="S12" s="34">
        <v>21</v>
      </c>
      <c r="T12" s="35">
        <v>21</v>
      </c>
    </row>
    <row r="13" spans="1:20">
      <c r="A13" s="32">
        <v>9</v>
      </c>
      <c r="B13" s="32">
        <v>145</v>
      </c>
      <c r="C13" s="42">
        <v>23.9</v>
      </c>
      <c r="D13" s="44" t="s">
        <v>30</v>
      </c>
      <c r="E13" s="45">
        <v>56</v>
      </c>
      <c r="F13" s="43">
        <v>49</v>
      </c>
      <c r="G13" s="42">
        <v>44</v>
      </c>
      <c r="H13" s="43">
        <v>40</v>
      </c>
      <c r="I13" s="42">
        <v>37</v>
      </c>
      <c r="J13" s="43">
        <v>35</v>
      </c>
      <c r="K13" s="42">
        <v>33</v>
      </c>
      <c r="L13" s="43">
        <v>31</v>
      </c>
      <c r="M13" s="42">
        <v>29</v>
      </c>
      <c r="N13" s="43">
        <v>28</v>
      </c>
      <c r="O13" s="42">
        <v>27</v>
      </c>
      <c r="P13" s="43">
        <v>26</v>
      </c>
      <c r="Q13" s="42">
        <v>25</v>
      </c>
      <c r="R13" s="43">
        <v>24</v>
      </c>
      <c r="S13" s="42">
        <v>24</v>
      </c>
      <c r="T13" s="43">
        <v>23</v>
      </c>
    </row>
    <row r="14" spans="1:20">
      <c r="A14" s="18">
        <v>10</v>
      </c>
      <c r="B14" s="18">
        <v>161.1</v>
      </c>
      <c r="C14" s="34">
        <v>21.5</v>
      </c>
      <c r="D14" s="46" t="s">
        <v>30</v>
      </c>
      <c r="E14" s="47">
        <v>62</v>
      </c>
      <c r="F14" s="35">
        <v>54</v>
      </c>
      <c r="G14" s="34">
        <v>48</v>
      </c>
      <c r="H14" s="35">
        <v>44</v>
      </c>
      <c r="I14" s="34">
        <v>41</v>
      </c>
      <c r="J14" s="35">
        <v>38</v>
      </c>
      <c r="K14" s="34">
        <v>36</v>
      </c>
      <c r="L14" s="35">
        <v>34</v>
      </c>
      <c r="M14" s="34">
        <v>33</v>
      </c>
      <c r="N14" s="35">
        <v>31</v>
      </c>
      <c r="O14" s="34">
        <v>30</v>
      </c>
      <c r="P14" s="35">
        <v>29</v>
      </c>
      <c r="Q14" s="34">
        <v>28</v>
      </c>
      <c r="R14" s="35">
        <v>27</v>
      </c>
      <c r="S14" s="34">
        <v>26</v>
      </c>
      <c r="T14" s="35">
        <v>26</v>
      </c>
    </row>
    <row r="15" spans="1:20">
      <c r="A15" s="32">
        <v>11</v>
      </c>
      <c r="B15" s="32">
        <v>177.2</v>
      </c>
      <c r="C15" s="42">
        <v>19.600000000000001</v>
      </c>
      <c r="D15" s="44" t="s">
        <v>30</v>
      </c>
      <c r="E15" s="45">
        <v>68</v>
      </c>
      <c r="F15" s="43">
        <v>59</v>
      </c>
      <c r="G15" s="42">
        <v>53</v>
      </c>
      <c r="H15" s="43">
        <v>49</v>
      </c>
      <c r="I15" s="42">
        <v>45</v>
      </c>
      <c r="J15" s="43">
        <v>42</v>
      </c>
      <c r="K15" s="42">
        <v>40</v>
      </c>
      <c r="L15" s="43">
        <v>38</v>
      </c>
      <c r="M15" s="42">
        <v>36</v>
      </c>
      <c r="N15" s="43">
        <v>35</v>
      </c>
      <c r="O15" s="42">
        <v>33</v>
      </c>
      <c r="P15" s="43">
        <v>32</v>
      </c>
      <c r="Q15" s="42">
        <v>31</v>
      </c>
      <c r="R15" s="43">
        <v>30</v>
      </c>
      <c r="S15" s="42">
        <v>29</v>
      </c>
      <c r="T15" s="43">
        <v>28</v>
      </c>
    </row>
    <row r="16" spans="1:20">
      <c r="A16" s="18">
        <v>12</v>
      </c>
      <c r="B16" s="18">
        <v>193.3</v>
      </c>
      <c r="C16" s="34">
        <v>17.899999999999999</v>
      </c>
      <c r="D16" s="46" t="s">
        <v>30</v>
      </c>
      <c r="E16" s="47">
        <v>74</v>
      </c>
      <c r="F16" s="35">
        <v>65</v>
      </c>
      <c r="G16" s="34">
        <v>58</v>
      </c>
      <c r="H16" s="35">
        <v>53</v>
      </c>
      <c r="I16" s="34">
        <v>49</v>
      </c>
      <c r="J16" s="35">
        <v>46</v>
      </c>
      <c r="K16" s="34">
        <v>43</v>
      </c>
      <c r="L16" s="35">
        <v>41</v>
      </c>
      <c r="M16" s="34">
        <v>39</v>
      </c>
      <c r="N16" s="35">
        <v>38</v>
      </c>
      <c r="O16" s="34">
        <v>36</v>
      </c>
      <c r="P16" s="35">
        <v>35</v>
      </c>
      <c r="Q16" s="34">
        <v>34</v>
      </c>
      <c r="R16" s="35">
        <v>33</v>
      </c>
      <c r="S16" s="34">
        <v>32</v>
      </c>
      <c r="T16" s="35">
        <v>31</v>
      </c>
    </row>
    <row r="17" spans="1:20">
      <c r="A17" s="32">
        <v>13</v>
      </c>
      <c r="B17" s="32">
        <v>209.4</v>
      </c>
      <c r="C17" s="42">
        <v>16.600000000000001</v>
      </c>
      <c r="D17" s="44" t="s">
        <v>30</v>
      </c>
      <c r="E17" s="45">
        <v>81</v>
      </c>
      <c r="F17" s="43">
        <v>70</v>
      </c>
      <c r="G17" s="42">
        <v>63</v>
      </c>
      <c r="H17" s="43">
        <v>57</v>
      </c>
      <c r="I17" s="42">
        <v>53</v>
      </c>
      <c r="J17" s="43">
        <v>50</v>
      </c>
      <c r="K17" s="42">
        <v>47</v>
      </c>
      <c r="L17" s="43">
        <v>45</v>
      </c>
      <c r="M17" s="42">
        <v>43</v>
      </c>
      <c r="N17" s="43">
        <v>41</v>
      </c>
      <c r="O17" s="42">
        <v>39</v>
      </c>
      <c r="P17" s="43">
        <v>38</v>
      </c>
      <c r="Q17" s="42">
        <v>37</v>
      </c>
      <c r="R17" s="43">
        <v>35</v>
      </c>
      <c r="S17" s="42">
        <v>34</v>
      </c>
      <c r="T17" s="43">
        <v>33</v>
      </c>
    </row>
    <row r="18" spans="1:20">
      <c r="A18" s="18">
        <v>14</v>
      </c>
      <c r="B18" s="18">
        <v>225.5</v>
      </c>
      <c r="C18" s="34">
        <v>15.4</v>
      </c>
      <c r="D18" s="46" t="s">
        <v>30</v>
      </c>
      <c r="E18" s="47">
        <v>87</v>
      </c>
      <c r="F18" s="35">
        <v>76</v>
      </c>
      <c r="G18" s="34">
        <v>68</v>
      </c>
      <c r="H18" s="35">
        <v>62</v>
      </c>
      <c r="I18" s="34">
        <v>57</v>
      </c>
      <c r="J18" s="35">
        <v>54</v>
      </c>
      <c r="K18" s="34">
        <v>51</v>
      </c>
      <c r="L18" s="35">
        <v>48</v>
      </c>
      <c r="M18" s="34">
        <v>46</v>
      </c>
      <c r="N18" s="35">
        <v>44</v>
      </c>
      <c r="O18" s="34">
        <v>42</v>
      </c>
      <c r="P18" s="35">
        <v>41</v>
      </c>
      <c r="Q18" s="34">
        <v>39</v>
      </c>
      <c r="R18" s="35">
        <v>38</v>
      </c>
      <c r="S18" s="34">
        <v>37</v>
      </c>
      <c r="T18" s="35">
        <v>36</v>
      </c>
    </row>
    <row r="19" spans="1:20">
      <c r="A19" s="32">
        <v>15</v>
      </c>
      <c r="B19" s="32">
        <v>241.6</v>
      </c>
      <c r="C19" s="42">
        <v>14.4</v>
      </c>
      <c r="D19" s="44" t="s">
        <v>30</v>
      </c>
      <c r="E19" s="45">
        <v>93</v>
      </c>
      <c r="F19" s="43">
        <v>81</v>
      </c>
      <c r="G19" s="42">
        <v>73</v>
      </c>
      <c r="H19" s="43">
        <v>66</v>
      </c>
      <c r="I19" s="42">
        <v>61</v>
      </c>
      <c r="J19" s="43">
        <v>58</v>
      </c>
      <c r="K19" s="42">
        <v>54</v>
      </c>
      <c r="L19" s="43">
        <v>52</v>
      </c>
      <c r="M19" s="42">
        <v>49</v>
      </c>
      <c r="N19" s="43">
        <v>47</v>
      </c>
      <c r="O19" s="42">
        <v>45</v>
      </c>
      <c r="P19" s="43">
        <v>44</v>
      </c>
      <c r="Q19" s="42">
        <v>42</v>
      </c>
      <c r="R19" s="43">
        <v>41</v>
      </c>
      <c r="S19" s="42">
        <v>40</v>
      </c>
      <c r="T19" s="43">
        <v>38</v>
      </c>
    </row>
    <row r="20" spans="1:20">
      <c r="A20" s="18">
        <v>16</v>
      </c>
      <c r="B20" s="18">
        <v>257.8</v>
      </c>
      <c r="C20" s="34">
        <v>13.5</v>
      </c>
      <c r="D20" s="46" t="s">
        <v>30</v>
      </c>
      <c r="E20" s="47">
        <v>99</v>
      </c>
      <c r="F20" s="35">
        <v>86</v>
      </c>
      <c r="G20" s="34">
        <v>77</v>
      </c>
      <c r="H20" s="35">
        <v>71</v>
      </c>
      <c r="I20" s="34">
        <v>66</v>
      </c>
      <c r="J20" s="35">
        <v>61</v>
      </c>
      <c r="K20" s="34">
        <v>58</v>
      </c>
      <c r="L20" s="35">
        <v>55</v>
      </c>
      <c r="M20" s="34">
        <v>52</v>
      </c>
      <c r="N20" s="35">
        <v>50</v>
      </c>
      <c r="O20" s="34">
        <v>48</v>
      </c>
      <c r="P20" s="35">
        <v>47</v>
      </c>
      <c r="Q20" s="34">
        <v>45</v>
      </c>
      <c r="R20" s="35">
        <v>44</v>
      </c>
      <c r="S20" s="34">
        <v>42</v>
      </c>
      <c r="T20" s="35">
        <v>41</v>
      </c>
    </row>
    <row r="21" spans="1:20">
      <c r="A21" s="32">
        <v>17</v>
      </c>
      <c r="B21" s="32">
        <v>273.89999999999998</v>
      </c>
      <c r="C21" s="42">
        <v>12.7</v>
      </c>
      <c r="D21" s="44" t="s">
        <v>30</v>
      </c>
      <c r="E21" s="45">
        <v>105</v>
      </c>
      <c r="F21" s="43">
        <v>92</v>
      </c>
      <c r="G21" s="42">
        <v>82</v>
      </c>
      <c r="H21" s="43">
        <v>75</v>
      </c>
      <c r="I21" s="42">
        <v>70</v>
      </c>
      <c r="J21" s="43">
        <v>65</v>
      </c>
      <c r="K21" s="42">
        <v>62</v>
      </c>
      <c r="L21" s="43">
        <v>58</v>
      </c>
      <c r="M21" s="42">
        <v>56</v>
      </c>
      <c r="N21" s="43">
        <v>53</v>
      </c>
      <c r="O21" s="42">
        <v>51</v>
      </c>
      <c r="P21" s="43">
        <v>49</v>
      </c>
      <c r="Q21" s="42">
        <v>48</v>
      </c>
      <c r="R21" s="43">
        <v>46</v>
      </c>
      <c r="S21" s="42">
        <v>45</v>
      </c>
      <c r="T21" s="43">
        <v>44</v>
      </c>
    </row>
    <row r="22" spans="1:20">
      <c r="A22" s="18">
        <v>18</v>
      </c>
      <c r="B22" s="18">
        <v>214.7</v>
      </c>
      <c r="C22" s="34">
        <v>16.2</v>
      </c>
      <c r="D22" s="46" t="s">
        <v>30</v>
      </c>
      <c r="E22" s="47">
        <v>83</v>
      </c>
      <c r="F22" s="35">
        <v>72</v>
      </c>
      <c r="G22" s="34">
        <v>64</v>
      </c>
      <c r="H22" s="35">
        <v>59</v>
      </c>
      <c r="I22" s="34">
        <v>55</v>
      </c>
      <c r="J22" s="35">
        <v>51</v>
      </c>
      <c r="K22" s="34">
        <v>48</v>
      </c>
      <c r="L22" s="35">
        <v>46</v>
      </c>
      <c r="M22" s="34">
        <v>44</v>
      </c>
      <c r="N22" s="35">
        <v>42</v>
      </c>
      <c r="O22" s="34">
        <v>40</v>
      </c>
      <c r="P22" s="35">
        <v>39</v>
      </c>
      <c r="Q22" s="34">
        <v>37</v>
      </c>
      <c r="R22" s="35">
        <v>36</v>
      </c>
      <c r="S22" s="34">
        <v>35</v>
      </c>
      <c r="T22" s="35">
        <v>34</v>
      </c>
    </row>
    <row r="23" spans="1:20">
      <c r="A23" s="32">
        <v>19</v>
      </c>
      <c r="B23" s="32">
        <v>221.8</v>
      </c>
      <c r="C23" s="42">
        <v>15.6</v>
      </c>
      <c r="D23" s="44" t="s">
        <v>30</v>
      </c>
      <c r="E23" s="45">
        <v>85</v>
      </c>
      <c r="F23" s="43">
        <v>74</v>
      </c>
      <c r="G23" s="42">
        <v>67</v>
      </c>
      <c r="H23" s="43">
        <v>61</v>
      </c>
      <c r="I23" s="42">
        <v>56</v>
      </c>
      <c r="J23" s="43">
        <v>53</v>
      </c>
      <c r="K23" s="42">
        <v>50</v>
      </c>
      <c r="L23" s="43">
        <v>47</v>
      </c>
      <c r="M23" s="42">
        <v>45</v>
      </c>
      <c r="N23" s="43">
        <v>43</v>
      </c>
      <c r="O23" s="42">
        <v>42</v>
      </c>
      <c r="P23" s="43">
        <v>40</v>
      </c>
      <c r="Q23" s="42">
        <v>39</v>
      </c>
      <c r="R23" s="43">
        <v>37</v>
      </c>
      <c r="S23" s="42">
        <v>36</v>
      </c>
      <c r="T23" s="43">
        <v>35</v>
      </c>
    </row>
    <row r="24" spans="1:20">
      <c r="A24" s="18">
        <v>20</v>
      </c>
      <c r="B24" s="18">
        <v>228.7</v>
      </c>
      <c r="C24" s="34">
        <v>15.2</v>
      </c>
      <c r="D24" s="46" t="s">
        <v>30</v>
      </c>
      <c r="E24" s="47">
        <v>88</v>
      </c>
      <c r="F24" s="35">
        <v>77</v>
      </c>
      <c r="G24" s="34">
        <v>69</v>
      </c>
      <c r="H24" s="35">
        <v>63</v>
      </c>
      <c r="I24" s="34">
        <v>58</v>
      </c>
      <c r="J24" s="35">
        <v>54</v>
      </c>
      <c r="K24" s="34">
        <v>51</v>
      </c>
      <c r="L24" s="35">
        <v>49</v>
      </c>
      <c r="M24" s="34">
        <v>47</v>
      </c>
      <c r="N24" s="35">
        <v>45</v>
      </c>
      <c r="O24" s="34">
        <v>43</v>
      </c>
      <c r="P24" s="35">
        <v>41</v>
      </c>
      <c r="Q24" s="34">
        <v>40</v>
      </c>
      <c r="R24" s="35">
        <v>39</v>
      </c>
      <c r="S24" s="34">
        <v>37</v>
      </c>
      <c r="T24" s="35">
        <v>36</v>
      </c>
    </row>
    <row r="26" spans="1:20" ht="15.75">
      <c r="A26" s="1" t="s">
        <v>72</v>
      </c>
    </row>
  </sheetData>
  <mergeCells count="2">
    <mergeCell ref="A1:B1"/>
    <mergeCell ref="A2:B2"/>
  </mergeCells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6"/>
  <sheetViews>
    <sheetView topLeftCell="B1" workbookViewId="0">
      <selection activeCell="F2" sqref="F2"/>
    </sheetView>
  </sheetViews>
  <sheetFormatPr defaultColWidth="9.140625" defaultRowHeight="12.75"/>
  <cols>
    <col min="1" max="3" width="9.140625" customWidth="1"/>
    <col min="4" max="4" width="23.5703125" customWidth="1"/>
    <col min="5" max="20" width="5.7109375" customWidth="1"/>
  </cols>
  <sheetData>
    <row r="1" spans="1:20">
      <c r="A1" s="338" t="s">
        <v>51</v>
      </c>
      <c r="B1" s="339"/>
      <c r="C1" s="48" t="s">
        <v>30</v>
      </c>
      <c r="D1" s="33" t="s">
        <v>36</v>
      </c>
      <c r="E1" s="47">
        <v>5</v>
      </c>
      <c r="F1" s="35">
        <v>6</v>
      </c>
      <c r="G1" s="34">
        <v>7</v>
      </c>
      <c r="H1" s="35">
        <v>8</v>
      </c>
      <c r="I1" s="34">
        <v>9</v>
      </c>
      <c r="J1" s="35">
        <v>10</v>
      </c>
      <c r="K1" s="34">
        <v>11</v>
      </c>
      <c r="L1" s="35">
        <v>12</v>
      </c>
      <c r="M1" s="34">
        <v>13</v>
      </c>
      <c r="N1" s="35">
        <v>14</v>
      </c>
      <c r="O1" s="34">
        <v>15</v>
      </c>
      <c r="P1" s="35">
        <v>16</v>
      </c>
      <c r="Q1" s="34">
        <v>17</v>
      </c>
      <c r="R1" s="35">
        <v>18</v>
      </c>
      <c r="S1" s="34">
        <v>19</v>
      </c>
      <c r="T1" s="35">
        <v>20</v>
      </c>
    </row>
    <row r="2" spans="1:20">
      <c r="A2" s="340" t="s">
        <v>37</v>
      </c>
      <c r="B2" s="339"/>
      <c r="C2" s="49" t="s">
        <v>30</v>
      </c>
      <c r="D2" s="33" t="s">
        <v>52</v>
      </c>
      <c r="E2" s="47">
        <v>82</v>
      </c>
      <c r="F2" s="35">
        <v>95</v>
      </c>
      <c r="G2" s="34">
        <v>106</v>
      </c>
      <c r="H2" s="35">
        <v>116</v>
      </c>
      <c r="I2" s="34">
        <v>125</v>
      </c>
      <c r="J2" s="35">
        <v>133</v>
      </c>
      <c r="K2" s="34">
        <v>141</v>
      </c>
      <c r="L2" s="35">
        <v>149</v>
      </c>
      <c r="M2" s="34">
        <v>156</v>
      </c>
      <c r="N2" s="35">
        <v>163</v>
      </c>
      <c r="O2" s="34">
        <v>169</v>
      </c>
      <c r="P2" s="35">
        <v>176</v>
      </c>
      <c r="Q2" s="34">
        <v>182</v>
      </c>
      <c r="R2" s="35">
        <v>188</v>
      </c>
      <c r="S2" s="34">
        <v>194</v>
      </c>
      <c r="T2" s="35">
        <v>199</v>
      </c>
    </row>
    <row r="3" spans="1:20">
      <c r="A3" s="50" t="s">
        <v>30</v>
      </c>
      <c r="B3" s="50" t="s">
        <v>30</v>
      </c>
      <c r="C3" s="50" t="s">
        <v>30</v>
      </c>
      <c r="D3" s="33" t="s">
        <v>38</v>
      </c>
      <c r="E3" s="47">
        <v>33</v>
      </c>
      <c r="F3" s="35">
        <v>28</v>
      </c>
      <c r="G3" s="34">
        <v>25</v>
      </c>
      <c r="H3" s="35">
        <v>23</v>
      </c>
      <c r="I3" s="34">
        <v>22</v>
      </c>
      <c r="J3" s="35">
        <v>20</v>
      </c>
      <c r="K3" s="34">
        <v>19</v>
      </c>
      <c r="L3" s="35">
        <v>18</v>
      </c>
      <c r="M3" s="34">
        <v>17</v>
      </c>
      <c r="N3" s="35">
        <v>17</v>
      </c>
      <c r="O3" s="34">
        <v>16</v>
      </c>
      <c r="P3" s="35">
        <v>15</v>
      </c>
      <c r="Q3" s="34">
        <v>15</v>
      </c>
      <c r="R3" s="35">
        <v>14</v>
      </c>
      <c r="S3" s="34">
        <v>14</v>
      </c>
      <c r="T3" s="35">
        <v>14</v>
      </c>
    </row>
    <row r="4" spans="1:20" ht="51.75" thickBot="1">
      <c r="A4" s="30" t="s">
        <v>39</v>
      </c>
      <c r="B4" s="30" t="s">
        <v>35</v>
      </c>
      <c r="C4" s="30" t="s">
        <v>40</v>
      </c>
      <c r="D4" s="37" t="s">
        <v>41</v>
      </c>
      <c r="E4" s="63">
        <v>93</v>
      </c>
      <c r="F4" s="39">
        <v>81</v>
      </c>
      <c r="G4" s="38">
        <v>73</v>
      </c>
      <c r="H4" s="39">
        <v>67</v>
      </c>
      <c r="I4" s="38">
        <v>62</v>
      </c>
      <c r="J4" s="39">
        <v>58</v>
      </c>
      <c r="K4" s="38">
        <v>54</v>
      </c>
      <c r="L4" s="39">
        <v>52</v>
      </c>
      <c r="M4" s="38">
        <v>49</v>
      </c>
      <c r="N4" s="39">
        <v>47</v>
      </c>
      <c r="O4" s="38">
        <v>45</v>
      </c>
      <c r="P4" s="39">
        <v>44</v>
      </c>
      <c r="Q4" s="38">
        <v>42</v>
      </c>
      <c r="R4" s="39">
        <v>41</v>
      </c>
      <c r="S4" s="38">
        <v>40</v>
      </c>
      <c r="T4" s="39">
        <v>39</v>
      </c>
    </row>
    <row r="5" spans="1:20" ht="13.5" thickTop="1">
      <c r="A5" s="31">
        <v>1</v>
      </c>
      <c r="B5" s="31">
        <v>10.9</v>
      </c>
      <c r="C5" s="40">
        <v>318.3</v>
      </c>
      <c r="D5" s="64" t="s">
        <v>30</v>
      </c>
      <c r="E5" s="65">
        <v>4</v>
      </c>
      <c r="F5" s="41">
        <v>4</v>
      </c>
      <c r="G5" s="40">
        <v>3</v>
      </c>
      <c r="H5" s="41">
        <v>3</v>
      </c>
      <c r="I5" s="40">
        <v>3</v>
      </c>
      <c r="J5" s="41">
        <v>3</v>
      </c>
      <c r="K5" s="40">
        <v>2</v>
      </c>
      <c r="L5" s="41">
        <v>2</v>
      </c>
      <c r="M5" s="40">
        <v>2</v>
      </c>
      <c r="N5" s="41">
        <v>2</v>
      </c>
      <c r="O5" s="40">
        <v>2</v>
      </c>
      <c r="P5" s="41">
        <v>2</v>
      </c>
      <c r="Q5" s="40">
        <v>2</v>
      </c>
      <c r="R5" s="41">
        <v>2</v>
      </c>
      <c r="S5" s="40">
        <v>2</v>
      </c>
      <c r="T5" s="41">
        <v>2</v>
      </c>
    </row>
    <row r="6" spans="1:20">
      <c r="A6" s="18">
        <v>2</v>
      </c>
      <c r="B6" s="18">
        <v>21.8</v>
      </c>
      <c r="C6" s="34">
        <v>159.19999999999999</v>
      </c>
      <c r="D6" s="46" t="s">
        <v>30</v>
      </c>
      <c r="E6" s="47">
        <v>8</v>
      </c>
      <c r="F6" s="35">
        <v>7</v>
      </c>
      <c r="G6" s="34">
        <v>7</v>
      </c>
      <c r="H6" s="35">
        <v>6</v>
      </c>
      <c r="I6" s="34">
        <v>6</v>
      </c>
      <c r="J6" s="35">
        <v>5</v>
      </c>
      <c r="K6" s="34">
        <v>5</v>
      </c>
      <c r="L6" s="35">
        <v>5</v>
      </c>
      <c r="M6" s="34">
        <v>4</v>
      </c>
      <c r="N6" s="35">
        <v>4</v>
      </c>
      <c r="O6" s="34">
        <v>4</v>
      </c>
      <c r="P6" s="35">
        <v>4</v>
      </c>
      <c r="Q6" s="34">
        <v>4</v>
      </c>
      <c r="R6" s="35">
        <v>4</v>
      </c>
      <c r="S6" s="34">
        <v>4</v>
      </c>
      <c r="T6" s="35">
        <v>3</v>
      </c>
    </row>
    <row r="7" spans="1:20">
      <c r="A7" s="32">
        <v>3</v>
      </c>
      <c r="B7" s="32">
        <v>32.700000000000003</v>
      </c>
      <c r="C7" s="42">
        <v>106.1</v>
      </c>
      <c r="D7" s="44" t="s">
        <v>30</v>
      </c>
      <c r="E7" s="45">
        <v>13</v>
      </c>
      <c r="F7" s="43">
        <v>11</v>
      </c>
      <c r="G7" s="42">
        <v>10</v>
      </c>
      <c r="H7" s="43">
        <v>9</v>
      </c>
      <c r="I7" s="42">
        <v>8</v>
      </c>
      <c r="J7" s="43">
        <v>8</v>
      </c>
      <c r="K7" s="42">
        <v>7</v>
      </c>
      <c r="L7" s="43">
        <v>7</v>
      </c>
      <c r="M7" s="42">
        <v>7</v>
      </c>
      <c r="N7" s="43">
        <v>6</v>
      </c>
      <c r="O7" s="42">
        <v>6</v>
      </c>
      <c r="P7" s="43">
        <v>6</v>
      </c>
      <c r="Q7" s="42">
        <v>6</v>
      </c>
      <c r="R7" s="43">
        <v>6</v>
      </c>
      <c r="S7" s="42">
        <v>5</v>
      </c>
      <c r="T7" s="43">
        <v>5</v>
      </c>
    </row>
    <row r="8" spans="1:20">
      <c r="A8" s="18">
        <v>4</v>
      </c>
      <c r="B8" s="18">
        <v>43.6</v>
      </c>
      <c r="C8" s="34">
        <v>79.599999999999994</v>
      </c>
      <c r="D8" s="46" t="s">
        <v>30</v>
      </c>
      <c r="E8" s="47">
        <v>17</v>
      </c>
      <c r="F8" s="35">
        <v>15</v>
      </c>
      <c r="G8" s="34">
        <v>13</v>
      </c>
      <c r="H8" s="35">
        <v>12</v>
      </c>
      <c r="I8" s="34">
        <v>11</v>
      </c>
      <c r="J8" s="35">
        <v>10</v>
      </c>
      <c r="K8" s="34">
        <v>10</v>
      </c>
      <c r="L8" s="35">
        <v>9</v>
      </c>
      <c r="M8" s="34">
        <v>9</v>
      </c>
      <c r="N8" s="35">
        <v>8</v>
      </c>
      <c r="O8" s="34">
        <v>8</v>
      </c>
      <c r="P8" s="35">
        <v>8</v>
      </c>
      <c r="Q8" s="34">
        <v>8</v>
      </c>
      <c r="R8" s="35">
        <v>7</v>
      </c>
      <c r="S8" s="34">
        <v>7</v>
      </c>
      <c r="T8" s="35">
        <v>7</v>
      </c>
    </row>
    <row r="9" spans="1:20">
      <c r="A9" s="32">
        <v>5</v>
      </c>
      <c r="B9" s="32">
        <v>54.5</v>
      </c>
      <c r="C9" s="42">
        <v>63.7</v>
      </c>
      <c r="D9" s="44" t="s">
        <v>30</v>
      </c>
      <c r="E9" s="45">
        <v>21</v>
      </c>
      <c r="F9" s="43">
        <v>18</v>
      </c>
      <c r="G9" s="42">
        <v>16</v>
      </c>
      <c r="H9" s="43">
        <v>15</v>
      </c>
      <c r="I9" s="42">
        <v>14</v>
      </c>
      <c r="J9" s="43">
        <v>13</v>
      </c>
      <c r="K9" s="42">
        <v>12</v>
      </c>
      <c r="L9" s="43">
        <v>12</v>
      </c>
      <c r="M9" s="42">
        <v>11</v>
      </c>
      <c r="N9" s="43">
        <v>11</v>
      </c>
      <c r="O9" s="42">
        <v>10</v>
      </c>
      <c r="P9" s="43">
        <v>10</v>
      </c>
      <c r="Q9" s="42">
        <v>10</v>
      </c>
      <c r="R9" s="43">
        <v>9</v>
      </c>
      <c r="S9" s="42">
        <v>9</v>
      </c>
      <c r="T9" s="43">
        <v>9</v>
      </c>
    </row>
    <row r="10" spans="1:20">
      <c r="A10" s="18">
        <v>6</v>
      </c>
      <c r="B10" s="18">
        <v>65.400000000000006</v>
      </c>
      <c r="C10" s="34">
        <v>53.1</v>
      </c>
      <c r="D10" s="46" t="s">
        <v>30</v>
      </c>
      <c r="E10" s="47">
        <v>25</v>
      </c>
      <c r="F10" s="35">
        <v>22</v>
      </c>
      <c r="G10" s="34">
        <v>20</v>
      </c>
      <c r="H10" s="35">
        <v>18</v>
      </c>
      <c r="I10" s="34">
        <v>17</v>
      </c>
      <c r="J10" s="35">
        <v>16</v>
      </c>
      <c r="K10" s="34">
        <v>15</v>
      </c>
      <c r="L10" s="35">
        <v>14</v>
      </c>
      <c r="M10" s="34">
        <v>13</v>
      </c>
      <c r="N10" s="35">
        <v>13</v>
      </c>
      <c r="O10" s="34">
        <v>12</v>
      </c>
      <c r="P10" s="35">
        <v>12</v>
      </c>
      <c r="Q10" s="34">
        <v>11</v>
      </c>
      <c r="R10" s="35">
        <v>11</v>
      </c>
      <c r="S10" s="34">
        <v>11</v>
      </c>
      <c r="T10" s="35">
        <v>10</v>
      </c>
    </row>
    <row r="11" spans="1:20">
      <c r="A11" s="32">
        <v>7</v>
      </c>
      <c r="B11" s="32">
        <v>76.3</v>
      </c>
      <c r="C11" s="42">
        <v>45.5</v>
      </c>
      <c r="D11" s="44" t="s">
        <v>30</v>
      </c>
      <c r="E11" s="45">
        <v>29</v>
      </c>
      <c r="F11" s="43">
        <v>26</v>
      </c>
      <c r="G11" s="42">
        <v>23</v>
      </c>
      <c r="H11" s="43">
        <v>21</v>
      </c>
      <c r="I11" s="42">
        <v>19</v>
      </c>
      <c r="J11" s="43">
        <v>18</v>
      </c>
      <c r="K11" s="42">
        <v>17</v>
      </c>
      <c r="L11" s="43">
        <v>16</v>
      </c>
      <c r="M11" s="42">
        <v>16</v>
      </c>
      <c r="N11" s="43">
        <v>15</v>
      </c>
      <c r="O11" s="42">
        <v>14</v>
      </c>
      <c r="P11" s="43">
        <v>14</v>
      </c>
      <c r="Q11" s="42">
        <v>13</v>
      </c>
      <c r="R11" s="43">
        <v>13</v>
      </c>
      <c r="S11" s="42">
        <v>13</v>
      </c>
      <c r="T11" s="43">
        <v>12</v>
      </c>
    </row>
    <row r="12" spans="1:20">
      <c r="A12" s="18">
        <v>8</v>
      </c>
      <c r="B12" s="18">
        <v>87.2</v>
      </c>
      <c r="C12" s="34">
        <v>39.799999999999997</v>
      </c>
      <c r="D12" s="46" t="s">
        <v>30</v>
      </c>
      <c r="E12" s="47">
        <v>34</v>
      </c>
      <c r="F12" s="35">
        <v>29</v>
      </c>
      <c r="G12" s="34">
        <v>26</v>
      </c>
      <c r="H12" s="35">
        <v>24</v>
      </c>
      <c r="I12" s="34">
        <v>22</v>
      </c>
      <c r="J12" s="35">
        <v>21</v>
      </c>
      <c r="K12" s="34">
        <v>20</v>
      </c>
      <c r="L12" s="35">
        <v>19</v>
      </c>
      <c r="M12" s="34">
        <v>18</v>
      </c>
      <c r="N12" s="35">
        <v>17</v>
      </c>
      <c r="O12" s="34">
        <v>16</v>
      </c>
      <c r="P12" s="35">
        <v>16</v>
      </c>
      <c r="Q12" s="34">
        <v>15</v>
      </c>
      <c r="R12" s="35">
        <v>15</v>
      </c>
      <c r="S12" s="34">
        <v>14</v>
      </c>
      <c r="T12" s="35">
        <v>14</v>
      </c>
    </row>
    <row r="13" spans="1:20">
      <c r="A13" s="32">
        <v>9</v>
      </c>
      <c r="B13" s="32">
        <v>98.1</v>
      </c>
      <c r="C13" s="42">
        <v>35.4</v>
      </c>
      <c r="D13" s="44" t="s">
        <v>30</v>
      </c>
      <c r="E13" s="45">
        <v>38</v>
      </c>
      <c r="F13" s="43">
        <v>33</v>
      </c>
      <c r="G13" s="42">
        <v>29</v>
      </c>
      <c r="H13" s="43">
        <v>27</v>
      </c>
      <c r="I13" s="42">
        <v>25</v>
      </c>
      <c r="J13" s="43">
        <v>23</v>
      </c>
      <c r="K13" s="42">
        <v>22</v>
      </c>
      <c r="L13" s="43">
        <v>21</v>
      </c>
      <c r="M13" s="42">
        <v>20</v>
      </c>
      <c r="N13" s="43">
        <v>19</v>
      </c>
      <c r="O13" s="42">
        <v>18</v>
      </c>
      <c r="P13" s="43">
        <v>18</v>
      </c>
      <c r="Q13" s="42">
        <v>17</v>
      </c>
      <c r="R13" s="43">
        <v>17</v>
      </c>
      <c r="S13" s="42">
        <v>16</v>
      </c>
      <c r="T13" s="43">
        <v>16</v>
      </c>
    </row>
    <row r="14" spans="1:20">
      <c r="A14" s="18">
        <v>10</v>
      </c>
      <c r="B14" s="18">
        <v>109</v>
      </c>
      <c r="C14" s="34">
        <v>31.8</v>
      </c>
      <c r="D14" s="46" t="s">
        <v>30</v>
      </c>
      <c r="E14" s="47">
        <v>42</v>
      </c>
      <c r="F14" s="35">
        <v>36</v>
      </c>
      <c r="G14" s="34">
        <v>33</v>
      </c>
      <c r="H14" s="35">
        <v>30</v>
      </c>
      <c r="I14" s="34">
        <v>28</v>
      </c>
      <c r="J14" s="35">
        <v>26</v>
      </c>
      <c r="K14" s="34">
        <v>24</v>
      </c>
      <c r="L14" s="35">
        <v>23</v>
      </c>
      <c r="M14" s="34">
        <v>22</v>
      </c>
      <c r="N14" s="35">
        <v>21</v>
      </c>
      <c r="O14" s="34">
        <v>20</v>
      </c>
      <c r="P14" s="35">
        <v>20</v>
      </c>
      <c r="Q14" s="34">
        <v>19</v>
      </c>
      <c r="R14" s="35">
        <v>18</v>
      </c>
      <c r="S14" s="34">
        <v>18</v>
      </c>
      <c r="T14" s="35">
        <v>17</v>
      </c>
    </row>
    <row r="15" spans="1:20">
      <c r="A15" s="32">
        <v>11</v>
      </c>
      <c r="B15" s="32">
        <v>119.9</v>
      </c>
      <c r="C15" s="42">
        <v>28.9</v>
      </c>
      <c r="D15" s="44" t="s">
        <v>30</v>
      </c>
      <c r="E15" s="45">
        <v>46</v>
      </c>
      <c r="F15" s="43">
        <v>40</v>
      </c>
      <c r="G15" s="42">
        <v>36</v>
      </c>
      <c r="H15" s="43">
        <v>33</v>
      </c>
      <c r="I15" s="42">
        <v>31</v>
      </c>
      <c r="J15" s="43">
        <v>29</v>
      </c>
      <c r="K15" s="42">
        <v>27</v>
      </c>
      <c r="L15" s="43">
        <v>26</v>
      </c>
      <c r="M15" s="42">
        <v>24</v>
      </c>
      <c r="N15" s="43">
        <v>23</v>
      </c>
      <c r="O15" s="42">
        <v>22</v>
      </c>
      <c r="P15" s="43">
        <v>22</v>
      </c>
      <c r="Q15" s="42">
        <v>21</v>
      </c>
      <c r="R15" s="43">
        <v>20</v>
      </c>
      <c r="S15" s="42">
        <v>20</v>
      </c>
      <c r="T15" s="43">
        <v>19</v>
      </c>
    </row>
    <row r="16" spans="1:20">
      <c r="A16" s="18">
        <v>12</v>
      </c>
      <c r="B16" s="18">
        <v>130.80000000000001</v>
      </c>
      <c r="C16" s="34">
        <v>26.5</v>
      </c>
      <c r="D16" s="46" t="s">
        <v>30</v>
      </c>
      <c r="E16" s="47">
        <v>50</v>
      </c>
      <c r="F16" s="35">
        <v>44</v>
      </c>
      <c r="G16" s="34">
        <v>39</v>
      </c>
      <c r="H16" s="35">
        <v>36</v>
      </c>
      <c r="I16" s="34">
        <v>33</v>
      </c>
      <c r="J16" s="35">
        <v>31</v>
      </c>
      <c r="K16" s="34">
        <v>29</v>
      </c>
      <c r="L16" s="35">
        <v>28</v>
      </c>
      <c r="M16" s="34">
        <v>27</v>
      </c>
      <c r="N16" s="35">
        <v>25</v>
      </c>
      <c r="O16" s="34">
        <v>24</v>
      </c>
      <c r="P16" s="35">
        <v>24</v>
      </c>
      <c r="Q16" s="34">
        <v>23</v>
      </c>
      <c r="R16" s="35">
        <v>22</v>
      </c>
      <c r="S16" s="34">
        <v>21</v>
      </c>
      <c r="T16" s="35">
        <v>21</v>
      </c>
    </row>
    <row r="17" spans="1:20">
      <c r="A17" s="32">
        <v>13</v>
      </c>
      <c r="B17" s="32">
        <v>141.69999999999999</v>
      </c>
      <c r="C17" s="42">
        <v>24.5</v>
      </c>
      <c r="D17" s="44" t="s">
        <v>30</v>
      </c>
      <c r="E17" s="45">
        <v>55</v>
      </c>
      <c r="F17" s="43">
        <v>47</v>
      </c>
      <c r="G17" s="42">
        <v>43</v>
      </c>
      <c r="H17" s="43">
        <v>39</v>
      </c>
      <c r="I17" s="42">
        <v>36</v>
      </c>
      <c r="J17" s="43">
        <v>34</v>
      </c>
      <c r="K17" s="42">
        <v>32</v>
      </c>
      <c r="L17" s="43">
        <v>30</v>
      </c>
      <c r="M17" s="42">
        <v>29</v>
      </c>
      <c r="N17" s="43">
        <v>28</v>
      </c>
      <c r="O17" s="42">
        <v>27</v>
      </c>
      <c r="P17" s="43">
        <v>26</v>
      </c>
      <c r="Q17" s="42">
        <v>25</v>
      </c>
      <c r="R17" s="43">
        <v>24</v>
      </c>
      <c r="S17" s="42">
        <v>23</v>
      </c>
      <c r="T17" s="43">
        <v>23</v>
      </c>
    </row>
    <row r="18" spans="1:20">
      <c r="A18" s="18">
        <v>14</v>
      </c>
      <c r="B18" s="18">
        <v>152.6</v>
      </c>
      <c r="C18" s="34">
        <v>22.7</v>
      </c>
      <c r="D18" s="46" t="s">
        <v>30</v>
      </c>
      <c r="E18" s="47">
        <v>59</v>
      </c>
      <c r="F18" s="35">
        <v>51</v>
      </c>
      <c r="G18" s="34">
        <v>46</v>
      </c>
      <c r="H18" s="35">
        <v>42</v>
      </c>
      <c r="I18" s="34">
        <v>39</v>
      </c>
      <c r="J18" s="35">
        <v>36</v>
      </c>
      <c r="K18" s="34">
        <v>34</v>
      </c>
      <c r="L18" s="35">
        <v>33</v>
      </c>
      <c r="M18" s="34">
        <v>31</v>
      </c>
      <c r="N18" s="35">
        <v>30</v>
      </c>
      <c r="O18" s="34">
        <v>29</v>
      </c>
      <c r="P18" s="35">
        <v>28</v>
      </c>
      <c r="Q18" s="34">
        <v>27</v>
      </c>
      <c r="R18" s="35">
        <v>26</v>
      </c>
      <c r="S18" s="34">
        <v>25</v>
      </c>
      <c r="T18" s="35">
        <v>24</v>
      </c>
    </row>
    <row r="19" spans="1:20">
      <c r="A19" s="32">
        <v>15</v>
      </c>
      <c r="B19" s="32">
        <v>163.5</v>
      </c>
      <c r="C19" s="42">
        <v>21.2</v>
      </c>
      <c r="D19" s="44" t="s">
        <v>30</v>
      </c>
      <c r="E19" s="45">
        <v>63</v>
      </c>
      <c r="F19" s="43">
        <v>55</v>
      </c>
      <c r="G19" s="42">
        <v>49</v>
      </c>
      <c r="H19" s="43">
        <v>45</v>
      </c>
      <c r="I19" s="42">
        <v>42</v>
      </c>
      <c r="J19" s="43">
        <v>39</v>
      </c>
      <c r="K19" s="42">
        <v>37</v>
      </c>
      <c r="L19" s="43">
        <v>35</v>
      </c>
      <c r="M19" s="42">
        <v>33</v>
      </c>
      <c r="N19" s="43">
        <v>32</v>
      </c>
      <c r="O19" s="42">
        <v>31</v>
      </c>
      <c r="P19" s="43">
        <v>30</v>
      </c>
      <c r="Q19" s="42">
        <v>29</v>
      </c>
      <c r="R19" s="43">
        <v>28</v>
      </c>
      <c r="S19" s="42">
        <v>27</v>
      </c>
      <c r="T19" s="43">
        <v>26</v>
      </c>
    </row>
    <row r="20" spans="1:20">
      <c r="A20" s="18">
        <v>16</v>
      </c>
      <c r="B20" s="18">
        <v>174.4</v>
      </c>
      <c r="C20" s="34">
        <v>19.899999999999999</v>
      </c>
      <c r="D20" s="46" t="s">
        <v>30</v>
      </c>
      <c r="E20" s="47">
        <v>67</v>
      </c>
      <c r="F20" s="35">
        <v>58</v>
      </c>
      <c r="G20" s="34">
        <v>52</v>
      </c>
      <c r="H20" s="35">
        <v>48</v>
      </c>
      <c r="I20" s="34">
        <v>44</v>
      </c>
      <c r="J20" s="35">
        <v>42</v>
      </c>
      <c r="K20" s="34">
        <v>39</v>
      </c>
      <c r="L20" s="35">
        <v>37</v>
      </c>
      <c r="M20" s="34">
        <v>35</v>
      </c>
      <c r="N20" s="35">
        <v>34</v>
      </c>
      <c r="O20" s="34">
        <v>33</v>
      </c>
      <c r="P20" s="35">
        <v>31</v>
      </c>
      <c r="Q20" s="34">
        <v>30</v>
      </c>
      <c r="R20" s="35">
        <v>29</v>
      </c>
      <c r="S20" s="34">
        <v>29</v>
      </c>
      <c r="T20" s="35">
        <v>28</v>
      </c>
    </row>
    <row r="21" spans="1:20">
      <c r="A21" s="32">
        <v>17</v>
      </c>
      <c r="B21" s="32">
        <v>185.3</v>
      </c>
      <c r="C21" s="42">
        <v>18.7</v>
      </c>
      <c r="D21" s="44" t="s">
        <v>30</v>
      </c>
      <c r="E21" s="45">
        <v>71</v>
      </c>
      <c r="F21" s="43">
        <v>62</v>
      </c>
      <c r="G21" s="42">
        <v>56</v>
      </c>
      <c r="H21" s="43">
        <v>51</v>
      </c>
      <c r="I21" s="42">
        <v>47</v>
      </c>
      <c r="J21" s="43">
        <v>44</v>
      </c>
      <c r="K21" s="42">
        <v>42</v>
      </c>
      <c r="L21" s="43">
        <v>40</v>
      </c>
      <c r="M21" s="42">
        <v>38</v>
      </c>
      <c r="N21" s="43">
        <v>36</v>
      </c>
      <c r="O21" s="42">
        <v>35</v>
      </c>
      <c r="P21" s="43">
        <v>33</v>
      </c>
      <c r="Q21" s="42">
        <v>32</v>
      </c>
      <c r="R21" s="43">
        <v>31</v>
      </c>
      <c r="S21" s="42">
        <v>30</v>
      </c>
      <c r="T21" s="43">
        <v>30</v>
      </c>
    </row>
    <row r="22" spans="1:20">
      <c r="A22" s="18">
        <v>18</v>
      </c>
      <c r="B22" s="18">
        <v>196.2</v>
      </c>
      <c r="C22" s="34">
        <v>17.7</v>
      </c>
      <c r="D22" s="46" t="s">
        <v>30</v>
      </c>
      <c r="E22" s="47">
        <v>76</v>
      </c>
      <c r="F22" s="35">
        <v>66</v>
      </c>
      <c r="G22" s="34">
        <v>59</v>
      </c>
      <c r="H22" s="35">
        <v>54</v>
      </c>
      <c r="I22" s="34">
        <v>50</v>
      </c>
      <c r="J22" s="35">
        <v>47</v>
      </c>
      <c r="K22" s="34">
        <v>44</v>
      </c>
      <c r="L22" s="35">
        <v>42</v>
      </c>
      <c r="M22" s="34">
        <v>40</v>
      </c>
      <c r="N22" s="35">
        <v>38</v>
      </c>
      <c r="O22" s="34">
        <v>37</v>
      </c>
      <c r="P22" s="35">
        <v>35</v>
      </c>
      <c r="Q22" s="34">
        <v>34</v>
      </c>
      <c r="R22" s="35">
        <v>33</v>
      </c>
      <c r="S22" s="34">
        <v>32</v>
      </c>
      <c r="T22" s="35">
        <v>31</v>
      </c>
    </row>
    <row r="23" spans="1:20">
      <c r="A23" s="32">
        <v>19</v>
      </c>
      <c r="B23" s="32">
        <v>207.1</v>
      </c>
      <c r="C23" s="42">
        <v>16.8</v>
      </c>
      <c r="D23" s="44" t="s">
        <v>30</v>
      </c>
      <c r="E23" s="45">
        <v>80</v>
      </c>
      <c r="F23" s="43">
        <v>69</v>
      </c>
      <c r="G23" s="42">
        <v>62</v>
      </c>
      <c r="H23" s="43">
        <v>57</v>
      </c>
      <c r="I23" s="42">
        <v>53</v>
      </c>
      <c r="J23" s="43">
        <v>49</v>
      </c>
      <c r="K23" s="42">
        <v>47</v>
      </c>
      <c r="L23" s="43">
        <v>44</v>
      </c>
      <c r="M23" s="42">
        <v>42</v>
      </c>
      <c r="N23" s="43">
        <v>40</v>
      </c>
      <c r="O23" s="42">
        <v>39</v>
      </c>
      <c r="P23" s="43">
        <v>37</v>
      </c>
      <c r="Q23" s="42">
        <v>36</v>
      </c>
      <c r="R23" s="43">
        <v>35</v>
      </c>
      <c r="S23" s="42">
        <v>34</v>
      </c>
      <c r="T23" s="43">
        <v>33</v>
      </c>
    </row>
    <row r="24" spans="1:20">
      <c r="A24" s="18">
        <v>20</v>
      </c>
      <c r="B24" s="18">
        <v>218</v>
      </c>
      <c r="C24" s="34">
        <v>15.9</v>
      </c>
      <c r="D24" s="46" t="s">
        <v>30</v>
      </c>
      <c r="E24" s="47">
        <v>84</v>
      </c>
      <c r="F24" s="35">
        <v>73</v>
      </c>
      <c r="G24" s="34">
        <v>65</v>
      </c>
      <c r="H24" s="35">
        <v>60</v>
      </c>
      <c r="I24" s="34">
        <v>55</v>
      </c>
      <c r="J24" s="35">
        <v>52</v>
      </c>
      <c r="K24" s="34">
        <v>49</v>
      </c>
      <c r="L24" s="35">
        <v>46</v>
      </c>
      <c r="M24" s="34">
        <v>44</v>
      </c>
      <c r="N24" s="35">
        <v>42</v>
      </c>
      <c r="O24" s="34">
        <v>41</v>
      </c>
      <c r="P24" s="35">
        <v>39</v>
      </c>
      <c r="Q24" s="34">
        <v>38</v>
      </c>
      <c r="R24" s="35">
        <v>37</v>
      </c>
      <c r="S24" s="34">
        <v>36</v>
      </c>
      <c r="T24" s="35">
        <v>35</v>
      </c>
    </row>
    <row r="25" spans="1:20" ht="15.75">
      <c r="A25" s="1" t="s">
        <v>72</v>
      </c>
    </row>
    <row r="26" spans="1:20">
      <c r="A26" t="s">
        <v>135</v>
      </c>
    </row>
  </sheetData>
  <mergeCells count="2">
    <mergeCell ref="A1:B1"/>
    <mergeCell ref="A2:B2"/>
  </mergeCells>
  <phoneticPr fontId="2" type="noConversion"/>
  <pageMargins left="0.57999999999999996" right="0.59" top="1" bottom="1" header="0.5" footer="0.5"/>
  <pageSetup scale="8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7"/>
  <sheetViews>
    <sheetView workbookViewId="0">
      <selection activeCell="Q10" sqref="Q10"/>
    </sheetView>
  </sheetViews>
  <sheetFormatPr defaultColWidth="9.140625" defaultRowHeight="12.75"/>
  <cols>
    <col min="1" max="3" width="9.28515625" customWidth="1"/>
    <col min="4" max="4" width="22" customWidth="1"/>
    <col min="5" max="20" width="5.140625" customWidth="1"/>
  </cols>
  <sheetData>
    <row r="1" spans="1:20">
      <c r="A1" s="338" t="s">
        <v>51</v>
      </c>
      <c r="B1" s="339"/>
      <c r="C1" s="48" t="s">
        <v>30</v>
      </c>
      <c r="D1" s="33" t="s">
        <v>36</v>
      </c>
      <c r="E1" s="47">
        <v>5</v>
      </c>
      <c r="F1" s="35">
        <v>6</v>
      </c>
      <c r="G1" s="34">
        <v>7</v>
      </c>
      <c r="H1" s="35">
        <v>8</v>
      </c>
      <c r="I1" s="34">
        <v>9</v>
      </c>
      <c r="J1" s="35">
        <v>10</v>
      </c>
      <c r="K1" s="34">
        <v>11</v>
      </c>
      <c r="L1" s="35">
        <v>12</v>
      </c>
      <c r="M1" s="34">
        <v>13</v>
      </c>
      <c r="N1" s="35">
        <v>14</v>
      </c>
      <c r="O1" s="34">
        <v>15</v>
      </c>
      <c r="P1" s="35">
        <v>16</v>
      </c>
      <c r="Q1" s="34">
        <v>17</v>
      </c>
      <c r="R1" s="35">
        <v>18</v>
      </c>
      <c r="S1" s="34">
        <v>19</v>
      </c>
      <c r="T1" s="35">
        <v>20</v>
      </c>
    </row>
    <row r="2" spans="1:20">
      <c r="A2" s="340" t="s">
        <v>3</v>
      </c>
      <c r="B2" s="339"/>
      <c r="C2" s="49" t="s">
        <v>30</v>
      </c>
      <c r="D2" s="33" t="s">
        <v>52</v>
      </c>
      <c r="E2" s="47">
        <v>82</v>
      </c>
      <c r="F2" s="35">
        <v>95</v>
      </c>
      <c r="G2" s="34">
        <v>106</v>
      </c>
      <c r="H2" s="35">
        <v>116</v>
      </c>
      <c r="I2" s="34">
        <v>125</v>
      </c>
      <c r="J2" s="35">
        <v>133</v>
      </c>
      <c r="K2" s="34">
        <v>141</v>
      </c>
      <c r="L2" s="35">
        <v>149</v>
      </c>
      <c r="M2" s="34">
        <v>156</v>
      </c>
      <c r="N2" s="35">
        <v>163</v>
      </c>
      <c r="O2" s="34">
        <v>169</v>
      </c>
      <c r="P2" s="35">
        <v>176</v>
      </c>
      <c r="Q2" s="34">
        <v>182</v>
      </c>
      <c r="R2" s="35">
        <v>188</v>
      </c>
      <c r="S2" s="34">
        <v>194</v>
      </c>
      <c r="T2" s="35">
        <v>199</v>
      </c>
    </row>
    <row r="3" spans="1:20">
      <c r="A3" s="50" t="s">
        <v>30</v>
      </c>
      <c r="B3" s="50" t="s">
        <v>30</v>
      </c>
      <c r="C3" s="50" t="s">
        <v>30</v>
      </c>
      <c r="D3" s="33" t="s">
        <v>38</v>
      </c>
      <c r="E3" s="47">
        <v>33</v>
      </c>
      <c r="F3" s="35">
        <v>28</v>
      </c>
      <c r="G3" s="34">
        <v>25</v>
      </c>
      <c r="H3" s="35">
        <v>23</v>
      </c>
      <c r="I3" s="34">
        <v>22</v>
      </c>
      <c r="J3" s="35">
        <v>20</v>
      </c>
      <c r="K3" s="34">
        <v>19</v>
      </c>
      <c r="L3" s="35">
        <v>18</v>
      </c>
      <c r="M3" s="34">
        <v>17</v>
      </c>
      <c r="N3" s="35">
        <v>17</v>
      </c>
      <c r="O3" s="34">
        <v>16</v>
      </c>
      <c r="P3" s="35">
        <v>15</v>
      </c>
      <c r="Q3" s="34">
        <v>15</v>
      </c>
      <c r="R3" s="35">
        <v>14</v>
      </c>
      <c r="S3" s="34">
        <v>14</v>
      </c>
      <c r="T3" s="35">
        <v>14</v>
      </c>
    </row>
    <row r="4" spans="1:20" ht="51.75" thickBot="1">
      <c r="A4" s="30" t="s">
        <v>39</v>
      </c>
      <c r="B4" s="30" t="s">
        <v>35</v>
      </c>
      <c r="C4" s="30" t="s">
        <v>40</v>
      </c>
      <c r="D4" s="37" t="s">
        <v>41</v>
      </c>
      <c r="E4" s="63">
        <v>93</v>
      </c>
      <c r="F4" s="39">
        <v>81</v>
      </c>
      <c r="G4" s="38">
        <v>73</v>
      </c>
      <c r="H4" s="39">
        <v>67</v>
      </c>
      <c r="I4" s="38">
        <v>62</v>
      </c>
      <c r="J4" s="39">
        <v>58</v>
      </c>
      <c r="K4" s="38">
        <v>54</v>
      </c>
      <c r="L4" s="39">
        <v>52</v>
      </c>
      <c r="M4" s="38">
        <v>49</v>
      </c>
      <c r="N4" s="39">
        <v>47</v>
      </c>
      <c r="O4" s="38">
        <v>45</v>
      </c>
      <c r="P4" s="39">
        <v>44</v>
      </c>
      <c r="Q4" s="38">
        <v>42</v>
      </c>
      <c r="R4" s="39">
        <v>41</v>
      </c>
      <c r="S4" s="38">
        <v>40</v>
      </c>
      <c r="T4" s="39">
        <v>39</v>
      </c>
    </row>
    <row r="5" spans="1:20" ht="13.5" thickTop="1">
      <c r="A5" s="31">
        <v>1</v>
      </c>
      <c r="B5" s="31">
        <v>12.6</v>
      </c>
      <c r="C5" s="40">
        <v>275.89999999999998</v>
      </c>
      <c r="D5" s="64" t="s">
        <v>30</v>
      </c>
      <c r="E5" s="65">
        <v>0.5</v>
      </c>
      <c r="F5" s="41">
        <v>0.4</v>
      </c>
      <c r="G5" s="40">
        <v>0.4</v>
      </c>
      <c r="H5" s="41">
        <v>0.4</v>
      </c>
      <c r="I5" s="40">
        <v>0.3</v>
      </c>
      <c r="J5" s="41">
        <v>0.3</v>
      </c>
      <c r="K5" s="40">
        <v>0.3</v>
      </c>
      <c r="L5" s="41">
        <v>0.3</v>
      </c>
      <c r="M5" s="40">
        <v>0.3</v>
      </c>
      <c r="N5" s="41">
        <v>0.2</v>
      </c>
      <c r="O5" s="40">
        <v>0.2</v>
      </c>
      <c r="P5" s="41">
        <v>0.2</v>
      </c>
      <c r="Q5" s="40">
        <v>0.2</v>
      </c>
      <c r="R5" s="41">
        <v>0.2</v>
      </c>
      <c r="S5" s="40">
        <v>0.2</v>
      </c>
      <c r="T5" s="41">
        <v>0.2</v>
      </c>
    </row>
    <row r="6" spans="1:20">
      <c r="A6" s="18">
        <v>2</v>
      </c>
      <c r="B6" s="18">
        <v>25.2</v>
      </c>
      <c r="C6" s="34">
        <v>137.9</v>
      </c>
      <c r="D6" s="46" t="s">
        <v>30</v>
      </c>
      <c r="E6" s="47">
        <v>1</v>
      </c>
      <c r="F6" s="35">
        <v>0.9</v>
      </c>
      <c r="G6" s="34">
        <v>0.8</v>
      </c>
      <c r="H6" s="35">
        <v>0.7</v>
      </c>
      <c r="I6" s="34">
        <v>0.7</v>
      </c>
      <c r="J6" s="35">
        <v>0.6</v>
      </c>
      <c r="K6" s="34">
        <v>0.6</v>
      </c>
      <c r="L6" s="35">
        <v>0.5</v>
      </c>
      <c r="M6" s="34">
        <v>0.5</v>
      </c>
      <c r="N6" s="35">
        <v>0.5</v>
      </c>
      <c r="O6" s="34">
        <v>0.5</v>
      </c>
      <c r="P6" s="35">
        <v>0.5</v>
      </c>
      <c r="Q6" s="34">
        <v>0.4</v>
      </c>
      <c r="R6" s="35">
        <v>0.4</v>
      </c>
      <c r="S6" s="34">
        <v>0.4</v>
      </c>
      <c r="T6" s="35">
        <v>0.4</v>
      </c>
    </row>
    <row r="7" spans="1:20">
      <c r="A7" s="32">
        <v>3</v>
      </c>
      <c r="B7" s="32">
        <v>37.700000000000003</v>
      </c>
      <c r="C7" s="42">
        <v>92</v>
      </c>
      <c r="D7" s="44" t="s">
        <v>30</v>
      </c>
      <c r="E7" s="45">
        <v>1.5</v>
      </c>
      <c r="F7" s="43">
        <v>1.3</v>
      </c>
      <c r="G7" s="42">
        <v>1.2</v>
      </c>
      <c r="H7" s="43">
        <v>1.1000000000000001</v>
      </c>
      <c r="I7" s="42">
        <v>1</v>
      </c>
      <c r="J7" s="43">
        <v>0.9</v>
      </c>
      <c r="K7" s="42">
        <v>0.9</v>
      </c>
      <c r="L7" s="43">
        <v>0.8</v>
      </c>
      <c r="M7" s="42">
        <v>0.8</v>
      </c>
      <c r="N7" s="43">
        <v>0.7</v>
      </c>
      <c r="O7" s="42">
        <v>0.7</v>
      </c>
      <c r="P7" s="43">
        <v>0.7</v>
      </c>
      <c r="Q7" s="42">
        <v>0.7</v>
      </c>
      <c r="R7" s="43">
        <v>0.6</v>
      </c>
      <c r="S7" s="42">
        <v>0.6</v>
      </c>
      <c r="T7" s="43">
        <v>0.6</v>
      </c>
    </row>
    <row r="8" spans="1:20">
      <c r="A8" s="18">
        <v>4</v>
      </c>
      <c r="B8" s="18">
        <v>50.3</v>
      </c>
      <c r="C8" s="34">
        <v>69</v>
      </c>
      <c r="D8" s="46" t="s">
        <v>30</v>
      </c>
      <c r="E8" s="47">
        <v>2</v>
      </c>
      <c r="F8" s="35">
        <v>1.7</v>
      </c>
      <c r="G8" s="34">
        <v>1.5</v>
      </c>
      <c r="H8" s="35">
        <v>1.4</v>
      </c>
      <c r="I8" s="34">
        <v>1.3</v>
      </c>
      <c r="J8" s="35">
        <v>1.2</v>
      </c>
      <c r="K8" s="34">
        <v>1.1000000000000001</v>
      </c>
      <c r="L8" s="35">
        <v>1.1000000000000001</v>
      </c>
      <c r="M8" s="34">
        <v>1</v>
      </c>
      <c r="N8" s="35">
        <v>1</v>
      </c>
      <c r="O8" s="34">
        <v>1</v>
      </c>
      <c r="P8" s="35">
        <v>0.9</v>
      </c>
      <c r="Q8" s="34">
        <v>0.9</v>
      </c>
      <c r="R8" s="35">
        <v>0.9</v>
      </c>
      <c r="S8" s="34">
        <v>0.8</v>
      </c>
      <c r="T8" s="35">
        <v>0.8</v>
      </c>
    </row>
    <row r="9" spans="1:20">
      <c r="A9" s="32">
        <v>5</v>
      </c>
      <c r="B9" s="32">
        <v>62.9</v>
      </c>
      <c r="C9" s="42">
        <v>55.2</v>
      </c>
      <c r="D9" s="44" t="s">
        <v>30</v>
      </c>
      <c r="E9" s="45">
        <v>2.5</v>
      </c>
      <c r="F9" s="43">
        <v>2.1</v>
      </c>
      <c r="G9" s="42">
        <v>1.9</v>
      </c>
      <c r="H9" s="43">
        <v>1.8</v>
      </c>
      <c r="I9" s="42">
        <v>1.6</v>
      </c>
      <c r="J9" s="43">
        <v>1.5</v>
      </c>
      <c r="K9" s="42">
        <v>1.4</v>
      </c>
      <c r="L9" s="43">
        <v>1.4</v>
      </c>
      <c r="M9" s="42">
        <v>1.3</v>
      </c>
      <c r="N9" s="43">
        <v>1.2</v>
      </c>
      <c r="O9" s="42">
        <v>1.2</v>
      </c>
      <c r="P9" s="43">
        <v>1.2</v>
      </c>
      <c r="Q9" s="42">
        <v>1.1000000000000001</v>
      </c>
      <c r="R9" s="43">
        <v>1.1000000000000001</v>
      </c>
      <c r="S9" s="42">
        <v>1</v>
      </c>
      <c r="T9" s="43">
        <v>1</v>
      </c>
    </row>
    <row r="10" spans="1:20">
      <c r="A10" s="18">
        <v>6</v>
      </c>
      <c r="B10" s="18">
        <v>75.5</v>
      </c>
      <c r="C10" s="34">
        <v>46</v>
      </c>
      <c r="D10" s="46" t="s">
        <v>30</v>
      </c>
      <c r="E10" s="47">
        <v>3</v>
      </c>
      <c r="F10" s="35">
        <v>2.6</v>
      </c>
      <c r="G10" s="34">
        <v>2.2999999999999998</v>
      </c>
      <c r="H10" s="35">
        <v>2.1</v>
      </c>
      <c r="I10" s="34">
        <v>2</v>
      </c>
      <c r="J10" s="35">
        <v>1.8</v>
      </c>
      <c r="K10" s="34">
        <v>1.7</v>
      </c>
      <c r="L10" s="35">
        <v>1.6</v>
      </c>
      <c r="M10" s="34">
        <v>1.6</v>
      </c>
      <c r="N10" s="35">
        <v>1.5</v>
      </c>
      <c r="O10" s="34">
        <v>1.4</v>
      </c>
      <c r="P10" s="35">
        <v>1.4</v>
      </c>
      <c r="Q10" s="34">
        <v>1.3</v>
      </c>
      <c r="R10" s="35">
        <v>1.3</v>
      </c>
      <c r="S10" s="34">
        <v>1.3</v>
      </c>
      <c r="T10" s="35">
        <v>1.2</v>
      </c>
    </row>
    <row r="11" spans="1:20">
      <c r="A11" s="32">
        <v>7</v>
      </c>
      <c r="B11" s="32">
        <v>88</v>
      </c>
      <c r="C11" s="42">
        <v>39.4</v>
      </c>
      <c r="D11" s="44" t="s">
        <v>30</v>
      </c>
      <c r="E11" s="45">
        <v>3.4</v>
      </c>
      <c r="F11" s="43">
        <v>3</v>
      </c>
      <c r="G11" s="42">
        <v>2.7</v>
      </c>
      <c r="H11" s="43">
        <v>2.5</v>
      </c>
      <c r="I11" s="42">
        <v>2.2999999999999998</v>
      </c>
      <c r="J11" s="43">
        <v>2.1</v>
      </c>
      <c r="K11" s="42">
        <v>2</v>
      </c>
      <c r="L11" s="43">
        <v>1.9</v>
      </c>
      <c r="M11" s="42">
        <v>1.8</v>
      </c>
      <c r="N11" s="43">
        <v>1.7</v>
      </c>
      <c r="O11" s="42">
        <v>1.7</v>
      </c>
      <c r="P11" s="43">
        <v>1.6</v>
      </c>
      <c r="Q11" s="42">
        <v>1.6</v>
      </c>
      <c r="R11" s="43">
        <v>1.5</v>
      </c>
      <c r="S11" s="42">
        <v>1.5</v>
      </c>
      <c r="T11" s="43">
        <v>1.4</v>
      </c>
    </row>
    <row r="12" spans="1:20">
      <c r="A12" s="18">
        <v>8</v>
      </c>
      <c r="B12" s="18">
        <v>100.6</v>
      </c>
      <c r="C12" s="34">
        <v>34.5</v>
      </c>
      <c r="D12" s="46" t="s">
        <v>30</v>
      </c>
      <c r="E12" s="47">
        <v>3.9</v>
      </c>
      <c r="F12" s="35">
        <v>3.4</v>
      </c>
      <c r="G12" s="34">
        <v>3.1</v>
      </c>
      <c r="H12" s="35">
        <v>2.8</v>
      </c>
      <c r="I12" s="34">
        <v>2.6</v>
      </c>
      <c r="J12" s="35">
        <v>2.4</v>
      </c>
      <c r="K12" s="34">
        <v>2.2999999999999998</v>
      </c>
      <c r="L12" s="35">
        <v>2.2000000000000002</v>
      </c>
      <c r="M12" s="34">
        <v>2.1</v>
      </c>
      <c r="N12" s="35">
        <v>2</v>
      </c>
      <c r="O12" s="34">
        <v>1.9</v>
      </c>
      <c r="P12" s="35">
        <v>1.8</v>
      </c>
      <c r="Q12" s="34">
        <v>1.8</v>
      </c>
      <c r="R12" s="35">
        <v>1.7</v>
      </c>
      <c r="S12" s="34">
        <v>1.7</v>
      </c>
      <c r="T12" s="35">
        <v>1.6</v>
      </c>
    </row>
    <row r="13" spans="1:20">
      <c r="A13" s="32">
        <v>9</v>
      </c>
      <c r="B13" s="32">
        <v>113.2</v>
      </c>
      <c r="C13" s="42">
        <v>30.7</v>
      </c>
      <c r="D13" s="44" t="s">
        <v>30</v>
      </c>
      <c r="E13" s="45">
        <v>4.4000000000000004</v>
      </c>
      <c r="F13" s="43">
        <v>3.9</v>
      </c>
      <c r="G13" s="42">
        <v>3.5</v>
      </c>
      <c r="H13" s="43">
        <v>3.2</v>
      </c>
      <c r="I13" s="42">
        <v>2.9</v>
      </c>
      <c r="J13" s="43">
        <v>2.7</v>
      </c>
      <c r="K13" s="42">
        <v>2.6</v>
      </c>
      <c r="L13" s="43">
        <v>2.5</v>
      </c>
      <c r="M13" s="42">
        <v>2.2999999999999998</v>
      </c>
      <c r="N13" s="43">
        <v>2.2000000000000002</v>
      </c>
      <c r="O13" s="42">
        <v>2.2000000000000002</v>
      </c>
      <c r="P13" s="43">
        <v>2.1</v>
      </c>
      <c r="Q13" s="42">
        <v>2</v>
      </c>
      <c r="R13" s="43">
        <v>1.9</v>
      </c>
      <c r="S13" s="42">
        <v>1.9</v>
      </c>
      <c r="T13" s="43">
        <v>1.8</v>
      </c>
    </row>
    <row r="14" spans="1:20">
      <c r="A14" s="18">
        <v>10</v>
      </c>
      <c r="B14" s="18">
        <v>125.8</v>
      </c>
      <c r="C14" s="34">
        <v>27.6</v>
      </c>
      <c r="D14" s="46" t="s">
        <v>30</v>
      </c>
      <c r="E14" s="47">
        <v>4.9000000000000004</v>
      </c>
      <c r="F14" s="35">
        <v>4.3</v>
      </c>
      <c r="G14" s="34">
        <v>3.8</v>
      </c>
      <c r="H14" s="35">
        <v>3.5</v>
      </c>
      <c r="I14" s="34">
        <v>3.3</v>
      </c>
      <c r="J14" s="35">
        <v>3</v>
      </c>
      <c r="K14" s="34">
        <v>2.9</v>
      </c>
      <c r="L14" s="35">
        <v>2.7</v>
      </c>
      <c r="M14" s="34">
        <v>2.6</v>
      </c>
      <c r="N14" s="35">
        <v>2.5</v>
      </c>
      <c r="O14" s="34">
        <v>2.4</v>
      </c>
      <c r="P14" s="35">
        <v>2.2999999999999998</v>
      </c>
      <c r="Q14" s="34">
        <v>2.2000000000000002</v>
      </c>
      <c r="R14" s="35">
        <v>2.2000000000000002</v>
      </c>
      <c r="S14" s="34">
        <v>2.1</v>
      </c>
      <c r="T14" s="35">
        <v>2</v>
      </c>
    </row>
    <row r="15" spans="1:20">
      <c r="A15" s="32">
        <v>11</v>
      </c>
      <c r="B15" s="32">
        <v>138.4</v>
      </c>
      <c r="C15" s="42">
        <v>25.1</v>
      </c>
      <c r="D15" s="44" t="s">
        <v>30</v>
      </c>
      <c r="E15" s="45">
        <v>5.4</v>
      </c>
      <c r="F15" s="43">
        <v>4.7</v>
      </c>
      <c r="G15" s="42">
        <v>4.2</v>
      </c>
      <c r="H15" s="43">
        <v>3.9</v>
      </c>
      <c r="I15" s="42">
        <v>3.6</v>
      </c>
      <c r="J15" s="43">
        <v>3.3</v>
      </c>
      <c r="K15" s="42">
        <v>3.2</v>
      </c>
      <c r="L15" s="43">
        <v>3</v>
      </c>
      <c r="M15" s="42">
        <v>2.9</v>
      </c>
      <c r="N15" s="43">
        <v>2.7</v>
      </c>
      <c r="O15" s="42">
        <v>2.6</v>
      </c>
      <c r="P15" s="43">
        <v>2.5</v>
      </c>
      <c r="Q15" s="42">
        <v>2.5</v>
      </c>
      <c r="R15" s="43">
        <v>2.4</v>
      </c>
      <c r="S15" s="42">
        <v>2.2999999999999998</v>
      </c>
      <c r="T15" s="43">
        <v>2.2000000000000002</v>
      </c>
    </row>
    <row r="16" spans="1:20">
      <c r="A16" s="18">
        <v>12</v>
      </c>
      <c r="B16" s="18">
        <v>150.9</v>
      </c>
      <c r="C16" s="34">
        <v>23</v>
      </c>
      <c r="D16" s="46" t="s">
        <v>30</v>
      </c>
      <c r="E16" s="47">
        <v>5.9</v>
      </c>
      <c r="F16" s="35">
        <v>5.0999999999999996</v>
      </c>
      <c r="G16" s="34">
        <v>4.5999999999999996</v>
      </c>
      <c r="H16" s="35">
        <v>4.2</v>
      </c>
      <c r="I16" s="34">
        <v>3.9</v>
      </c>
      <c r="J16" s="35">
        <v>3.7</v>
      </c>
      <c r="K16" s="34">
        <v>3.4</v>
      </c>
      <c r="L16" s="35">
        <v>3.3</v>
      </c>
      <c r="M16" s="34">
        <v>3.1</v>
      </c>
      <c r="N16" s="35">
        <v>3</v>
      </c>
      <c r="O16" s="34">
        <v>2.9</v>
      </c>
      <c r="P16" s="35">
        <v>2.8</v>
      </c>
      <c r="Q16" s="34">
        <v>2.7</v>
      </c>
      <c r="R16" s="35">
        <v>2.6</v>
      </c>
      <c r="S16" s="34">
        <v>2.5</v>
      </c>
      <c r="T16" s="35">
        <v>2.4</v>
      </c>
    </row>
    <row r="17" spans="1:20">
      <c r="A17" s="32">
        <v>13</v>
      </c>
      <c r="B17" s="32">
        <v>163.5</v>
      </c>
      <c r="C17" s="42">
        <v>21.2</v>
      </c>
      <c r="D17" s="44" t="s">
        <v>30</v>
      </c>
      <c r="E17" s="45">
        <v>6.4</v>
      </c>
      <c r="F17" s="43">
        <v>5.6</v>
      </c>
      <c r="G17" s="42">
        <v>5</v>
      </c>
      <c r="H17" s="43">
        <v>4.5999999999999996</v>
      </c>
      <c r="I17" s="42">
        <v>4.2</v>
      </c>
      <c r="J17" s="43">
        <v>4</v>
      </c>
      <c r="K17" s="42">
        <v>3.7</v>
      </c>
      <c r="L17" s="43">
        <v>3.5</v>
      </c>
      <c r="M17" s="42">
        <v>3.4</v>
      </c>
      <c r="N17" s="43">
        <v>3.2</v>
      </c>
      <c r="O17" s="42">
        <v>3.1</v>
      </c>
      <c r="P17" s="43">
        <v>3</v>
      </c>
      <c r="Q17" s="42">
        <v>2.9</v>
      </c>
      <c r="R17" s="43">
        <v>2.8</v>
      </c>
      <c r="S17" s="42">
        <v>2.7</v>
      </c>
      <c r="T17" s="43">
        <v>2.6</v>
      </c>
    </row>
    <row r="18" spans="1:20">
      <c r="A18" s="18">
        <v>14</v>
      </c>
      <c r="B18" s="18">
        <v>176.1</v>
      </c>
      <c r="C18" s="34">
        <v>19.7</v>
      </c>
      <c r="D18" s="46" t="s">
        <v>30</v>
      </c>
      <c r="E18" s="47">
        <v>6.9</v>
      </c>
      <c r="F18" s="35">
        <v>6</v>
      </c>
      <c r="G18" s="34">
        <v>5.4</v>
      </c>
      <c r="H18" s="35">
        <v>4.9000000000000004</v>
      </c>
      <c r="I18" s="34">
        <v>4.5999999999999996</v>
      </c>
      <c r="J18" s="35">
        <v>4.3</v>
      </c>
      <c r="K18" s="34">
        <v>4</v>
      </c>
      <c r="L18" s="35">
        <v>3.8</v>
      </c>
      <c r="M18" s="34">
        <v>3.6</v>
      </c>
      <c r="N18" s="35">
        <v>3.5</v>
      </c>
      <c r="O18" s="34">
        <v>3.3</v>
      </c>
      <c r="P18" s="35">
        <v>3.2</v>
      </c>
      <c r="Q18" s="34">
        <v>3.1</v>
      </c>
      <c r="R18" s="35">
        <v>3</v>
      </c>
      <c r="S18" s="34">
        <v>2.9</v>
      </c>
      <c r="T18" s="35">
        <v>2.8</v>
      </c>
    </row>
    <row r="19" spans="1:20">
      <c r="A19" s="32">
        <v>15</v>
      </c>
      <c r="B19" s="32">
        <v>188.7</v>
      </c>
      <c r="C19" s="42">
        <v>18.399999999999999</v>
      </c>
      <c r="D19" s="44" t="s">
        <v>30</v>
      </c>
      <c r="E19" s="45">
        <v>7.4</v>
      </c>
      <c r="F19" s="43">
        <v>6.4</v>
      </c>
      <c r="G19" s="42">
        <v>5.8</v>
      </c>
      <c r="H19" s="43">
        <v>5.3</v>
      </c>
      <c r="I19" s="42">
        <v>4.9000000000000004</v>
      </c>
      <c r="J19" s="43">
        <v>4.5999999999999996</v>
      </c>
      <c r="K19" s="42">
        <v>4.3</v>
      </c>
      <c r="L19" s="43">
        <v>4.0999999999999996</v>
      </c>
      <c r="M19" s="42">
        <v>3.9</v>
      </c>
      <c r="N19" s="43">
        <v>3.7</v>
      </c>
      <c r="O19" s="42">
        <v>3.6</v>
      </c>
      <c r="P19" s="43">
        <v>3.5</v>
      </c>
      <c r="Q19" s="42">
        <v>3.3</v>
      </c>
      <c r="R19" s="43">
        <v>3.2</v>
      </c>
      <c r="S19" s="42">
        <v>3.1</v>
      </c>
      <c r="T19" s="43">
        <v>3.1</v>
      </c>
    </row>
    <row r="20" spans="1:20">
      <c r="A20" s="18">
        <v>16</v>
      </c>
      <c r="B20" s="18">
        <v>201.2</v>
      </c>
      <c r="C20" s="34">
        <v>17.2</v>
      </c>
      <c r="D20" s="46" t="s">
        <v>30</v>
      </c>
      <c r="E20" s="47">
        <v>7.9</v>
      </c>
      <c r="F20" s="35">
        <v>6.8</v>
      </c>
      <c r="G20" s="34">
        <v>6.1</v>
      </c>
      <c r="H20" s="35">
        <v>5.6</v>
      </c>
      <c r="I20" s="34">
        <v>5.2</v>
      </c>
      <c r="J20" s="35">
        <v>4.9000000000000004</v>
      </c>
      <c r="K20" s="34">
        <v>4.5999999999999996</v>
      </c>
      <c r="L20" s="35">
        <v>4.4000000000000004</v>
      </c>
      <c r="M20" s="34">
        <v>4.2</v>
      </c>
      <c r="N20" s="35">
        <v>4</v>
      </c>
      <c r="O20" s="34">
        <v>3.8</v>
      </c>
      <c r="P20" s="35">
        <v>3.7</v>
      </c>
      <c r="Q20" s="34">
        <v>3.6</v>
      </c>
      <c r="R20" s="35">
        <v>3.5</v>
      </c>
      <c r="S20" s="34">
        <v>3.4</v>
      </c>
      <c r="T20" s="35">
        <v>3.3</v>
      </c>
    </row>
    <row r="21" spans="1:20">
      <c r="A21" s="32">
        <v>17</v>
      </c>
      <c r="B21" s="32">
        <v>213.8</v>
      </c>
      <c r="C21" s="42">
        <v>16.2</v>
      </c>
      <c r="D21" s="44" t="s">
        <v>30</v>
      </c>
      <c r="E21" s="45">
        <v>8.4</v>
      </c>
      <c r="F21" s="43">
        <v>7.3</v>
      </c>
      <c r="G21" s="42">
        <v>6.5</v>
      </c>
      <c r="H21" s="43">
        <v>6</v>
      </c>
      <c r="I21" s="42">
        <v>5.5</v>
      </c>
      <c r="J21" s="43">
        <v>5.2</v>
      </c>
      <c r="K21" s="42">
        <v>4.9000000000000004</v>
      </c>
      <c r="L21" s="43">
        <v>4.5999999999999996</v>
      </c>
      <c r="M21" s="42">
        <v>4.4000000000000004</v>
      </c>
      <c r="N21" s="43">
        <v>4.2</v>
      </c>
      <c r="O21" s="42">
        <v>4.0999999999999996</v>
      </c>
      <c r="P21" s="43">
        <v>3.9</v>
      </c>
      <c r="Q21" s="42">
        <v>3.8</v>
      </c>
      <c r="R21" s="43">
        <v>3.7</v>
      </c>
      <c r="S21" s="42">
        <v>3.6</v>
      </c>
      <c r="T21" s="43">
        <v>3.5</v>
      </c>
    </row>
    <row r="22" spans="1:20">
      <c r="A22" s="18">
        <v>18</v>
      </c>
      <c r="B22" s="18">
        <v>226.4</v>
      </c>
      <c r="C22" s="34">
        <v>15.3</v>
      </c>
      <c r="D22" s="46" t="s">
        <v>30</v>
      </c>
      <c r="E22" s="47">
        <v>8.9</v>
      </c>
      <c r="F22" s="35">
        <v>7.7</v>
      </c>
      <c r="G22" s="34">
        <v>6.9</v>
      </c>
      <c r="H22" s="35">
        <v>6.3</v>
      </c>
      <c r="I22" s="34">
        <v>5.9</v>
      </c>
      <c r="J22" s="35">
        <v>5.5</v>
      </c>
      <c r="K22" s="34">
        <v>5.2</v>
      </c>
      <c r="L22" s="35">
        <v>4.9000000000000004</v>
      </c>
      <c r="M22" s="34">
        <v>4.7</v>
      </c>
      <c r="N22" s="35">
        <v>4.5</v>
      </c>
      <c r="O22" s="34">
        <v>4.3</v>
      </c>
      <c r="P22" s="35">
        <v>4.2</v>
      </c>
      <c r="Q22" s="34">
        <v>4</v>
      </c>
      <c r="R22" s="35">
        <v>3.9</v>
      </c>
      <c r="S22" s="34">
        <v>3.8</v>
      </c>
      <c r="T22" s="35">
        <v>3.7</v>
      </c>
    </row>
    <row r="23" spans="1:20">
      <c r="A23" s="32">
        <v>19</v>
      </c>
      <c r="B23" s="32">
        <v>239</v>
      </c>
      <c r="C23" s="42">
        <v>14.5</v>
      </c>
      <c r="D23" s="44" t="s">
        <v>30</v>
      </c>
      <c r="E23" s="45">
        <v>9.4</v>
      </c>
      <c r="F23" s="43">
        <v>8.1</v>
      </c>
      <c r="G23" s="42">
        <v>7.3</v>
      </c>
      <c r="H23" s="43">
        <v>6.7</v>
      </c>
      <c r="I23" s="42">
        <v>6.2</v>
      </c>
      <c r="J23" s="43">
        <v>5.8</v>
      </c>
      <c r="K23" s="42">
        <v>5.5</v>
      </c>
      <c r="L23" s="43">
        <v>5.2</v>
      </c>
      <c r="M23" s="42">
        <v>4.9000000000000004</v>
      </c>
      <c r="N23" s="43">
        <v>4.7</v>
      </c>
      <c r="O23" s="42">
        <v>4.5</v>
      </c>
      <c r="P23" s="43">
        <v>4.4000000000000004</v>
      </c>
      <c r="Q23" s="42">
        <v>4.2</v>
      </c>
      <c r="R23" s="43">
        <v>4.0999999999999996</v>
      </c>
      <c r="S23" s="42">
        <v>4</v>
      </c>
      <c r="T23" s="43">
        <v>3.9</v>
      </c>
    </row>
    <row r="24" spans="1:20">
      <c r="A24" s="18">
        <v>20</v>
      </c>
      <c r="B24" s="18">
        <v>251.6</v>
      </c>
      <c r="C24" s="34">
        <v>13.8</v>
      </c>
      <c r="D24" s="46" t="s">
        <v>30</v>
      </c>
      <c r="E24" s="47">
        <v>9.8000000000000007</v>
      </c>
      <c r="F24" s="35">
        <v>8.6</v>
      </c>
      <c r="G24" s="34">
        <v>7.7</v>
      </c>
      <c r="H24" s="35">
        <v>7</v>
      </c>
      <c r="I24" s="34">
        <v>6.5</v>
      </c>
      <c r="J24" s="35">
        <v>6.1</v>
      </c>
      <c r="K24" s="34">
        <v>5.7</v>
      </c>
      <c r="L24" s="35">
        <v>5.5</v>
      </c>
      <c r="M24" s="34">
        <v>5.2</v>
      </c>
      <c r="N24" s="35">
        <v>5</v>
      </c>
      <c r="O24" s="34">
        <v>4.8</v>
      </c>
      <c r="P24" s="35">
        <v>4.5999999999999996</v>
      </c>
      <c r="Q24" s="34">
        <v>4.5</v>
      </c>
      <c r="R24" s="35">
        <v>4.3</v>
      </c>
      <c r="S24" s="34">
        <v>4.2</v>
      </c>
      <c r="T24" s="35">
        <v>4.0999999999999996</v>
      </c>
    </row>
    <row r="26" spans="1:20" ht="15.75">
      <c r="A26" s="1" t="s">
        <v>54</v>
      </c>
    </row>
    <row r="27" spans="1:20">
      <c r="A27" s="311" t="s">
        <v>136</v>
      </c>
      <c r="B27" s="311"/>
    </row>
  </sheetData>
  <mergeCells count="2">
    <mergeCell ref="A1:B1"/>
    <mergeCell ref="A2:B2"/>
  </mergeCells>
  <phoneticPr fontId="0" type="noConversion"/>
  <pageMargins left="0.56000000000000005" right="0.56999999999999995" top="1" bottom="1" header="0.5" footer="0.5"/>
  <pageSetup scale="9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L897"/>
  <sheetViews>
    <sheetView workbookViewId="0">
      <selection activeCell="Q11" sqref="Q11"/>
    </sheetView>
  </sheetViews>
  <sheetFormatPr defaultRowHeight="12.75"/>
  <cols>
    <col min="1" max="1" width="10.42578125" style="18" customWidth="1"/>
    <col min="2" max="2" width="9.5703125" style="18" customWidth="1"/>
    <col min="3" max="3" width="10.85546875" style="34" customWidth="1"/>
    <col min="4" max="4" width="22.28515625" style="18" customWidth="1"/>
    <col min="5" max="5" width="4.85546875" style="34" customWidth="1"/>
    <col min="6" max="6" width="4.85546875" style="35" customWidth="1"/>
    <col min="7" max="7" width="4.85546875" style="34" customWidth="1"/>
    <col min="8" max="8" width="4.85546875" style="35" customWidth="1"/>
    <col min="9" max="9" width="4.85546875" style="34" customWidth="1"/>
    <col min="10" max="10" width="4.85546875" style="35" customWidth="1"/>
    <col min="11" max="11" width="4.85546875" style="34" customWidth="1"/>
    <col min="12" max="12" width="4.85546875" style="35" customWidth="1"/>
    <col min="13" max="13" width="4.85546875" style="34" customWidth="1"/>
    <col min="14" max="14" width="4.85546875" style="35" customWidth="1"/>
    <col min="15" max="15" width="4.85546875" style="34" customWidth="1"/>
    <col min="16" max="16" width="4.85546875" style="35" customWidth="1"/>
    <col min="17" max="17" width="4.85546875" style="34" customWidth="1"/>
    <col min="18" max="18" width="4.85546875" style="35" customWidth="1"/>
    <col min="19" max="19" width="4.85546875" style="34" customWidth="1"/>
    <col min="20" max="20" width="4.85546875" style="35" customWidth="1"/>
    <col min="21" max="21" width="4.85546875" style="68" customWidth="1"/>
    <col min="22" max="22" width="4.85546875" style="50" customWidth="1"/>
    <col min="23" max="23" width="4.85546875" style="67" customWidth="1"/>
    <col min="24" max="24" width="4.85546875" style="50" customWidth="1"/>
    <col min="25" max="25" width="4.85546875" style="67" customWidth="1"/>
    <col min="26" max="26" width="4.85546875" style="50" customWidth="1"/>
    <col min="27" max="27" width="4.85546875" style="67" customWidth="1"/>
    <col min="28" max="28" width="4.85546875" style="50" customWidth="1"/>
    <col min="29" max="29" width="4.85546875" style="67" customWidth="1"/>
    <col min="30" max="30" width="4.85546875" style="50" customWidth="1"/>
    <col min="31" max="31" width="4.85546875" style="67" customWidth="1"/>
    <col min="32" max="32" width="4.85546875" style="50" customWidth="1"/>
    <col min="33" max="33" width="4.85546875" style="67" customWidth="1"/>
    <col min="34" max="34" width="4.85546875" style="50" customWidth="1"/>
    <col min="35" max="35" width="4.85546875" style="67" customWidth="1"/>
    <col min="36" max="36" width="4.85546875" style="50" customWidth="1"/>
    <col min="37" max="37" width="4.85546875" style="67" customWidth="1"/>
    <col min="38" max="38" width="4.85546875" style="50" customWidth="1"/>
    <col min="39" max="39" width="4.85546875" style="67" customWidth="1"/>
    <col min="40" max="40" width="4.85546875" style="50" customWidth="1"/>
    <col min="41" max="41" width="4.85546875" style="67" customWidth="1"/>
    <col min="42" max="42" width="4.85546875" style="50" customWidth="1"/>
    <col min="43" max="43" width="4.85546875" style="67" customWidth="1"/>
    <col min="44" max="44" width="4.85546875" style="50" customWidth="1"/>
    <col min="45" max="45" width="4.85546875" style="67" customWidth="1"/>
    <col min="46" max="46" width="4.85546875" style="50" customWidth="1"/>
    <col min="47" max="47" width="4.85546875" style="67" customWidth="1"/>
    <col min="48" max="48" width="4.85546875" style="50" customWidth="1"/>
    <col min="49" max="49" width="4.85546875" style="67" customWidth="1"/>
    <col min="50" max="50" width="4.85546875" style="50" customWidth="1"/>
    <col min="51" max="51" width="4.85546875" style="67" customWidth="1"/>
    <col min="52" max="52" width="4.85546875" style="50" customWidth="1"/>
    <col min="53" max="53" width="4.85546875" style="67" customWidth="1"/>
    <col min="54" max="54" width="4.85546875" style="50" customWidth="1"/>
    <col min="55" max="55" width="4.85546875" style="67" customWidth="1"/>
    <col min="56" max="56" width="4.85546875" style="50" customWidth="1"/>
    <col min="57" max="57" width="4.85546875" style="67" customWidth="1"/>
    <col min="58" max="58" width="4.85546875" style="50" customWidth="1"/>
    <col min="59" max="59" width="4.85546875" style="67" customWidth="1"/>
    <col min="60" max="60" width="4.85546875" style="50" customWidth="1"/>
    <col min="61" max="64" width="4.85546875" style="67" customWidth="1"/>
    <col min="65" max="82" width="4.85546875" style="29" customWidth="1"/>
    <col min="83" max="16384" width="9.140625" style="29"/>
  </cols>
  <sheetData>
    <row r="1" spans="1:21">
      <c r="A1" s="338" t="s">
        <v>51</v>
      </c>
      <c r="B1" s="339"/>
      <c r="C1" s="48" t="s">
        <v>30</v>
      </c>
      <c r="D1" s="33" t="s">
        <v>36</v>
      </c>
      <c r="E1" s="47">
        <v>5</v>
      </c>
      <c r="F1" s="35">
        <v>6</v>
      </c>
      <c r="G1" s="34">
        <v>7</v>
      </c>
      <c r="H1" s="35">
        <v>8</v>
      </c>
      <c r="I1" s="34">
        <v>9</v>
      </c>
      <c r="J1" s="35">
        <v>10</v>
      </c>
      <c r="K1" s="34">
        <v>11</v>
      </c>
      <c r="L1" s="35">
        <v>12</v>
      </c>
      <c r="M1" s="34">
        <v>13</v>
      </c>
      <c r="N1" s="35">
        <v>14</v>
      </c>
      <c r="O1" s="34">
        <v>15</v>
      </c>
      <c r="P1" s="35">
        <v>16</v>
      </c>
      <c r="Q1" s="34">
        <v>17</v>
      </c>
      <c r="R1" s="35">
        <v>18</v>
      </c>
      <c r="S1" s="34">
        <v>19</v>
      </c>
      <c r="T1" s="35">
        <v>20</v>
      </c>
      <c r="U1" s="34" t="e">
        <v>#N/A</v>
      </c>
    </row>
    <row r="2" spans="1:21">
      <c r="A2" s="340" t="s">
        <v>3</v>
      </c>
      <c r="B2" s="339"/>
      <c r="C2" s="49" t="s">
        <v>30</v>
      </c>
      <c r="D2" s="33" t="s">
        <v>52</v>
      </c>
      <c r="E2" s="47">
        <v>82</v>
      </c>
      <c r="F2" s="35">
        <v>95</v>
      </c>
      <c r="G2" s="34">
        <v>106</v>
      </c>
      <c r="H2" s="35">
        <v>116</v>
      </c>
      <c r="I2" s="34">
        <v>125</v>
      </c>
      <c r="J2" s="35">
        <v>133</v>
      </c>
      <c r="K2" s="34">
        <v>141</v>
      </c>
      <c r="L2" s="35">
        <v>149</v>
      </c>
      <c r="M2" s="34">
        <v>156</v>
      </c>
      <c r="N2" s="35">
        <v>163</v>
      </c>
      <c r="O2" s="34">
        <v>169</v>
      </c>
      <c r="P2" s="35">
        <v>176</v>
      </c>
      <c r="Q2" s="34">
        <v>182</v>
      </c>
      <c r="R2" s="35">
        <v>188</v>
      </c>
      <c r="S2" s="34">
        <v>194</v>
      </c>
      <c r="T2" s="35">
        <v>199</v>
      </c>
      <c r="U2" s="34" t="e">
        <v>#N/A</v>
      </c>
    </row>
    <row r="3" spans="1:21">
      <c r="A3" s="50" t="s">
        <v>30</v>
      </c>
      <c r="B3" s="50" t="s">
        <v>30</v>
      </c>
      <c r="C3" s="50" t="s">
        <v>30</v>
      </c>
      <c r="D3" s="33" t="s">
        <v>38</v>
      </c>
      <c r="E3" s="47">
        <v>33</v>
      </c>
      <c r="F3" s="35">
        <v>28</v>
      </c>
      <c r="G3" s="34">
        <v>25</v>
      </c>
      <c r="H3" s="35">
        <v>23</v>
      </c>
      <c r="I3" s="34">
        <v>22</v>
      </c>
      <c r="J3" s="35">
        <v>20</v>
      </c>
      <c r="K3" s="34">
        <v>19</v>
      </c>
      <c r="L3" s="35">
        <v>18</v>
      </c>
      <c r="M3" s="34">
        <v>17</v>
      </c>
      <c r="N3" s="35">
        <v>17</v>
      </c>
      <c r="O3" s="34">
        <v>16</v>
      </c>
      <c r="P3" s="35">
        <v>15</v>
      </c>
      <c r="Q3" s="34">
        <v>15</v>
      </c>
      <c r="R3" s="35">
        <v>14</v>
      </c>
      <c r="S3" s="34">
        <v>14</v>
      </c>
      <c r="T3" s="35">
        <v>14</v>
      </c>
      <c r="U3" s="34" t="e">
        <v>#N/A</v>
      </c>
    </row>
    <row r="4" spans="1:21" ht="57" customHeight="1" thickBot="1">
      <c r="A4" s="30" t="s">
        <v>39</v>
      </c>
      <c r="B4" s="30" t="s">
        <v>35</v>
      </c>
      <c r="C4" s="30" t="s">
        <v>40</v>
      </c>
      <c r="D4" s="37" t="s">
        <v>41</v>
      </c>
      <c r="E4" s="63">
        <v>93</v>
      </c>
      <c r="F4" s="39">
        <v>81</v>
      </c>
      <c r="G4" s="38">
        <v>73</v>
      </c>
      <c r="H4" s="39">
        <v>67</v>
      </c>
      <c r="I4" s="38">
        <v>62</v>
      </c>
      <c r="J4" s="39">
        <v>58</v>
      </c>
      <c r="K4" s="38">
        <v>54</v>
      </c>
      <c r="L4" s="39">
        <v>52</v>
      </c>
      <c r="M4" s="38">
        <v>49</v>
      </c>
      <c r="N4" s="39">
        <v>47</v>
      </c>
      <c r="O4" s="38">
        <v>45</v>
      </c>
      <c r="P4" s="39">
        <v>44</v>
      </c>
      <c r="Q4" s="38">
        <v>42</v>
      </c>
      <c r="R4" s="39">
        <v>41</v>
      </c>
      <c r="S4" s="38">
        <v>40</v>
      </c>
      <c r="T4" s="39">
        <v>39</v>
      </c>
      <c r="U4" s="38" t="e">
        <v>#N/A</v>
      </c>
    </row>
    <row r="5" spans="1:21" ht="13.5" thickTop="1">
      <c r="A5" s="31">
        <v>1</v>
      </c>
      <c r="B5" s="31">
        <v>16.399999999999999</v>
      </c>
      <c r="C5" s="40">
        <v>212.2</v>
      </c>
      <c r="D5" s="64" t="s">
        <v>30</v>
      </c>
      <c r="E5" s="65">
        <v>0.6</v>
      </c>
      <c r="F5" s="41">
        <v>0.6</v>
      </c>
      <c r="G5" s="40">
        <v>0.5</v>
      </c>
      <c r="H5" s="41">
        <v>0.5</v>
      </c>
      <c r="I5" s="40">
        <v>0.4</v>
      </c>
      <c r="J5" s="41">
        <v>0.4</v>
      </c>
      <c r="K5" s="40">
        <v>0.4</v>
      </c>
      <c r="L5" s="41">
        <v>0.4</v>
      </c>
      <c r="M5" s="40">
        <v>0.3</v>
      </c>
      <c r="N5" s="41">
        <v>0.3</v>
      </c>
      <c r="O5" s="40">
        <v>0.3</v>
      </c>
      <c r="P5" s="41">
        <v>0.3</v>
      </c>
      <c r="Q5" s="40">
        <v>0.3</v>
      </c>
      <c r="R5" s="41">
        <v>0.3</v>
      </c>
      <c r="S5" s="40">
        <v>0.3</v>
      </c>
      <c r="T5" s="41">
        <v>0.3</v>
      </c>
      <c r="U5" s="40" t="e">
        <v>#N/A</v>
      </c>
    </row>
    <row r="6" spans="1:21">
      <c r="A6" s="18">
        <v>2</v>
      </c>
      <c r="B6" s="18">
        <v>32.700000000000003</v>
      </c>
      <c r="C6" s="34">
        <v>106.1</v>
      </c>
      <c r="D6" s="46" t="s">
        <v>30</v>
      </c>
      <c r="E6" s="47">
        <v>1.3</v>
      </c>
      <c r="F6" s="35">
        <v>1.1000000000000001</v>
      </c>
      <c r="G6" s="34">
        <v>1</v>
      </c>
      <c r="H6" s="35">
        <v>0.9</v>
      </c>
      <c r="I6" s="34">
        <v>0.8</v>
      </c>
      <c r="J6" s="35">
        <v>0.8</v>
      </c>
      <c r="K6" s="34">
        <v>0.7</v>
      </c>
      <c r="L6" s="35">
        <v>0.7</v>
      </c>
      <c r="M6" s="34">
        <v>0.7</v>
      </c>
      <c r="N6" s="35">
        <v>0.6</v>
      </c>
      <c r="O6" s="34">
        <v>0.6</v>
      </c>
      <c r="P6" s="35">
        <v>0.6</v>
      </c>
      <c r="Q6" s="34">
        <v>0.6</v>
      </c>
      <c r="R6" s="35">
        <v>0.6</v>
      </c>
      <c r="S6" s="34">
        <v>0.5</v>
      </c>
      <c r="T6" s="35">
        <v>0.5</v>
      </c>
      <c r="U6" s="34" t="e">
        <v>#N/A</v>
      </c>
    </row>
    <row r="7" spans="1:21">
      <c r="A7" s="32">
        <v>3</v>
      </c>
      <c r="B7" s="32">
        <v>49.1</v>
      </c>
      <c r="C7" s="42">
        <v>70.7</v>
      </c>
      <c r="D7" s="44" t="s">
        <v>30</v>
      </c>
      <c r="E7" s="45">
        <v>1.9</v>
      </c>
      <c r="F7" s="43">
        <v>1.7</v>
      </c>
      <c r="G7" s="42">
        <v>1.5</v>
      </c>
      <c r="H7" s="43">
        <v>1.4</v>
      </c>
      <c r="I7" s="42">
        <v>1.3</v>
      </c>
      <c r="J7" s="43">
        <v>1.2</v>
      </c>
      <c r="K7" s="42">
        <v>1.1000000000000001</v>
      </c>
      <c r="L7" s="43">
        <v>1.1000000000000001</v>
      </c>
      <c r="M7" s="42">
        <v>1</v>
      </c>
      <c r="N7" s="43">
        <v>1</v>
      </c>
      <c r="O7" s="42">
        <v>0.9</v>
      </c>
      <c r="P7" s="43">
        <v>0.9</v>
      </c>
      <c r="Q7" s="42">
        <v>0.9</v>
      </c>
      <c r="R7" s="43">
        <v>0.8</v>
      </c>
      <c r="S7" s="42">
        <v>0.8</v>
      </c>
      <c r="T7" s="43">
        <v>0.8</v>
      </c>
      <c r="U7" s="42" t="e">
        <v>#N/A</v>
      </c>
    </row>
    <row r="8" spans="1:21">
      <c r="A8" s="18">
        <v>4</v>
      </c>
      <c r="B8" s="18">
        <v>65.400000000000006</v>
      </c>
      <c r="C8" s="34">
        <v>53.1</v>
      </c>
      <c r="D8" s="46" t="s">
        <v>30</v>
      </c>
      <c r="E8" s="47">
        <v>2.6</v>
      </c>
      <c r="F8" s="35">
        <v>2.2000000000000002</v>
      </c>
      <c r="G8" s="34">
        <v>2</v>
      </c>
      <c r="H8" s="35">
        <v>1.8</v>
      </c>
      <c r="I8" s="34">
        <v>1.7</v>
      </c>
      <c r="J8" s="35">
        <v>1.6</v>
      </c>
      <c r="K8" s="34">
        <v>1.5</v>
      </c>
      <c r="L8" s="35">
        <v>1.4</v>
      </c>
      <c r="M8" s="34">
        <v>1.4</v>
      </c>
      <c r="N8" s="35">
        <v>1.3</v>
      </c>
      <c r="O8" s="34">
        <v>1.2</v>
      </c>
      <c r="P8" s="35">
        <v>1.2</v>
      </c>
      <c r="Q8" s="34">
        <v>1.2</v>
      </c>
      <c r="R8" s="35">
        <v>1.1000000000000001</v>
      </c>
      <c r="S8" s="34">
        <v>1.1000000000000001</v>
      </c>
      <c r="T8" s="35">
        <v>1.1000000000000001</v>
      </c>
      <c r="U8" s="34" t="e">
        <v>#N/A</v>
      </c>
    </row>
    <row r="9" spans="1:21">
      <c r="A9" s="32">
        <v>5</v>
      </c>
      <c r="B9" s="32">
        <v>81.8</v>
      </c>
      <c r="C9" s="42">
        <v>42.4</v>
      </c>
      <c r="D9" s="44" t="s">
        <v>30</v>
      </c>
      <c r="E9" s="45">
        <v>3.2</v>
      </c>
      <c r="F9" s="43">
        <v>2.8</v>
      </c>
      <c r="G9" s="42">
        <v>2.5</v>
      </c>
      <c r="H9" s="43">
        <v>2.2999999999999998</v>
      </c>
      <c r="I9" s="42">
        <v>2.1</v>
      </c>
      <c r="J9" s="43">
        <v>2</v>
      </c>
      <c r="K9" s="42">
        <v>1.9</v>
      </c>
      <c r="L9" s="43">
        <v>1.8</v>
      </c>
      <c r="M9" s="42">
        <v>1.7</v>
      </c>
      <c r="N9" s="43">
        <v>1.6</v>
      </c>
      <c r="O9" s="42">
        <v>1.6</v>
      </c>
      <c r="P9" s="43">
        <v>1.5</v>
      </c>
      <c r="Q9" s="42">
        <v>1.4</v>
      </c>
      <c r="R9" s="43">
        <v>1.4</v>
      </c>
      <c r="S9" s="42">
        <v>1.4</v>
      </c>
      <c r="T9" s="43">
        <v>1.3</v>
      </c>
      <c r="U9" s="42" t="e">
        <v>#N/A</v>
      </c>
    </row>
    <row r="10" spans="1:21">
      <c r="A10" s="18">
        <v>6</v>
      </c>
      <c r="B10" s="18">
        <v>98.1</v>
      </c>
      <c r="C10" s="34">
        <v>35.4</v>
      </c>
      <c r="D10" s="46" t="s">
        <v>30</v>
      </c>
      <c r="E10" s="47">
        <v>3.8</v>
      </c>
      <c r="F10" s="35">
        <v>3.3</v>
      </c>
      <c r="G10" s="34">
        <v>3</v>
      </c>
      <c r="H10" s="35">
        <v>2.7</v>
      </c>
      <c r="I10" s="34">
        <v>2.5</v>
      </c>
      <c r="J10" s="35">
        <v>2.4</v>
      </c>
      <c r="K10" s="34">
        <v>2.2000000000000002</v>
      </c>
      <c r="L10" s="35">
        <v>2.1</v>
      </c>
      <c r="M10" s="34">
        <v>2</v>
      </c>
      <c r="N10" s="35">
        <v>1.9</v>
      </c>
      <c r="O10" s="34">
        <v>1.9</v>
      </c>
      <c r="P10" s="35">
        <v>1.8</v>
      </c>
      <c r="Q10" s="34">
        <v>1.7</v>
      </c>
      <c r="R10" s="35">
        <v>1.7</v>
      </c>
      <c r="S10" s="34">
        <v>1.6</v>
      </c>
      <c r="T10" s="35">
        <v>1.6</v>
      </c>
      <c r="U10" s="34" t="e">
        <v>#N/A</v>
      </c>
    </row>
    <row r="11" spans="1:21">
      <c r="A11" s="32">
        <v>7</v>
      </c>
      <c r="B11" s="32">
        <v>114.5</v>
      </c>
      <c r="C11" s="42">
        <v>30.3</v>
      </c>
      <c r="D11" s="44" t="s">
        <v>30</v>
      </c>
      <c r="E11" s="45">
        <v>4.5</v>
      </c>
      <c r="F11" s="43">
        <v>3.9</v>
      </c>
      <c r="G11" s="42">
        <v>3.5</v>
      </c>
      <c r="H11" s="43">
        <v>3.2</v>
      </c>
      <c r="I11" s="42">
        <v>3</v>
      </c>
      <c r="J11" s="43">
        <v>2.8</v>
      </c>
      <c r="K11" s="42">
        <v>2.6</v>
      </c>
      <c r="L11" s="43">
        <v>2.5</v>
      </c>
      <c r="M11" s="42">
        <v>2.4</v>
      </c>
      <c r="N11" s="43">
        <v>2.2999999999999998</v>
      </c>
      <c r="O11" s="42">
        <v>2.2000000000000002</v>
      </c>
      <c r="P11" s="43">
        <v>2.1</v>
      </c>
      <c r="Q11" s="42">
        <v>2</v>
      </c>
      <c r="R11" s="43">
        <v>2</v>
      </c>
      <c r="S11" s="42">
        <v>1.9</v>
      </c>
      <c r="T11" s="43">
        <v>1.9</v>
      </c>
      <c r="U11" s="42" t="e">
        <v>#N/A</v>
      </c>
    </row>
    <row r="12" spans="1:21">
      <c r="A12" s="18">
        <v>8</v>
      </c>
      <c r="B12" s="18">
        <v>130.80000000000001</v>
      </c>
      <c r="C12" s="34">
        <v>26.5</v>
      </c>
      <c r="D12" s="46" t="s">
        <v>30</v>
      </c>
      <c r="E12" s="47">
        <v>5.0999999999999996</v>
      </c>
      <c r="F12" s="35">
        <v>4.5</v>
      </c>
      <c r="G12" s="34">
        <v>4</v>
      </c>
      <c r="H12" s="35">
        <v>3.6</v>
      </c>
      <c r="I12" s="34">
        <v>3.4</v>
      </c>
      <c r="J12" s="35">
        <v>3.2</v>
      </c>
      <c r="K12" s="34">
        <v>3</v>
      </c>
      <c r="L12" s="35">
        <v>2.8</v>
      </c>
      <c r="M12" s="34">
        <v>2.7</v>
      </c>
      <c r="N12" s="35">
        <v>2.6</v>
      </c>
      <c r="O12" s="34">
        <v>2.5</v>
      </c>
      <c r="P12" s="35">
        <v>2.4</v>
      </c>
      <c r="Q12" s="34">
        <v>2.2999999999999998</v>
      </c>
      <c r="R12" s="35">
        <v>2.2000000000000002</v>
      </c>
      <c r="S12" s="34">
        <v>2.2000000000000002</v>
      </c>
      <c r="T12" s="35">
        <v>2.1</v>
      </c>
      <c r="U12" s="34" t="e">
        <v>#N/A</v>
      </c>
    </row>
    <row r="13" spans="1:21">
      <c r="A13" s="32">
        <v>9</v>
      </c>
      <c r="B13" s="32">
        <v>147.19999999999999</v>
      </c>
      <c r="C13" s="42">
        <v>23.6</v>
      </c>
      <c r="D13" s="44" t="s">
        <v>30</v>
      </c>
      <c r="E13" s="45">
        <v>5.8</v>
      </c>
      <c r="F13" s="43">
        <v>5</v>
      </c>
      <c r="G13" s="42">
        <v>4.5</v>
      </c>
      <c r="H13" s="43">
        <v>4.0999999999999996</v>
      </c>
      <c r="I13" s="42">
        <v>3.8</v>
      </c>
      <c r="J13" s="43">
        <v>3.6</v>
      </c>
      <c r="K13" s="42">
        <v>3.4</v>
      </c>
      <c r="L13" s="43">
        <v>3.2</v>
      </c>
      <c r="M13" s="42">
        <v>3</v>
      </c>
      <c r="N13" s="43">
        <v>2.9</v>
      </c>
      <c r="O13" s="42">
        <v>2.8</v>
      </c>
      <c r="P13" s="43">
        <v>2.7</v>
      </c>
      <c r="Q13" s="42">
        <v>2.6</v>
      </c>
      <c r="R13" s="43">
        <v>2.5</v>
      </c>
      <c r="S13" s="42">
        <v>2.5</v>
      </c>
      <c r="T13" s="43">
        <v>2.4</v>
      </c>
      <c r="U13" s="42" t="e">
        <v>#N/A</v>
      </c>
    </row>
    <row r="14" spans="1:21">
      <c r="A14" s="18">
        <v>10</v>
      </c>
      <c r="B14" s="18">
        <v>163.5</v>
      </c>
      <c r="C14" s="34">
        <v>21.2</v>
      </c>
      <c r="D14" s="46" t="s">
        <v>30</v>
      </c>
      <c r="E14" s="47">
        <v>6.4</v>
      </c>
      <c r="F14" s="35">
        <v>5.6</v>
      </c>
      <c r="G14" s="34">
        <v>5</v>
      </c>
      <c r="H14" s="35">
        <v>4.5999999999999996</v>
      </c>
      <c r="I14" s="34">
        <v>4.2</v>
      </c>
      <c r="J14" s="35">
        <v>4</v>
      </c>
      <c r="K14" s="34">
        <v>3.7</v>
      </c>
      <c r="L14" s="35">
        <v>3.5</v>
      </c>
      <c r="M14" s="34">
        <v>3.4</v>
      </c>
      <c r="N14" s="35">
        <v>3.2</v>
      </c>
      <c r="O14" s="34">
        <v>3.1</v>
      </c>
      <c r="P14" s="35">
        <v>3</v>
      </c>
      <c r="Q14" s="34">
        <v>2.9</v>
      </c>
      <c r="R14" s="35">
        <v>2.8</v>
      </c>
      <c r="S14" s="34">
        <v>2.7</v>
      </c>
      <c r="T14" s="35">
        <v>2.6</v>
      </c>
      <c r="U14" s="34" t="e">
        <v>#N/A</v>
      </c>
    </row>
    <row r="15" spans="1:21">
      <c r="A15" s="32">
        <v>11</v>
      </c>
      <c r="B15" s="32">
        <v>179.9</v>
      </c>
      <c r="C15" s="42">
        <v>19.3</v>
      </c>
      <c r="D15" s="44" t="s">
        <v>30</v>
      </c>
      <c r="E15" s="45">
        <v>7</v>
      </c>
      <c r="F15" s="43">
        <v>6.1</v>
      </c>
      <c r="G15" s="42">
        <v>5.5</v>
      </c>
      <c r="H15" s="43">
        <v>5</v>
      </c>
      <c r="I15" s="42">
        <v>4.5999999999999996</v>
      </c>
      <c r="J15" s="43">
        <v>4.4000000000000004</v>
      </c>
      <c r="K15" s="42">
        <v>4.0999999999999996</v>
      </c>
      <c r="L15" s="43">
        <v>3.9</v>
      </c>
      <c r="M15" s="42">
        <v>3.7</v>
      </c>
      <c r="N15" s="43">
        <v>3.6</v>
      </c>
      <c r="O15" s="42">
        <v>3.4</v>
      </c>
      <c r="P15" s="43">
        <v>3.3</v>
      </c>
      <c r="Q15" s="42">
        <v>3.2</v>
      </c>
      <c r="R15" s="43">
        <v>3.1</v>
      </c>
      <c r="S15" s="42">
        <v>3</v>
      </c>
      <c r="T15" s="43">
        <v>2.9</v>
      </c>
      <c r="U15" s="42" t="e">
        <v>#N/A</v>
      </c>
    </row>
    <row r="16" spans="1:21">
      <c r="A16" s="18">
        <v>12</v>
      </c>
      <c r="B16" s="18">
        <v>196.2</v>
      </c>
      <c r="C16" s="34">
        <v>17.7</v>
      </c>
      <c r="D16" s="46" t="s">
        <v>30</v>
      </c>
      <c r="E16" s="47">
        <v>7.7</v>
      </c>
      <c r="F16" s="35">
        <v>6.7</v>
      </c>
      <c r="G16" s="34">
        <v>6</v>
      </c>
      <c r="H16" s="35">
        <v>5.5</v>
      </c>
      <c r="I16" s="34">
        <v>5.0999999999999996</v>
      </c>
      <c r="J16" s="35">
        <v>4.7</v>
      </c>
      <c r="K16" s="34">
        <v>4.5</v>
      </c>
      <c r="L16" s="35">
        <v>4.3</v>
      </c>
      <c r="M16" s="34">
        <v>4.0999999999999996</v>
      </c>
      <c r="N16" s="35">
        <v>3.9</v>
      </c>
      <c r="O16" s="34">
        <v>3.7</v>
      </c>
      <c r="P16" s="35">
        <v>3.6</v>
      </c>
      <c r="Q16" s="34">
        <v>3.5</v>
      </c>
      <c r="R16" s="35">
        <v>3.4</v>
      </c>
      <c r="S16" s="34">
        <v>3.3</v>
      </c>
      <c r="T16" s="35">
        <v>3.2</v>
      </c>
      <c r="U16" s="34" t="e">
        <v>#N/A</v>
      </c>
    </row>
    <row r="17" spans="1:21">
      <c r="A17" s="32">
        <v>13</v>
      </c>
      <c r="B17" s="32">
        <v>212.6</v>
      </c>
      <c r="C17" s="42">
        <v>16.3</v>
      </c>
      <c r="D17" s="44" t="s">
        <v>30</v>
      </c>
      <c r="E17" s="45">
        <v>8.3000000000000007</v>
      </c>
      <c r="F17" s="43">
        <v>7.2</v>
      </c>
      <c r="G17" s="42">
        <v>6.5</v>
      </c>
      <c r="H17" s="43">
        <v>5.9</v>
      </c>
      <c r="I17" s="42">
        <v>5.5</v>
      </c>
      <c r="J17" s="43">
        <v>5.0999999999999996</v>
      </c>
      <c r="K17" s="42">
        <v>4.9000000000000004</v>
      </c>
      <c r="L17" s="43">
        <v>4.5999999999999996</v>
      </c>
      <c r="M17" s="42">
        <v>4.4000000000000004</v>
      </c>
      <c r="N17" s="43">
        <v>4.2</v>
      </c>
      <c r="O17" s="42">
        <v>4</v>
      </c>
      <c r="P17" s="43">
        <v>3.9</v>
      </c>
      <c r="Q17" s="42">
        <v>3.8</v>
      </c>
      <c r="R17" s="43">
        <v>3.6</v>
      </c>
      <c r="S17" s="42">
        <v>3.5</v>
      </c>
      <c r="T17" s="43">
        <v>3.4</v>
      </c>
      <c r="U17" s="42" t="e">
        <v>#N/A</v>
      </c>
    </row>
    <row r="18" spans="1:21">
      <c r="A18" s="18">
        <v>14</v>
      </c>
      <c r="B18" s="18">
        <v>228.9</v>
      </c>
      <c r="C18" s="34">
        <v>15.2</v>
      </c>
      <c r="D18" s="46" t="s">
        <v>30</v>
      </c>
      <c r="E18" s="47">
        <v>9</v>
      </c>
      <c r="F18" s="35">
        <v>7.8</v>
      </c>
      <c r="G18" s="34">
        <v>7</v>
      </c>
      <c r="H18" s="35">
        <v>6.4</v>
      </c>
      <c r="I18" s="34">
        <v>5.9</v>
      </c>
      <c r="J18" s="35">
        <v>5.5</v>
      </c>
      <c r="K18" s="34">
        <v>5.2</v>
      </c>
      <c r="L18" s="35">
        <v>5</v>
      </c>
      <c r="M18" s="34">
        <v>4.7</v>
      </c>
      <c r="N18" s="35">
        <v>4.5</v>
      </c>
      <c r="O18" s="34">
        <v>4.4000000000000004</v>
      </c>
      <c r="P18" s="35">
        <v>4.2</v>
      </c>
      <c r="Q18" s="34">
        <v>4.0999999999999996</v>
      </c>
      <c r="R18" s="35">
        <v>3.9</v>
      </c>
      <c r="S18" s="34">
        <v>3.8</v>
      </c>
      <c r="T18" s="35">
        <v>3.7</v>
      </c>
      <c r="U18" s="34" t="e">
        <v>#N/A</v>
      </c>
    </row>
    <row r="19" spans="1:21">
      <c r="A19" s="32">
        <v>15</v>
      </c>
      <c r="B19" s="32">
        <v>245.3</v>
      </c>
      <c r="C19" s="42">
        <v>14.1</v>
      </c>
      <c r="D19" s="44" t="s">
        <v>30</v>
      </c>
      <c r="E19" s="45">
        <v>9.6</v>
      </c>
      <c r="F19" s="43">
        <v>8.3000000000000007</v>
      </c>
      <c r="G19" s="42">
        <v>7.5</v>
      </c>
      <c r="H19" s="43">
        <v>6.8</v>
      </c>
      <c r="I19" s="42">
        <v>6.3</v>
      </c>
      <c r="J19" s="43">
        <v>5.9</v>
      </c>
      <c r="K19" s="42">
        <v>5.6</v>
      </c>
      <c r="L19" s="43">
        <v>5.3</v>
      </c>
      <c r="M19" s="42">
        <v>5.0999999999999996</v>
      </c>
      <c r="N19" s="43">
        <v>4.9000000000000004</v>
      </c>
      <c r="O19" s="42">
        <v>4.7</v>
      </c>
      <c r="P19" s="43">
        <v>4.5</v>
      </c>
      <c r="Q19" s="42">
        <v>4.3</v>
      </c>
      <c r="R19" s="43">
        <v>4.2</v>
      </c>
      <c r="S19" s="42">
        <v>4.0999999999999996</v>
      </c>
      <c r="T19" s="43">
        <v>4</v>
      </c>
      <c r="U19" s="42" t="e">
        <v>#N/A</v>
      </c>
    </row>
    <row r="20" spans="1:21">
      <c r="A20" s="18">
        <v>16</v>
      </c>
      <c r="B20" s="18">
        <v>261.60000000000002</v>
      </c>
      <c r="C20" s="34">
        <v>13.3</v>
      </c>
      <c r="D20" s="46" t="s">
        <v>30</v>
      </c>
      <c r="E20" s="47">
        <v>10.199999999999999</v>
      </c>
      <c r="F20" s="35">
        <v>8.9</v>
      </c>
      <c r="G20" s="34">
        <v>8</v>
      </c>
      <c r="H20" s="35">
        <v>7.3</v>
      </c>
      <c r="I20" s="34">
        <v>6.8</v>
      </c>
      <c r="J20" s="35">
        <v>6.3</v>
      </c>
      <c r="K20" s="34">
        <v>6</v>
      </c>
      <c r="L20" s="35">
        <v>5.7</v>
      </c>
      <c r="M20" s="34">
        <v>5.4</v>
      </c>
      <c r="N20" s="35">
        <v>5.2</v>
      </c>
      <c r="O20" s="34">
        <v>5</v>
      </c>
      <c r="P20" s="35">
        <v>4.8</v>
      </c>
      <c r="Q20" s="34">
        <v>4.5999999999999996</v>
      </c>
      <c r="R20" s="35">
        <v>4.5</v>
      </c>
      <c r="S20" s="34">
        <v>4.4000000000000004</v>
      </c>
      <c r="T20" s="35">
        <v>4.2</v>
      </c>
      <c r="U20" s="34" t="e">
        <v>#N/A</v>
      </c>
    </row>
    <row r="21" spans="1:21">
      <c r="A21" s="32">
        <v>17</v>
      </c>
      <c r="B21" s="32">
        <v>208.1</v>
      </c>
      <c r="C21" s="42">
        <v>16.7</v>
      </c>
      <c r="D21" s="44" t="s">
        <v>30</v>
      </c>
      <c r="E21" s="45">
        <v>8.1</v>
      </c>
      <c r="F21" s="43">
        <v>7.1</v>
      </c>
      <c r="G21" s="42">
        <v>6.3</v>
      </c>
      <c r="H21" s="43">
        <v>5.8</v>
      </c>
      <c r="I21" s="42">
        <v>5.4</v>
      </c>
      <c r="J21" s="43">
        <v>5</v>
      </c>
      <c r="K21" s="42">
        <v>4.8</v>
      </c>
      <c r="L21" s="43">
        <v>4.5</v>
      </c>
      <c r="M21" s="42">
        <v>4.3</v>
      </c>
      <c r="N21" s="43">
        <v>4.0999999999999996</v>
      </c>
      <c r="O21" s="42">
        <v>4</v>
      </c>
      <c r="P21" s="43">
        <v>3.8</v>
      </c>
      <c r="Q21" s="42">
        <v>3.7</v>
      </c>
      <c r="R21" s="43">
        <v>3.6</v>
      </c>
      <c r="S21" s="42">
        <v>3.5</v>
      </c>
      <c r="T21" s="43">
        <v>3.4</v>
      </c>
      <c r="U21" s="42" t="e">
        <v>#N/A</v>
      </c>
    </row>
    <row r="22" spans="1:21">
      <c r="A22" s="18">
        <v>18</v>
      </c>
      <c r="B22" s="18">
        <v>215.3</v>
      </c>
      <c r="C22" s="34">
        <v>16.100000000000001</v>
      </c>
      <c r="D22" s="46" t="s">
        <v>30</v>
      </c>
      <c r="E22" s="47">
        <v>8.4</v>
      </c>
      <c r="F22" s="35">
        <v>7.3</v>
      </c>
      <c r="G22" s="34">
        <v>6.6</v>
      </c>
      <c r="H22" s="35">
        <v>6</v>
      </c>
      <c r="I22" s="34">
        <v>5.6</v>
      </c>
      <c r="J22" s="35">
        <v>5.2</v>
      </c>
      <c r="K22" s="34">
        <v>4.9000000000000004</v>
      </c>
      <c r="L22" s="35">
        <v>4.7</v>
      </c>
      <c r="M22" s="34">
        <v>4.5</v>
      </c>
      <c r="N22" s="35">
        <v>4.3</v>
      </c>
      <c r="O22" s="34">
        <v>4.0999999999999996</v>
      </c>
      <c r="P22" s="35">
        <v>3.9</v>
      </c>
      <c r="Q22" s="34">
        <v>3.8</v>
      </c>
      <c r="R22" s="35">
        <v>3.7</v>
      </c>
      <c r="S22" s="34">
        <v>3.6</v>
      </c>
      <c r="T22" s="35">
        <v>3.5</v>
      </c>
      <c r="U22" s="34" t="e">
        <v>#N/A</v>
      </c>
    </row>
    <row r="23" spans="1:21">
      <c r="A23" s="32">
        <v>19</v>
      </c>
      <c r="B23" s="32">
        <v>222.4</v>
      </c>
      <c r="C23" s="42">
        <v>15.6</v>
      </c>
      <c r="D23" s="44" t="s">
        <v>30</v>
      </c>
      <c r="E23" s="45">
        <v>8.6999999999999993</v>
      </c>
      <c r="F23" s="43">
        <v>7.6</v>
      </c>
      <c r="G23" s="42">
        <v>6.8</v>
      </c>
      <c r="H23" s="43">
        <v>6.2</v>
      </c>
      <c r="I23" s="42">
        <v>5.7</v>
      </c>
      <c r="J23" s="43">
        <v>5.4</v>
      </c>
      <c r="K23" s="42">
        <v>5.0999999999999996</v>
      </c>
      <c r="L23" s="43">
        <v>4.8</v>
      </c>
      <c r="M23" s="42">
        <v>4.5999999999999996</v>
      </c>
      <c r="N23" s="43">
        <v>4.4000000000000004</v>
      </c>
      <c r="O23" s="42">
        <v>4.2</v>
      </c>
      <c r="P23" s="43">
        <v>4.0999999999999996</v>
      </c>
      <c r="Q23" s="42">
        <v>3.9</v>
      </c>
      <c r="R23" s="43">
        <v>3.8</v>
      </c>
      <c r="S23" s="42">
        <v>3.7</v>
      </c>
      <c r="T23" s="43">
        <v>3.6</v>
      </c>
      <c r="U23" s="42" t="e">
        <v>#N/A</v>
      </c>
    </row>
    <row r="24" spans="1:21">
      <c r="A24" s="18">
        <v>20</v>
      </c>
      <c r="B24" s="18">
        <v>229.4</v>
      </c>
      <c r="C24" s="34">
        <v>15.1</v>
      </c>
      <c r="D24" s="46" t="s">
        <v>30</v>
      </c>
      <c r="E24" s="47">
        <v>9</v>
      </c>
      <c r="F24" s="35">
        <v>7.8</v>
      </c>
      <c r="G24" s="34">
        <v>7</v>
      </c>
      <c r="H24" s="35">
        <v>6.4</v>
      </c>
      <c r="I24" s="34">
        <v>5.9</v>
      </c>
      <c r="J24" s="35">
        <v>5.5</v>
      </c>
      <c r="K24" s="34">
        <v>5.2</v>
      </c>
      <c r="L24" s="35">
        <v>5</v>
      </c>
      <c r="M24" s="34">
        <v>4.7</v>
      </c>
      <c r="N24" s="35">
        <v>4.5</v>
      </c>
      <c r="O24" s="34">
        <v>4.4000000000000004</v>
      </c>
      <c r="P24" s="35">
        <v>4.2</v>
      </c>
      <c r="Q24" s="34">
        <v>4.0999999999999996</v>
      </c>
      <c r="R24" s="35">
        <v>3.9</v>
      </c>
      <c r="S24" s="34">
        <v>3.8</v>
      </c>
      <c r="T24" s="35">
        <v>3.7</v>
      </c>
      <c r="U24" s="34" t="e">
        <v>#N/A</v>
      </c>
    </row>
    <row r="25" spans="1:2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 s="67"/>
    </row>
    <row r="26" spans="1:21" ht="15.75">
      <c r="A26" s="36" t="s">
        <v>54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67"/>
    </row>
    <row r="27" spans="1:21">
      <c r="A27" s="29"/>
      <c r="B27" s="29"/>
      <c r="C27" s="67"/>
      <c r="D27" s="29"/>
      <c r="E27" s="67"/>
      <c r="F27" s="50"/>
      <c r="G27" s="67"/>
      <c r="H27" s="50"/>
      <c r="I27" s="67"/>
      <c r="J27" s="50"/>
      <c r="K27" s="67"/>
      <c r="L27" s="50"/>
      <c r="M27" s="67"/>
      <c r="N27" s="50"/>
      <c r="O27" s="67"/>
      <c r="P27" s="50"/>
      <c r="Q27" s="67"/>
      <c r="R27" s="50"/>
      <c r="S27" s="67"/>
      <c r="T27" s="50"/>
      <c r="U27" s="67"/>
    </row>
    <row r="28" spans="1:21">
      <c r="A28" s="29"/>
      <c r="B28" s="29"/>
      <c r="C28" s="67"/>
      <c r="D28" s="29"/>
      <c r="E28" s="67"/>
      <c r="F28" s="50"/>
      <c r="G28" s="67"/>
      <c r="H28" s="50"/>
      <c r="I28" s="67"/>
      <c r="J28" s="50"/>
      <c r="K28" s="67"/>
      <c r="L28" s="50"/>
      <c r="M28" s="67"/>
      <c r="N28" s="50"/>
      <c r="O28" s="67"/>
      <c r="P28" s="50"/>
      <c r="Q28" s="67"/>
      <c r="R28" s="50"/>
      <c r="S28" s="67"/>
      <c r="T28" s="50"/>
      <c r="U28" s="67"/>
    </row>
    <row r="29" spans="1:21">
      <c r="A29" s="29"/>
      <c r="B29" s="29"/>
      <c r="C29" s="67"/>
      <c r="D29" s="29"/>
      <c r="E29" s="67"/>
      <c r="F29" s="50"/>
      <c r="G29" s="67"/>
      <c r="H29" s="50"/>
      <c r="I29" s="67"/>
      <c r="J29" s="50"/>
      <c r="K29" s="67"/>
      <c r="L29" s="50"/>
      <c r="M29" s="67"/>
      <c r="N29" s="50"/>
      <c r="O29" s="67"/>
      <c r="P29" s="50"/>
      <c r="Q29" s="67"/>
      <c r="R29" s="50"/>
      <c r="S29" s="67"/>
      <c r="T29" s="50"/>
      <c r="U29" s="67"/>
    </row>
    <row r="30" spans="1:21">
      <c r="A30" s="29"/>
      <c r="B30" s="29"/>
      <c r="C30" s="67"/>
      <c r="D30" s="29"/>
      <c r="E30" s="67"/>
      <c r="F30" s="50"/>
      <c r="G30" s="67"/>
      <c r="H30" s="50"/>
      <c r="I30" s="67"/>
      <c r="J30" s="50"/>
      <c r="K30" s="67"/>
      <c r="L30" s="50"/>
      <c r="M30" s="67"/>
      <c r="N30" s="50"/>
      <c r="O30" s="67"/>
      <c r="P30" s="50"/>
      <c r="Q30" s="67"/>
      <c r="R30" s="50"/>
      <c r="S30" s="67"/>
      <c r="T30" s="50"/>
      <c r="U30" s="67"/>
    </row>
    <row r="31" spans="1:21">
      <c r="A31" s="29"/>
      <c r="B31" s="29"/>
      <c r="C31" s="67"/>
      <c r="D31" s="29"/>
      <c r="E31" s="67"/>
      <c r="F31" s="50"/>
      <c r="G31" s="67"/>
      <c r="H31" s="50"/>
      <c r="I31" s="67"/>
      <c r="J31" s="50"/>
      <c r="K31" s="67"/>
      <c r="L31" s="50"/>
      <c r="M31" s="67"/>
      <c r="N31" s="50"/>
      <c r="O31" s="67"/>
      <c r="P31" s="50"/>
      <c r="Q31" s="67"/>
      <c r="R31" s="50"/>
      <c r="S31" s="67"/>
      <c r="T31" s="50"/>
      <c r="U31" s="67"/>
    </row>
    <row r="32" spans="1:21">
      <c r="A32" s="29"/>
      <c r="B32" s="29"/>
      <c r="C32" s="67"/>
      <c r="D32" s="29"/>
      <c r="E32" s="67"/>
      <c r="F32" s="50"/>
      <c r="G32" s="67"/>
      <c r="H32" s="50"/>
      <c r="I32" s="67"/>
      <c r="J32" s="50"/>
      <c r="K32" s="67"/>
      <c r="L32" s="50"/>
      <c r="M32" s="67"/>
      <c r="N32" s="50"/>
      <c r="O32" s="67"/>
      <c r="P32" s="50"/>
      <c r="Q32" s="67"/>
      <c r="R32" s="50"/>
      <c r="S32" s="67"/>
      <c r="T32" s="50"/>
      <c r="U32" s="67"/>
    </row>
    <row r="33" spans="1:21">
      <c r="A33" s="29"/>
      <c r="B33" s="29"/>
      <c r="C33" s="67"/>
      <c r="D33" s="29"/>
      <c r="E33" s="67"/>
      <c r="F33" s="50"/>
      <c r="G33" s="67"/>
      <c r="H33" s="50"/>
      <c r="I33" s="67"/>
      <c r="J33" s="50"/>
      <c r="K33" s="67"/>
      <c r="L33" s="50"/>
      <c r="M33" s="67"/>
      <c r="N33" s="50"/>
      <c r="O33" s="67"/>
      <c r="P33" s="50"/>
      <c r="Q33" s="67"/>
      <c r="R33" s="50"/>
      <c r="S33" s="67"/>
      <c r="T33" s="50"/>
      <c r="U33" s="67"/>
    </row>
    <row r="34" spans="1:21">
      <c r="A34" s="29"/>
      <c r="B34" s="29"/>
      <c r="C34" s="67"/>
      <c r="D34" s="29"/>
      <c r="E34" s="67"/>
      <c r="F34" s="50"/>
      <c r="G34" s="67"/>
      <c r="H34" s="50"/>
      <c r="I34" s="67"/>
      <c r="J34" s="50"/>
      <c r="K34" s="67"/>
      <c r="L34" s="50"/>
      <c r="M34" s="67"/>
      <c r="N34" s="50"/>
      <c r="O34" s="67"/>
      <c r="P34" s="50"/>
      <c r="Q34" s="67"/>
      <c r="R34" s="50"/>
      <c r="S34" s="67"/>
      <c r="T34" s="50"/>
      <c r="U34" s="67"/>
    </row>
    <row r="35" spans="1:21">
      <c r="A35" s="29"/>
      <c r="B35" s="29"/>
      <c r="C35" s="67"/>
      <c r="D35" s="29"/>
      <c r="E35" s="67"/>
      <c r="F35" s="50"/>
      <c r="G35" s="67"/>
      <c r="H35" s="50"/>
      <c r="I35" s="67"/>
      <c r="J35" s="50"/>
      <c r="K35" s="67"/>
      <c r="L35" s="50"/>
      <c r="M35" s="67"/>
      <c r="N35" s="50"/>
      <c r="O35" s="67"/>
      <c r="P35" s="50"/>
      <c r="Q35" s="67"/>
      <c r="R35" s="50"/>
      <c r="S35" s="67"/>
      <c r="T35" s="50"/>
      <c r="U35" s="67"/>
    </row>
    <row r="36" spans="1:21">
      <c r="A36" s="29"/>
      <c r="B36" s="29"/>
      <c r="C36" s="67"/>
      <c r="D36" s="29"/>
      <c r="E36" s="67"/>
      <c r="F36" s="50"/>
      <c r="G36" s="67"/>
      <c r="H36" s="50"/>
      <c r="I36" s="67"/>
      <c r="J36" s="50"/>
      <c r="K36" s="67"/>
      <c r="L36" s="50"/>
      <c r="M36" s="67"/>
      <c r="N36" s="50"/>
      <c r="O36" s="67"/>
      <c r="P36" s="50"/>
      <c r="Q36" s="67"/>
      <c r="R36" s="50"/>
      <c r="S36" s="67"/>
      <c r="T36" s="50"/>
      <c r="U36" s="67"/>
    </row>
    <row r="37" spans="1:21">
      <c r="A37" s="29"/>
      <c r="B37" s="29"/>
      <c r="C37" s="67"/>
      <c r="D37" s="29"/>
      <c r="E37" s="67"/>
      <c r="F37" s="50"/>
      <c r="G37" s="67"/>
      <c r="H37" s="50"/>
      <c r="I37" s="67"/>
      <c r="J37" s="50"/>
      <c r="K37" s="67"/>
      <c r="L37" s="50"/>
      <c r="M37" s="67"/>
      <c r="N37" s="50"/>
      <c r="O37" s="67"/>
      <c r="P37" s="50"/>
      <c r="Q37" s="67"/>
      <c r="R37" s="50"/>
      <c r="S37" s="67"/>
      <c r="T37" s="50"/>
      <c r="U37" s="67"/>
    </row>
    <row r="38" spans="1:21">
      <c r="A38" s="29"/>
      <c r="B38" s="29"/>
      <c r="C38" s="67"/>
      <c r="D38" s="29"/>
      <c r="E38" s="67"/>
      <c r="F38" s="50"/>
      <c r="G38" s="67"/>
      <c r="H38" s="50"/>
      <c r="I38" s="67"/>
      <c r="J38" s="50"/>
      <c r="K38" s="67"/>
      <c r="L38" s="50"/>
      <c r="M38" s="67"/>
      <c r="N38" s="50"/>
      <c r="O38" s="67"/>
      <c r="P38" s="50"/>
      <c r="Q38" s="67"/>
      <c r="R38" s="50"/>
      <c r="S38" s="67"/>
      <c r="T38" s="50"/>
      <c r="U38" s="67"/>
    </row>
    <row r="39" spans="1:21">
      <c r="A39" s="29"/>
      <c r="B39" s="29"/>
      <c r="C39" s="67"/>
      <c r="D39" s="29"/>
      <c r="E39" s="67"/>
      <c r="F39" s="50"/>
      <c r="G39" s="67"/>
      <c r="H39" s="50"/>
      <c r="I39" s="67"/>
      <c r="J39" s="50"/>
      <c r="K39" s="67"/>
      <c r="L39" s="50"/>
      <c r="M39" s="67"/>
      <c r="N39" s="50"/>
      <c r="O39" s="67"/>
      <c r="P39" s="50"/>
      <c r="Q39" s="67"/>
      <c r="R39" s="50"/>
      <c r="S39" s="67"/>
      <c r="T39" s="50"/>
      <c r="U39" s="67"/>
    </row>
    <row r="40" spans="1:21">
      <c r="A40" s="29"/>
      <c r="B40" s="29"/>
      <c r="C40" s="67"/>
      <c r="D40" s="29"/>
      <c r="E40" s="67"/>
      <c r="F40" s="50"/>
      <c r="G40" s="67"/>
      <c r="H40" s="50"/>
      <c r="I40" s="67"/>
      <c r="J40" s="50"/>
      <c r="K40" s="67"/>
      <c r="L40" s="50"/>
      <c r="M40" s="67"/>
      <c r="N40" s="50"/>
      <c r="O40" s="67"/>
      <c r="P40" s="50"/>
      <c r="Q40" s="67"/>
      <c r="R40" s="50"/>
      <c r="S40" s="67"/>
      <c r="T40" s="50"/>
      <c r="U40" s="67"/>
    </row>
    <row r="41" spans="1:21">
      <c r="A41" s="29"/>
      <c r="B41" s="29"/>
      <c r="C41" s="67"/>
      <c r="D41" s="29"/>
      <c r="E41" s="67"/>
      <c r="F41" s="50"/>
      <c r="G41" s="67"/>
      <c r="H41" s="50"/>
      <c r="I41" s="67"/>
      <c r="J41" s="50"/>
      <c r="K41" s="67"/>
      <c r="L41" s="50"/>
      <c r="M41" s="67"/>
      <c r="N41" s="50"/>
      <c r="O41" s="67"/>
      <c r="P41" s="50"/>
      <c r="Q41" s="67"/>
      <c r="R41" s="50"/>
      <c r="S41" s="67"/>
      <c r="T41" s="50"/>
      <c r="U41" s="67"/>
    </row>
    <row r="42" spans="1:21">
      <c r="A42" s="29"/>
      <c r="B42" s="29"/>
      <c r="C42" s="67"/>
      <c r="D42" s="29"/>
      <c r="E42" s="67"/>
      <c r="F42" s="50"/>
      <c r="G42" s="67"/>
      <c r="H42" s="50"/>
      <c r="I42" s="67"/>
      <c r="J42" s="50"/>
      <c r="K42" s="67"/>
      <c r="L42" s="50"/>
      <c r="M42" s="67"/>
      <c r="N42" s="50"/>
      <c r="O42" s="67"/>
      <c r="P42" s="50"/>
      <c r="Q42" s="67"/>
      <c r="R42" s="50"/>
      <c r="S42" s="67"/>
      <c r="T42" s="50"/>
      <c r="U42" s="67"/>
    </row>
    <row r="43" spans="1:21">
      <c r="A43" s="29"/>
      <c r="B43" s="29"/>
      <c r="C43" s="67"/>
      <c r="D43" s="29"/>
      <c r="E43" s="67"/>
      <c r="F43" s="50"/>
      <c r="G43" s="67"/>
      <c r="H43" s="50"/>
      <c r="I43" s="67"/>
      <c r="J43" s="50"/>
      <c r="K43" s="67"/>
      <c r="L43" s="50"/>
      <c r="M43" s="67"/>
      <c r="N43" s="50"/>
      <c r="O43" s="67"/>
      <c r="P43" s="50"/>
      <c r="Q43" s="67"/>
      <c r="R43" s="50"/>
      <c r="S43" s="67"/>
      <c r="T43" s="50"/>
      <c r="U43" s="67"/>
    </row>
    <row r="44" spans="1:21">
      <c r="A44" s="29"/>
      <c r="B44" s="29"/>
      <c r="C44" s="67"/>
      <c r="D44" s="29"/>
      <c r="E44" s="67"/>
      <c r="F44" s="50"/>
      <c r="G44" s="67"/>
      <c r="H44" s="50"/>
      <c r="I44" s="67"/>
      <c r="J44" s="50"/>
      <c r="K44" s="67"/>
      <c r="L44" s="50"/>
      <c r="M44" s="67"/>
      <c r="N44" s="50"/>
      <c r="O44" s="67"/>
      <c r="P44" s="50"/>
      <c r="Q44" s="67"/>
      <c r="R44" s="50"/>
      <c r="S44" s="67"/>
      <c r="T44" s="50"/>
      <c r="U44" s="67"/>
    </row>
    <row r="45" spans="1:21">
      <c r="A45" s="29"/>
      <c r="B45" s="29"/>
      <c r="C45" s="67"/>
      <c r="D45" s="29"/>
      <c r="E45" s="67"/>
      <c r="F45" s="50"/>
      <c r="G45" s="67"/>
      <c r="H45" s="50"/>
      <c r="I45" s="67"/>
      <c r="J45" s="50"/>
      <c r="K45" s="67"/>
      <c r="L45" s="50"/>
      <c r="M45" s="67"/>
      <c r="N45" s="50"/>
      <c r="O45" s="67"/>
      <c r="P45" s="50"/>
      <c r="Q45" s="67"/>
      <c r="R45" s="50"/>
      <c r="S45" s="67"/>
      <c r="T45" s="50"/>
      <c r="U45" s="67"/>
    </row>
    <row r="46" spans="1:21">
      <c r="A46" s="29"/>
      <c r="B46" s="29"/>
      <c r="C46" s="67"/>
      <c r="D46" s="29"/>
      <c r="E46" s="67"/>
      <c r="F46" s="50"/>
      <c r="G46" s="67"/>
      <c r="H46" s="50"/>
      <c r="I46" s="67"/>
      <c r="J46" s="50"/>
      <c r="K46" s="67"/>
      <c r="L46" s="50"/>
      <c r="M46" s="67"/>
      <c r="N46" s="50"/>
      <c r="O46" s="67"/>
      <c r="P46" s="50"/>
      <c r="Q46" s="67"/>
      <c r="R46" s="50"/>
      <c r="S46" s="67"/>
      <c r="T46" s="50"/>
      <c r="U46" s="67"/>
    </row>
    <row r="47" spans="1:21">
      <c r="A47" s="29"/>
      <c r="B47" s="29"/>
      <c r="C47" s="67"/>
      <c r="D47" s="29"/>
      <c r="E47" s="67"/>
      <c r="F47" s="50"/>
      <c r="G47" s="67"/>
      <c r="H47" s="50"/>
      <c r="I47" s="67"/>
      <c r="J47" s="50"/>
      <c r="K47" s="67"/>
      <c r="L47" s="50"/>
      <c r="M47" s="67"/>
      <c r="N47" s="50"/>
      <c r="O47" s="67"/>
      <c r="P47" s="50"/>
      <c r="Q47" s="67"/>
      <c r="R47" s="50"/>
      <c r="S47" s="67"/>
      <c r="T47" s="50"/>
      <c r="U47" s="67"/>
    </row>
    <row r="48" spans="1:21">
      <c r="A48" s="29"/>
      <c r="B48" s="29"/>
      <c r="C48" s="67"/>
      <c r="D48" s="29"/>
      <c r="E48" s="67"/>
      <c r="F48" s="50"/>
      <c r="G48" s="67"/>
      <c r="H48" s="50"/>
      <c r="I48" s="67"/>
      <c r="J48" s="50"/>
      <c r="K48" s="67"/>
      <c r="L48" s="50"/>
      <c r="M48" s="67"/>
      <c r="N48" s="50"/>
      <c r="O48" s="67"/>
      <c r="P48" s="50"/>
      <c r="Q48" s="67"/>
      <c r="R48" s="50"/>
      <c r="S48" s="67"/>
      <c r="T48" s="50"/>
      <c r="U48" s="67"/>
    </row>
    <row r="49" spans="1:21">
      <c r="A49" s="29"/>
      <c r="B49" s="29"/>
      <c r="C49" s="67"/>
      <c r="D49" s="29"/>
      <c r="E49" s="67"/>
      <c r="F49" s="50"/>
      <c r="G49" s="67"/>
      <c r="H49" s="50"/>
      <c r="I49" s="67"/>
      <c r="J49" s="50"/>
      <c r="K49" s="67"/>
      <c r="L49" s="50"/>
      <c r="M49" s="67"/>
      <c r="N49" s="50"/>
      <c r="O49" s="67"/>
      <c r="P49" s="50"/>
      <c r="Q49" s="67"/>
      <c r="R49" s="50"/>
      <c r="S49" s="67"/>
      <c r="T49" s="50"/>
      <c r="U49" s="67"/>
    </row>
    <row r="50" spans="1:21">
      <c r="A50" s="29"/>
      <c r="B50" s="29"/>
      <c r="C50" s="67"/>
      <c r="D50" s="29"/>
      <c r="E50" s="67"/>
      <c r="F50" s="50"/>
      <c r="G50" s="67"/>
      <c r="H50" s="50"/>
      <c r="I50" s="67"/>
      <c r="J50" s="50"/>
      <c r="K50" s="67"/>
      <c r="L50" s="50"/>
      <c r="M50" s="67"/>
      <c r="N50" s="50"/>
      <c r="O50" s="67"/>
      <c r="P50" s="50"/>
      <c r="Q50" s="67"/>
      <c r="R50" s="50"/>
      <c r="S50" s="67"/>
      <c r="T50" s="50"/>
      <c r="U50" s="67"/>
    </row>
    <row r="51" spans="1:21">
      <c r="A51" s="29"/>
      <c r="B51" s="29"/>
      <c r="C51" s="67"/>
      <c r="D51" s="29"/>
      <c r="E51" s="67"/>
      <c r="F51" s="50"/>
      <c r="G51" s="67"/>
      <c r="H51" s="50"/>
      <c r="I51" s="67"/>
      <c r="J51" s="50"/>
      <c r="K51" s="67"/>
      <c r="L51" s="50"/>
      <c r="M51" s="67"/>
      <c r="N51" s="50"/>
      <c r="O51" s="67"/>
      <c r="P51" s="50"/>
      <c r="Q51" s="67"/>
      <c r="R51" s="50"/>
      <c r="S51" s="67"/>
      <c r="T51" s="50"/>
      <c r="U51" s="67"/>
    </row>
    <row r="52" spans="1:21">
      <c r="A52" s="29"/>
      <c r="B52" s="29"/>
      <c r="C52" s="67"/>
      <c r="D52" s="29"/>
      <c r="E52" s="67"/>
      <c r="F52" s="50"/>
      <c r="G52" s="67"/>
      <c r="H52" s="50"/>
      <c r="I52" s="67"/>
      <c r="J52" s="50"/>
      <c r="K52" s="67"/>
      <c r="L52" s="50"/>
      <c r="M52" s="67"/>
      <c r="N52" s="50"/>
      <c r="O52" s="67"/>
      <c r="P52" s="50"/>
      <c r="Q52" s="67"/>
      <c r="R52" s="50"/>
      <c r="S52" s="67"/>
      <c r="T52" s="50"/>
      <c r="U52" s="67"/>
    </row>
    <row r="53" spans="1:21">
      <c r="A53" s="29"/>
      <c r="B53" s="29"/>
      <c r="C53" s="67"/>
      <c r="D53" s="29"/>
      <c r="E53" s="67"/>
      <c r="F53" s="50"/>
      <c r="G53" s="67"/>
      <c r="H53" s="50"/>
      <c r="I53" s="67"/>
      <c r="J53" s="50"/>
      <c r="K53" s="67"/>
      <c r="L53" s="50"/>
      <c r="M53" s="67"/>
      <c r="N53" s="50"/>
      <c r="O53" s="67"/>
      <c r="P53" s="50"/>
      <c r="Q53" s="67"/>
      <c r="R53" s="50"/>
      <c r="S53" s="67"/>
      <c r="T53" s="50"/>
      <c r="U53" s="67"/>
    </row>
    <row r="54" spans="1:21">
      <c r="A54" s="29"/>
      <c r="B54" s="29"/>
      <c r="C54" s="67"/>
      <c r="D54" s="29"/>
      <c r="E54" s="67"/>
      <c r="F54" s="50"/>
      <c r="G54" s="67"/>
      <c r="H54" s="50"/>
      <c r="I54" s="67"/>
      <c r="J54" s="50"/>
      <c r="K54" s="67"/>
      <c r="L54" s="50"/>
      <c r="M54" s="67"/>
      <c r="N54" s="50"/>
      <c r="O54" s="67"/>
      <c r="P54" s="50"/>
      <c r="Q54" s="67"/>
      <c r="R54" s="50"/>
      <c r="S54" s="67"/>
      <c r="T54" s="50"/>
      <c r="U54" s="67"/>
    </row>
    <row r="55" spans="1:21">
      <c r="A55" s="29"/>
      <c r="B55" s="29"/>
      <c r="C55" s="67"/>
      <c r="D55" s="29"/>
      <c r="E55" s="67"/>
      <c r="F55" s="50"/>
      <c r="G55" s="67"/>
      <c r="H55" s="50"/>
      <c r="I55" s="67"/>
      <c r="J55" s="50"/>
      <c r="K55" s="67"/>
      <c r="L55" s="50"/>
      <c r="M55" s="67"/>
      <c r="N55" s="50"/>
      <c r="O55" s="67"/>
      <c r="P55" s="50"/>
      <c r="Q55" s="67"/>
      <c r="R55" s="50"/>
      <c r="S55" s="67"/>
      <c r="T55" s="50"/>
      <c r="U55" s="67"/>
    </row>
    <row r="56" spans="1:21">
      <c r="A56" s="29"/>
      <c r="B56" s="29"/>
      <c r="C56" s="67"/>
      <c r="D56" s="29"/>
      <c r="E56" s="67"/>
      <c r="F56" s="50"/>
      <c r="G56" s="67"/>
      <c r="H56" s="50"/>
      <c r="I56" s="67"/>
      <c r="J56" s="50"/>
      <c r="K56" s="67"/>
      <c r="L56" s="50"/>
      <c r="M56" s="67"/>
      <c r="N56" s="50"/>
      <c r="O56" s="67"/>
      <c r="P56" s="50"/>
      <c r="Q56" s="67"/>
      <c r="R56" s="50"/>
      <c r="S56" s="67"/>
      <c r="T56" s="50"/>
      <c r="U56" s="67"/>
    </row>
    <row r="57" spans="1:21">
      <c r="A57" s="29"/>
      <c r="B57" s="29"/>
      <c r="C57" s="67"/>
      <c r="D57" s="29"/>
      <c r="E57" s="67"/>
      <c r="F57" s="50"/>
      <c r="G57" s="67"/>
      <c r="H57" s="50"/>
      <c r="I57" s="67"/>
      <c r="J57" s="50"/>
      <c r="K57" s="67"/>
      <c r="L57" s="50"/>
      <c r="M57" s="67"/>
      <c r="N57" s="50"/>
      <c r="O57" s="67"/>
      <c r="P57" s="50"/>
      <c r="Q57" s="67"/>
      <c r="R57" s="50"/>
      <c r="S57" s="67"/>
      <c r="T57" s="50"/>
      <c r="U57" s="67"/>
    </row>
    <row r="58" spans="1:21">
      <c r="A58" s="29"/>
      <c r="B58" s="29"/>
      <c r="C58" s="67"/>
      <c r="D58" s="29"/>
      <c r="E58" s="67"/>
      <c r="F58" s="50"/>
      <c r="G58" s="67"/>
      <c r="H58" s="50"/>
      <c r="I58" s="67"/>
      <c r="J58" s="50"/>
      <c r="K58" s="67"/>
      <c r="L58" s="50"/>
      <c r="M58" s="67"/>
      <c r="N58" s="50"/>
      <c r="O58" s="67"/>
      <c r="P58" s="50"/>
      <c r="Q58" s="67"/>
      <c r="R58" s="50"/>
      <c r="S58" s="67"/>
      <c r="T58" s="50"/>
      <c r="U58" s="67"/>
    </row>
    <row r="59" spans="1:21">
      <c r="A59" s="29"/>
      <c r="B59" s="29"/>
      <c r="C59" s="67"/>
      <c r="D59" s="29"/>
      <c r="E59" s="67"/>
      <c r="F59" s="50"/>
      <c r="G59" s="67"/>
      <c r="H59" s="50"/>
      <c r="I59" s="67"/>
      <c r="J59" s="50"/>
      <c r="K59" s="67"/>
      <c r="L59" s="50"/>
      <c r="M59" s="67"/>
      <c r="N59" s="50"/>
      <c r="O59" s="67"/>
      <c r="P59" s="50"/>
      <c r="Q59" s="67"/>
      <c r="R59" s="50"/>
      <c r="S59" s="67"/>
      <c r="T59" s="50"/>
      <c r="U59" s="67"/>
    </row>
    <row r="60" spans="1:21">
      <c r="A60" s="29"/>
      <c r="B60" s="29"/>
      <c r="C60" s="67"/>
      <c r="D60" s="29"/>
      <c r="E60" s="67"/>
      <c r="F60" s="50"/>
      <c r="G60" s="67"/>
      <c r="H60" s="50"/>
      <c r="I60" s="67"/>
      <c r="J60" s="50"/>
      <c r="K60" s="67"/>
      <c r="L60" s="50"/>
      <c r="M60" s="67"/>
      <c r="N60" s="50"/>
      <c r="O60" s="67"/>
      <c r="P60" s="50"/>
      <c r="Q60" s="67"/>
      <c r="R60" s="50"/>
      <c r="S60" s="67"/>
      <c r="T60" s="50"/>
      <c r="U60" s="67"/>
    </row>
    <row r="61" spans="1:21">
      <c r="A61" s="29"/>
      <c r="B61" s="29"/>
      <c r="C61" s="67"/>
      <c r="D61" s="29"/>
      <c r="E61" s="67"/>
      <c r="F61" s="50"/>
      <c r="G61" s="67"/>
      <c r="H61" s="50"/>
      <c r="I61" s="67"/>
      <c r="J61" s="50"/>
      <c r="K61" s="67"/>
      <c r="L61" s="50"/>
      <c r="M61" s="67"/>
      <c r="N61" s="50"/>
      <c r="O61" s="67"/>
      <c r="P61" s="50"/>
      <c r="Q61" s="67"/>
      <c r="R61" s="50"/>
      <c r="S61" s="67"/>
      <c r="T61" s="50"/>
      <c r="U61" s="67"/>
    </row>
    <row r="62" spans="1:21">
      <c r="A62" s="29"/>
      <c r="B62" s="29"/>
      <c r="C62" s="67"/>
      <c r="D62" s="29"/>
      <c r="E62" s="67"/>
      <c r="F62" s="50"/>
      <c r="G62" s="67"/>
      <c r="H62" s="50"/>
      <c r="I62" s="67"/>
      <c r="J62" s="50"/>
      <c r="K62" s="67"/>
      <c r="L62" s="50"/>
      <c r="M62" s="67"/>
      <c r="N62" s="50"/>
      <c r="O62" s="67"/>
      <c r="P62" s="50"/>
      <c r="Q62" s="67"/>
      <c r="R62" s="50"/>
      <c r="S62" s="67"/>
      <c r="T62" s="50"/>
      <c r="U62" s="67"/>
    </row>
    <row r="63" spans="1:21">
      <c r="A63" s="29"/>
      <c r="B63" s="29"/>
      <c r="C63" s="67"/>
      <c r="D63" s="29"/>
      <c r="E63" s="67"/>
      <c r="F63" s="50"/>
      <c r="G63" s="67"/>
      <c r="H63" s="50"/>
      <c r="I63" s="67"/>
      <c r="J63" s="50"/>
      <c r="K63" s="67"/>
      <c r="L63" s="50"/>
      <c r="M63" s="67"/>
      <c r="N63" s="50"/>
      <c r="O63" s="67"/>
      <c r="P63" s="50"/>
      <c r="Q63" s="67"/>
      <c r="R63" s="50"/>
      <c r="S63" s="67"/>
      <c r="T63" s="50"/>
      <c r="U63" s="67"/>
    </row>
    <row r="64" spans="1:21">
      <c r="A64" s="29"/>
      <c r="B64" s="29"/>
      <c r="C64" s="67"/>
      <c r="D64" s="29"/>
      <c r="E64" s="67"/>
      <c r="F64" s="50"/>
      <c r="G64" s="67"/>
      <c r="H64" s="50"/>
      <c r="I64" s="67"/>
      <c r="J64" s="50"/>
      <c r="K64" s="67"/>
      <c r="L64" s="50"/>
      <c r="M64" s="67"/>
      <c r="N64" s="50"/>
      <c r="O64" s="67"/>
      <c r="P64" s="50"/>
      <c r="Q64" s="67"/>
      <c r="R64" s="50"/>
      <c r="S64" s="67"/>
      <c r="T64" s="50"/>
      <c r="U64" s="67"/>
    </row>
    <row r="65" spans="1:21">
      <c r="A65" s="29"/>
      <c r="B65" s="29"/>
      <c r="C65" s="67"/>
      <c r="D65" s="29"/>
      <c r="E65" s="67"/>
      <c r="F65" s="50"/>
      <c r="G65" s="67"/>
      <c r="H65" s="50"/>
      <c r="I65" s="67"/>
      <c r="J65" s="50"/>
      <c r="K65" s="67"/>
      <c r="L65" s="50"/>
      <c r="M65" s="67"/>
      <c r="N65" s="50"/>
      <c r="O65" s="67"/>
      <c r="P65" s="50"/>
      <c r="Q65" s="67"/>
      <c r="R65" s="50"/>
      <c r="S65" s="67"/>
      <c r="T65" s="50"/>
      <c r="U65" s="67"/>
    </row>
    <row r="66" spans="1:21">
      <c r="A66" s="29"/>
      <c r="B66" s="29"/>
      <c r="C66" s="67"/>
      <c r="D66" s="29"/>
      <c r="E66" s="67"/>
      <c r="F66" s="50"/>
      <c r="G66" s="67"/>
      <c r="H66" s="50"/>
      <c r="I66" s="67"/>
      <c r="J66" s="50"/>
      <c r="K66" s="67"/>
      <c r="L66" s="50"/>
      <c r="M66" s="67"/>
      <c r="N66" s="50"/>
      <c r="O66" s="67"/>
      <c r="P66" s="50"/>
      <c r="Q66" s="67"/>
      <c r="R66" s="50"/>
      <c r="S66" s="67"/>
      <c r="T66" s="50"/>
      <c r="U66" s="67"/>
    </row>
    <row r="67" spans="1:21">
      <c r="A67" s="29"/>
      <c r="B67" s="29"/>
      <c r="C67" s="67"/>
      <c r="D67" s="29"/>
      <c r="E67" s="67"/>
      <c r="F67" s="50"/>
      <c r="G67" s="67"/>
      <c r="H67" s="50"/>
      <c r="I67" s="67"/>
      <c r="J67" s="50"/>
      <c r="K67" s="67"/>
      <c r="L67" s="50"/>
      <c r="M67" s="67"/>
      <c r="N67" s="50"/>
      <c r="O67" s="67"/>
      <c r="P67" s="50"/>
      <c r="Q67" s="67"/>
      <c r="R67" s="50"/>
      <c r="S67" s="67"/>
      <c r="T67" s="50"/>
      <c r="U67" s="67"/>
    </row>
    <row r="68" spans="1:21">
      <c r="A68" s="29"/>
      <c r="B68" s="29"/>
      <c r="C68" s="67"/>
      <c r="D68" s="29"/>
      <c r="E68" s="67"/>
      <c r="F68" s="50"/>
      <c r="G68" s="67"/>
      <c r="H68" s="50"/>
      <c r="I68" s="67"/>
      <c r="J68" s="50"/>
      <c r="K68" s="67"/>
      <c r="L68" s="50"/>
      <c r="M68" s="67"/>
      <c r="N68" s="50"/>
      <c r="O68" s="67"/>
      <c r="P68" s="50"/>
      <c r="Q68" s="67"/>
      <c r="R68" s="50"/>
      <c r="S68" s="67"/>
      <c r="T68" s="50"/>
      <c r="U68" s="67"/>
    </row>
    <row r="69" spans="1:21">
      <c r="A69" s="29"/>
      <c r="B69" s="29"/>
      <c r="C69" s="67"/>
      <c r="D69" s="29"/>
      <c r="E69" s="67"/>
      <c r="F69" s="50"/>
      <c r="G69" s="67"/>
      <c r="H69" s="50"/>
      <c r="I69" s="67"/>
      <c r="J69" s="50"/>
      <c r="K69" s="67"/>
      <c r="L69" s="50"/>
      <c r="M69" s="67"/>
      <c r="N69" s="50"/>
      <c r="O69" s="67"/>
      <c r="P69" s="50"/>
      <c r="Q69" s="67"/>
      <c r="R69" s="50"/>
      <c r="S69" s="67"/>
      <c r="T69" s="50"/>
      <c r="U69" s="67"/>
    </row>
    <row r="70" spans="1:21">
      <c r="A70" s="29"/>
      <c r="B70" s="29"/>
      <c r="C70" s="67"/>
      <c r="D70" s="29"/>
      <c r="E70" s="67"/>
      <c r="F70" s="50"/>
      <c r="G70" s="67"/>
      <c r="H70" s="50"/>
      <c r="I70" s="67"/>
      <c r="J70" s="50"/>
      <c r="K70" s="67"/>
      <c r="L70" s="50"/>
      <c r="M70" s="67"/>
      <c r="N70" s="50"/>
      <c r="O70" s="67"/>
      <c r="P70" s="50"/>
      <c r="Q70" s="67"/>
      <c r="R70" s="50"/>
      <c r="S70" s="67"/>
      <c r="T70" s="50"/>
      <c r="U70" s="67"/>
    </row>
    <row r="71" spans="1:21">
      <c r="A71" s="29"/>
      <c r="B71" s="29"/>
      <c r="C71" s="67"/>
      <c r="D71" s="29"/>
      <c r="E71" s="67"/>
      <c r="F71" s="50"/>
      <c r="G71" s="67"/>
      <c r="H71" s="50"/>
      <c r="I71" s="67"/>
      <c r="J71" s="50"/>
      <c r="K71" s="67"/>
      <c r="L71" s="50"/>
      <c r="M71" s="67"/>
      <c r="N71" s="50"/>
      <c r="O71" s="67"/>
      <c r="P71" s="50"/>
      <c r="Q71" s="67"/>
      <c r="R71" s="50"/>
      <c r="S71" s="67"/>
      <c r="T71" s="50"/>
      <c r="U71" s="67"/>
    </row>
    <row r="72" spans="1:21">
      <c r="A72" s="29"/>
      <c r="B72" s="29"/>
      <c r="C72" s="67"/>
      <c r="D72" s="29"/>
      <c r="E72" s="67"/>
      <c r="F72" s="50"/>
      <c r="G72" s="67"/>
      <c r="H72" s="50"/>
      <c r="I72" s="67"/>
      <c r="J72" s="50"/>
      <c r="K72" s="67"/>
      <c r="L72" s="50"/>
      <c r="M72" s="67"/>
      <c r="N72" s="50"/>
      <c r="O72" s="67"/>
      <c r="P72" s="50"/>
      <c r="Q72" s="67"/>
      <c r="R72" s="50"/>
      <c r="S72" s="67"/>
      <c r="T72" s="50"/>
      <c r="U72" s="67"/>
    </row>
    <row r="73" spans="1:21">
      <c r="A73" s="29"/>
      <c r="B73" s="29"/>
      <c r="C73" s="67"/>
      <c r="D73" s="29"/>
      <c r="E73" s="67"/>
      <c r="F73" s="50"/>
      <c r="G73" s="67"/>
      <c r="H73" s="50"/>
      <c r="I73" s="67"/>
      <c r="J73" s="50"/>
      <c r="K73" s="67"/>
      <c r="L73" s="50"/>
      <c r="M73" s="67"/>
      <c r="N73" s="50"/>
      <c r="O73" s="67"/>
      <c r="P73" s="50"/>
      <c r="Q73" s="67"/>
      <c r="R73" s="50"/>
      <c r="S73" s="67"/>
      <c r="T73" s="50"/>
      <c r="U73" s="67"/>
    </row>
    <row r="74" spans="1:21">
      <c r="A74" s="29"/>
      <c r="B74" s="29"/>
      <c r="C74" s="67"/>
      <c r="D74" s="29"/>
      <c r="E74" s="67"/>
      <c r="F74" s="50"/>
      <c r="G74" s="67"/>
      <c r="H74" s="50"/>
      <c r="I74" s="67"/>
      <c r="J74" s="50"/>
      <c r="K74" s="67"/>
      <c r="L74" s="50"/>
      <c r="M74" s="67"/>
      <c r="N74" s="50"/>
      <c r="O74" s="67"/>
      <c r="P74" s="50"/>
      <c r="Q74" s="67"/>
      <c r="R74" s="50"/>
      <c r="S74" s="67"/>
      <c r="T74" s="50"/>
      <c r="U74" s="67"/>
    </row>
    <row r="75" spans="1:21">
      <c r="A75" s="29"/>
      <c r="B75" s="29"/>
      <c r="C75" s="67"/>
      <c r="D75" s="29"/>
      <c r="E75" s="67"/>
      <c r="F75" s="50"/>
      <c r="G75" s="67"/>
      <c r="H75" s="50"/>
      <c r="I75" s="67"/>
      <c r="J75" s="50"/>
      <c r="K75" s="67"/>
      <c r="L75" s="50"/>
      <c r="M75" s="67"/>
      <c r="N75" s="50"/>
      <c r="O75" s="67"/>
      <c r="P75" s="50"/>
      <c r="Q75" s="67"/>
      <c r="R75" s="50"/>
      <c r="S75" s="67"/>
      <c r="T75" s="50"/>
      <c r="U75" s="67"/>
    </row>
    <row r="76" spans="1:21">
      <c r="A76" s="29"/>
      <c r="B76" s="29"/>
      <c r="C76" s="67"/>
      <c r="D76" s="29"/>
      <c r="E76" s="67"/>
      <c r="F76" s="50"/>
      <c r="G76" s="67"/>
      <c r="H76" s="50"/>
      <c r="I76" s="67"/>
      <c r="J76" s="50"/>
      <c r="K76" s="67"/>
      <c r="L76" s="50"/>
      <c r="M76" s="67"/>
      <c r="N76" s="50"/>
      <c r="O76" s="67"/>
      <c r="P76" s="50"/>
      <c r="Q76" s="67"/>
      <c r="R76" s="50"/>
      <c r="S76" s="67"/>
      <c r="T76" s="50"/>
      <c r="U76" s="67"/>
    </row>
    <row r="77" spans="1:21">
      <c r="A77" s="29"/>
      <c r="B77" s="29"/>
      <c r="C77" s="67"/>
      <c r="D77" s="29"/>
      <c r="E77" s="67"/>
      <c r="F77" s="50"/>
      <c r="G77" s="67"/>
      <c r="H77" s="50"/>
      <c r="I77" s="67"/>
      <c r="J77" s="50"/>
      <c r="K77" s="67"/>
      <c r="L77" s="50"/>
      <c r="M77" s="67"/>
      <c r="N77" s="50"/>
      <c r="O77" s="67"/>
      <c r="P77" s="50"/>
      <c r="Q77" s="67"/>
      <c r="R77" s="50"/>
      <c r="S77" s="67"/>
      <c r="T77" s="50"/>
      <c r="U77" s="67"/>
    </row>
    <row r="78" spans="1:21">
      <c r="A78" s="29"/>
      <c r="B78" s="29"/>
      <c r="C78" s="67"/>
      <c r="D78" s="29"/>
      <c r="E78" s="67"/>
      <c r="F78" s="50"/>
      <c r="G78" s="67"/>
      <c r="H78" s="50"/>
      <c r="I78" s="67"/>
      <c r="J78" s="50"/>
      <c r="K78" s="67"/>
      <c r="L78" s="50"/>
      <c r="M78" s="67"/>
      <c r="N78" s="50"/>
      <c r="O78" s="67"/>
      <c r="P78" s="50"/>
      <c r="Q78" s="67"/>
      <c r="R78" s="50"/>
      <c r="S78" s="67"/>
      <c r="T78" s="50"/>
      <c r="U78" s="67"/>
    </row>
    <row r="79" spans="1:21">
      <c r="A79" s="29"/>
      <c r="B79" s="29"/>
      <c r="C79" s="67"/>
      <c r="D79" s="29"/>
      <c r="E79" s="67"/>
      <c r="F79" s="50"/>
      <c r="G79" s="67"/>
      <c r="H79" s="50"/>
      <c r="I79" s="67"/>
      <c r="J79" s="50"/>
      <c r="K79" s="67"/>
      <c r="L79" s="50"/>
      <c r="M79" s="67"/>
      <c r="N79" s="50"/>
      <c r="O79" s="67"/>
      <c r="P79" s="50"/>
      <c r="Q79" s="67"/>
      <c r="R79" s="50"/>
      <c r="S79" s="67"/>
      <c r="T79" s="50"/>
      <c r="U79" s="67"/>
    </row>
    <row r="80" spans="1:21">
      <c r="A80" s="29"/>
      <c r="B80" s="29"/>
      <c r="C80" s="67"/>
      <c r="D80" s="29"/>
      <c r="E80" s="67"/>
      <c r="F80" s="50"/>
      <c r="G80" s="67"/>
      <c r="H80" s="50"/>
      <c r="I80" s="67"/>
      <c r="J80" s="50"/>
      <c r="K80" s="67"/>
      <c r="L80" s="50"/>
      <c r="M80" s="67"/>
      <c r="N80" s="50"/>
      <c r="O80" s="67"/>
      <c r="P80" s="50"/>
      <c r="Q80" s="67"/>
      <c r="R80" s="50"/>
      <c r="S80" s="67"/>
      <c r="T80" s="50"/>
      <c r="U80" s="67"/>
    </row>
    <row r="81" spans="1:21">
      <c r="A81" s="29"/>
      <c r="B81" s="29"/>
      <c r="C81" s="67"/>
      <c r="D81" s="29"/>
      <c r="E81" s="67"/>
      <c r="F81" s="50"/>
      <c r="G81" s="67"/>
      <c r="H81" s="50"/>
      <c r="I81" s="67"/>
      <c r="J81" s="50"/>
      <c r="K81" s="67"/>
      <c r="L81" s="50"/>
      <c r="M81" s="67"/>
      <c r="N81" s="50"/>
      <c r="O81" s="67"/>
      <c r="P81" s="50"/>
      <c r="Q81" s="67"/>
      <c r="R81" s="50"/>
      <c r="S81" s="67"/>
      <c r="T81" s="50"/>
      <c r="U81" s="67"/>
    </row>
    <row r="82" spans="1:21">
      <c r="A82" s="29"/>
      <c r="B82" s="29"/>
      <c r="C82" s="67"/>
      <c r="D82" s="29"/>
      <c r="E82" s="67"/>
      <c r="F82" s="50"/>
      <c r="G82" s="67"/>
      <c r="H82" s="50"/>
      <c r="I82" s="67"/>
      <c r="J82" s="50"/>
      <c r="K82" s="67"/>
      <c r="L82" s="50"/>
      <c r="M82" s="67"/>
      <c r="N82" s="50"/>
      <c r="O82" s="67"/>
      <c r="P82" s="50"/>
      <c r="Q82" s="67"/>
      <c r="R82" s="50"/>
      <c r="S82" s="67"/>
      <c r="T82" s="50"/>
      <c r="U82" s="67"/>
    </row>
    <row r="83" spans="1:21">
      <c r="A83" s="29"/>
      <c r="B83" s="29"/>
      <c r="C83" s="67"/>
      <c r="D83" s="29"/>
      <c r="E83" s="67"/>
      <c r="F83" s="50"/>
      <c r="G83" s="67"/>
      <c r="H83" s="50"/>
      <c r="I83" s="67"/>
      <c r="J83" s="50"/>
      <c r="K83" s="67"/>
      <c r="L83" s="50"/>
      <c r="M83" s="67"/>
      <c r="N83" s="50"/>
      <c r="O83" s="67"/>
      <c r="P83" s="50"/>
      <c r="Q83" s="67"/>
      <c r="R83" s="50"/>
      <c r="S83" s="67"/>
      <c r="T83" s="50"/>
      <c r="U83" s="67"/>
    </row>
    <row r="84" spans="1:21">
      <c r="A84" s="29"/>
      <c r="B84" s="29"/>
      <c r="C84" s="67"/>
      <c r="D84" s="29"/>
      <c r="E84" s="67"/>
      <c r="F84" s="50"/>
      <c r="G84" s="67"/>
      <c r="H84" s="50"/>
      <c r="I84" s="67"/>
      <c r="J84" s="50"/>
      <c r="K84" s="67"/>
      <c r="L84" s="50"/>
      <c r="M84" s="67"/>
      <c r="N84" s="50"/>
      <c r="O84" s="67"/>
      <c r="P84" s="50"/>
      <c r="Q84" s="67"/>
      <c r="R84" s="50"/>
      <c r="S84" s="67"/>
      <c r="T84" s="50"/>
      <c r="U84" s="67"/>
    </row>
    <row r="85" spans="1:21">
      <c r="A85" s="29"/>
      <c r="B85" s="29"/>
      <c r="C85" s="67"/>
      <c r="D85" s="29"/>
      <c r="E85" s="67"/>
      <c r="F85" s="50"/>
      <c r="G85" s="67"/>
      <c r="H85" s="50"/>
      <c r="I85" s="67"/>
      <c r="J85" s="50"/>
      <c r="K85" s="67"/>
      <c r="L85" s="50"/>
      <c r="M85" s="67"/>
      <c r="N85" s="50"/>
      <c r="O85" s="67"/>
      <c r="P85" s="50"/>
      <c r="Q85" s="67"/>
      <c r="R85" s="50"/>
      <c r="S85" s="67"/>
      <c r="T85" s="50"/>
      <c r="U85" s="67"/>
    </row>
    <row r="86" spans="1:21">
      <c r="A86" s="29"/>
      <c r="B86" s="29"/>
      <c r="C86" s="67"/>
      <c r="D86" s="29"/>
      <c r="E86" s="67"/>
      <c r="F86" s="50"/>
      <c r="G86" s="67"/>
      <c r="H86" s="50"/>
      <c r="I86" s="67"/>
      <c r="J86" s="50"/>
      <c r="K86" s="67"/>
      <c r="L86" s="50"/>
      <c r="M86" s="67"/>
      <c r="N86" s="50"/>
      <c r="O86" s="67"/>
      <c r="P86" s="50"/>
      <c r="Q86" s="67"/>
      <c r="R86" s="50"/>
      <c r="S86" s="67"/>
      <c r="T86" s="50"/>
      <c r="U86" s="67"/>
    </row>
    <row r="87" spans="1:21">
      <c r="A87" s="29"/>
      <c r="B87" s="29"/>
      <c r="C87" s="67"/>
      <c r="D87" s="29"/>
      <c r="E87" s="67"/>
      <c r="F87" s="50"/>
      <c r="G87" s="67"/>
      <c r="H87" s="50"/>
      <c r="I87" s="67"/>
      <c r="J87" s="50"/>
      <c r="K87" s="67"/>
      <c r="L87" s="50"/>
      <c r="M87" s="67"/>
      <c r="N87" s="50"/>
      <c r="O87" s="67"/>
      <c r="P87" s="50"/>
      <c r="Q87" s="67"/>
      <c r="R87" s="50"/>
      <c r="S87" s="67"/>
      <c r="T87" s="50"/>
      <c r="U87" s="67"/>
    </row>
    <row r="88" spans="1:21">
      <c r="A88" s="29"/>
      <c r="B88" s="29"/>
      <c r="C88" s="67"/>
      <c r="D88" s="29"/>
      <c r="E88" s="67"/>
      <c r="F88" s="50"/>
      <c r="G88" s="67"/>
      <c r="H88" s="50"/>
      <c r="I88" s="67"/>
      <c r="J88" s="50"/>
      <c r="K88" s="67"/>
      <c r="L88" s="50"/>
      <c r="M88" s="67"/>
      <c r="N88" s="50"/>
      <c r="O88" s="67"/>
      <c r="P88" s="50"/>
      <c r="Q88" s="67"/>
      <c r="R88" s="50"/>
      <c r="S88" s="67"/>
      <c r="T88" s="50"/>
      <c r="U88" s="67"/>
    </row>
    <row r="89" spans="1:21">
      <c r="A89" s="29"/>
      <c r="B89" s="29"/>
      <c r="C89" s="67"/>
      <c r="D89" s="29"/>
      <c r="E89" s="67"/>
      <c r="F89" s="50"/>
      <c r="G89" s="67"/>
      <c r="H89" s="50"/>
      <c r="I89" s="67"/>
      <c r="J89" s="50"/>
      <c r="K89" s="67"/>
      <c r="L89" s="50"/>
      <c r="M89" s="67"/>
      <c r="N89" s="50"/>
      <c r="O89" s="67"/>
      <c r="P89" s="50"/>
      <c r="Q89" s="67"/>
      <c r="R89" s="50"/>
      <c r="S89" s="67"/>
      <c r="T89" s="50"/>
      <c r="U89" s="67"/>
    </row>
    <row r="90" spans="1:21">
      <c r="A90" s="29"/>
      <c r="B90" s="29"/>
      <c r="C90" s="67"/>
      <c r="D90" s="29"/>
      <c r="E90" s="67"/>
      <c r="F90" s="50"/>
      <c r="G90" s="67"/>
      <c r="H90" s="50"/>
      <c r="I90" s="67"/>
      <c r="J90" s="50"/>
      <c r="K90" s="67"/>
      <c r="L90" s="50"/>
      <c r="M90" s="67"/>
      <c r="N90" s="50"/>
      <c r="O90" s="67"/>
      <c r="P90" s="50"/>
      <c r="Q90" s="67"/>
      <c r="R90" s="50"/>
      <c r="S90" s="67"/>
      <c r="T90" s="50"/>
      <c r="U90" s="67"/>
    </row>
    <row r="91" spans="1:21">
      <c r="A91" s="29"/>
      <c r="B91" s="29"/>
      <c r="C91" s="67"/>
      <c r="D91" s="29"/>
      <c r="E91" s="67"/>
      <c r="F91" s="50"/>
      <c r="G91" s="67"/>
      <c r="H91" s="50"/>
      <c r="I91" s="67"/>
      <c r="J91" s="50"/>
      <c r="K91" s="67"/>
      <c r="L91" s="50"/>
      <c r="M91" s="67"/>
      <c r="N91" s="50"/>
      <c r="O91" s="67"/>
      <c r="P91" s="50"/>
      <c r="Q91" s="67"/>
      <c r="R91" s="50"/>
      <c r="S91" s="67"/>
      <c r="T91" s="50"/>
      <c r="U91" s="67"/>
    </row>
    <row r="92" spans="1:21">
      <c r="A92" s="29"/>
      <c r="B92" s="29"/>
      <c r="C92" s="67"/>
      <c r="D92" s="29"/>
      <c r="E92" s="67"/>
      <c r="F92" s="50"/>
      <c r="G92" s="67"/>
      <c r="H92" s="50"/>
      <c r="I92" s="67"/>
      <c r="J92" s="50"/>
      <c r="K92" s="67"/>
      <c r="L92" s="50"/>
      <c r="M92" s="67"/>
      <c r="N92" s="50"/>
      <c r="O92" s="67"/>
      <c r="P92" s="50"/>
      <c r="Q92" s="67"/>
      <c r="R92" s="50"/>
      <c r="S92" s="67"/>
      <c r="T92" s="50"/>
      <c r="U92" s="67"/>
    </row>
    <row r="93" spans="1:21">
      <c r="A93" s="29"/>
      <c r="B93" s="29"/>
      <c r="C93" s="67"/>
      <c r="D93" s="29"/>
      <c r="E93" s="67"/>
      <c r="F93" s="50"/>
      <c r="G93" s="67"/>
      <c r="H93" s="50"/>
      <c r="I93" s="67"/>
      <c r="J93" s="50"/>
      <c r="K93" s="67"/>
      <c r="L93" s="50"/>
      <c r="M93" s="67"/>
      <c r="N93" s="50"/>
      <c r="O93" s="67"/>
      <c r="P93" s="50"/>
      <c r="Q93" s="67"/>
      <c r="R93" s="50"/>
      <c r="S93" s="67"/>
      <c r="T93" s="50"/>
      <c r="U93" s="67"/>
    </row>
    <row r="94" spans="1:21">
      <c r="A94" s="29"/>
      <c r="B94" s="29"/>
      <c r="C94" s="67"/>
      <c r="D94" s="29"/>
      <c r="E94" s="67"/>
      <c r="F94" s="50"/>
      <c r="G94" s="67"/>
      <c r="H94" s="50"/>
      <c r="I94" s="67"/>
      <c r="J94" s="50"/>
      <c r="K94" s="67"/>
      <c r="L94" s="50"/>
      <c r="M94" s="67"/>
      <c r="N94" s="50"/>
      <c r="O94" s="67"/>
      <c r="P94" s="50"/>
      <c r="Q94" s="67"/>
      <c r="R94" s="50"/>
      <c r="S94" s="67"/>
      <c r="T94" s="50"/>
      <c r="U94" s="67"/>
    </row>
    <row r="95" spans="1:21">
      <c r="A95" s="29"/>
      <c r="B95" s="29"/>
      <c r="C95" s="67"/>
      <c r="D95" s="29"/>
      <c r="E95" s="67"/>
      <c r="F95" s="50"/>
      <c r="G95" s="67"/>
      <c r="H95" s="50"/>
      <c r="I95" s="67"/>
      <c r="J95" s="50"/>
      <c r="K95" s="67"/>
      <c r="L95" s="50"/>
      <c r="M95" s="67"/>
      <c r="N95" s="50"/>
      <c r="O95" s="67"/>
      <c r="P95" s="50"/>
      <c r="Q95" s="67"/>
      <c r="R95" s="50"/>
      <c r="S95" s="67"/>
      <c r="T95" s="50"/>
      <c r="U95" s="67"/>
    </row>
    <row r="96" spans="1:21">
      <c r="A96" s="29"/>
      <c r="B96" s="29"/>
      <c r="C96" s="67"/>
      <c r="D96" s="29"/>
      <c r="E96" s="67"/>
      <c r="F96" s="50"/>
      <c r="G96" s="67"/>
      <c r="H96" s="50"/>
      <c r="I96" s="67"/>
      <c r="J96" s="50"/>
      <c r="K96" s="67"/>
      <c r="L96" s="50"/>
      <c r="M96" s="67"/>
      <c r="N96" s="50"/>
      <c r="O96" s="67"/>
      <c r="P96" s="50"/>
      <c r="Q96" s="67"/>
      <c r="R96" s="50"/>
      <c r="S96" s="67"/>
      <c r="T96" s="50"/>
      <c r="U96" s="67"/>
    </row>
    <row r="97" spans="1:21">
      <c r="A97" s="29"/>
      <c r="B97" s="29"/>
      <c r="C97" s="67"/>
      <c r="D97" s="29"/>
      <c r="E97" s="67"/>
      <c r="F97" s="50"/>
      <c r="G97" s="67"/>
      <c r="H97" s="50"/>
      <c r="I97" s="67"/>
      <c r="J97" s="50"/>
      <c r="K97" s="67"/>
      <c r="L97" s="50"/>
      <c r="M97" s="67"/>
      <c r="N97" s="50"/>
      <c r="O97" s="67"/>
      <c r="P97" s="50"/>
      <c r="Q97" s="67"/>
      <c r="R97" s="50"/>
      <c r="S97" s="67"/>
      <c r="T97" s="50"/>
      <c r="U97" s="67"/>
    </row>
    <row r="98" spans="1:21">
      <c r="A98" s="29"/>
      <c r="B98" s="29"/>
      <c r="C98" s="67"/>
      <c r="D98" s="29"/>
      <c r="E98" s="67"/>
      <c r="F98" s="50"/>
      <c r="G98" s="67"/>
      <c r="H98" s="50"/>
      <c r="I98" s="67"/>
      <c r="J98" s="50"/>
      <c r="K98" s="67"/>
      <c r="L98" s="50"/>
      <c r="M98" s="67"/>
      <c r="N98" s="50"/>
      <c r="O98" s="67"/>
      <c r="P98" s="50"/>
      <c r="Q98" s="67"/>
      <c r="R98" s="50"/>
      <c r="S98" s="67"/>
      <c r="T98" s="50"/>
      <c r="U98" s="67"/>
    </row>
    <row r="99" spans="1:21">
      <c r="A99" s="29"/>
      <c r="B99" s="29"/>
      <c r="C99" s="67"/>
      <c r="D99" s="29"/>
      <c r="E99" s="67"/>
      <c r="F99" s="50"/>
      <c r="G99" s="67"/>
      <c r="H99" s="50"/>
      <c r="I99" s="67"/>
      <c r="J99" s="50"/>
      <c r="K99" s="67"/>
      <c r="L99" s="50"/>
      <c r="M99" s="67"/>
      <c r="N99" s="50"/>
      <c r="O99" s="67"/>
      <c r="P99" s="50"/>
      <c r="Q99" s="67"/>
      <c r="R99" s="50"/>
      <c r="S99" s="67"/>
      <c r="T99" s="50"/>
      <c r="U99" s="67"/>
    </row>
    <row r="100" spans="1:21">
      <c r="A100" s="29"/>
      <c r="B100" s="29"/>
      <c r="C100" s="67"/>
      <c r="D100" s="29"/>
      <c r="E100" s="67"/>
      <c r="F100" s="50"/>
      <c r="G100" s="67"/>
      <c r="H100" s="50"/>
      <c r="I100" s="67"/>
      <c r="J100" s="50"/>
      <c r="K100" s="67"/>
      <c r="L100" s="50"/>
      <c r="M100" s="67"/>
      <c r="N100" s="50"/>
      <c r="O100" s="67"/>
      <c r="P100" s="50"/>
      <c r="Q100" s="67"/>
      <c r="R100" s="50"/>
      <c r="S100" s="67"/>
      <c r="T100" s="50"/>
      <c r="U100" s="67"/>
    </row>
    <row r="101" spans="1:21">
      <c r="A101" s="29"/>
      <c r="B101" s="29"/>
      <c r="C101" s="67"/>
      <c r="D101" s="29"/>
      <c r="E101" s="67"/>
      <c r="F101" s="50"/>
      <c r="G101" s="67"/>
      <c r="H101" s="50"/>
      <c r="I101" s="67"/>
      <c r="J101" s="50"/>
      <c r="K101" s="67"/>
      <c r="L101" s="50"/>
      <c r="M101" s="67"/>
      <c r="N101" s="50"/>
      <c r="O101" s="67"/>
      <c r="P101" s="50"/>
      <c r="Q101" s="67"/>
      <c r="R101" s="50"/>
      <c r="S101" s="67"/>
      <c r="T101" s="50"/>
      <c r="U101" s="67"/>
    </row>
    <row r="102" spans="1:21">
      <c r="A102" s="29"/>
      <c r="B102" s="29"/>
      <c r="C102" s="67"/>
      <c r="D102" s="29"/>
      <c r="E102" s="67"/>
      <c r="F102" s="50"/>
      <c r="G102" s="67"/>
      <c r="H102" s="50"/>
      <c r="I102" s="67"/>
      <c r="J102" s="50"/>
      <c r="K102" s="67"/>
      <c r="L102" s="50"/>
      <c r="M102" s="67"/>
      <c r="N102" s="50"/>
      <c r="O102" s="67"/>
      <c r="P102" s="50"/>
      <c r="Q102" s="67"/>
      <c r="R102" s="50"/>
      <c r="S102" s="67"/>
      <c r="T102" s="50"/>
      <c r="U102" s="67"/>
    </row>
    <row r="103" spans="1:21">
      <c r="A103" s="29"/>
      <c r="B103" s="29"/>
      <c r="C103" s="67"/>
      <c r="D103" s="29"/>
      <c r="E103" s="67"/>
      <c r="F103" s="50"/>
      <c r="G103" s="67"/>
      <c r="H103" s="50"/>
      <c r="I103" s="67"/>
      <c r="J103" s="50"/>
      <c r="K103" s="67"/>
      <c r="L103" s="50"/>
      <c r="M103" s="67"/>
      <c r="N103" s="50"/>
      <c r="O103" s="67"/>
      <c r="P103" s="50"/>
      <c r="Q103" s="67"/>
      <c r="R103" s="50"/>
      <c r="S103" s="67"/>
      <c r="T103" s="50"/>
      <c r="U103" s="67"/>
    </row>
    <row r="104" spans="1:21">
      <c r="A104" s="29"/>
      <c r="B104" s="29"/>
      <c r="C104" s="67"/>
      <c r="D104" s="29"/>
      <c r="E104" s="67"/>
      <c r="F104" s="50"/>
      <c r="G104" s="67"/>
      <c r="H104" s="50"/>
      <c r="I104" s="67"/>
      <c r="J104" s="50"/>
      <c r="K104" s="67"/>
      <c r="L104" s="50"/>
      <c r="M104" s="67"/>
      <c r="N104" s="50"/>
      <c r="O104" s="67"/>
      <c r="P104" s="50"/>
      <c r="Q104" s="67"/>
      <c r="R104" s="50"/>
      <c r="S104" s="67"/>
      <c r="T104" s="50"/>
      <c r="U104" s="67"/>
    </row>
    <row r="105" spans="1:21">
      <c r="A105" s="29"/>
      <c r="B105" s="29"/>
      <c r="C105" s="67"/>
      <c r="D105" s="29"/>
      <c r="E105" s="67"/>
      <c r="F105" s="50"/>
      <c r="G105" s="67"/>
      <c r="H105" s="50"/>
      <c r="I105" s="67"/>
      <c r="J105" s="50"/>
      <c r="K105" s="67"/>
      <c r="L105" s="50"/>
      <c r="M105" s="67"/>
      <c r="N105" s="50"/>
      <c r="O105" s="67"/>
      <c r="P105" s="50"/>
      <c r="Q105" s="67"/>
      <c r="R105" s="50"/>
      <c r="S105" s="67"/>
      <c r="T105" s="50"/>
      <c r="U105" s="67"/>
    </row>
    <row r="106" spans="1:21">
      <c r="A106" s="29"/>
      <c r="B106" s="29"/>
      <c r="C106" s="67"/>
      <c r="D106" s="29"/>
      <c r="E106" s="67"/>
      <c r="F106" s="50"/>
      <c r="G106" s="67"/>
      <c r="H106" s="50"/>
      <c r="I106" s="67"/>
      <c r="J106" s="50"/>
      <c r="K106" s="67"/>
      <c r="L106" s="50"/>
      <c r="M106" s="67"/>
      <c r="N106" s="50"/>
      <c r="O106" s="67"/>
      <c r="P106" s="50"/>
      <c r="Q106" s="67"/>
      <c r="R106" s="50"/>
      <c r="S106" s="67"/>
      <c r="T106" s="50"/>
      <c r="U106" s="67"/>
    </row>
    <row r="107" spans="1:21">
      <c r="A107" s="29"/>
      <c r="B107" s="29"/>
      <c r="C107" s="67"/>
      <c r="D107" s="29"/>
      <c r="E107" s="67"/>
      <c r="F107" s="50"/>
      <c r="G107" s="67"/>
      <c r="H107" s="50"/>
      <c r="I107" s="67"/>
      <c r="J107" s="50"/>
      <c r="K107" s="67"/>
      <c r="L107" s="50"/>
      <c r="M107" s="67"/>
      <c r="N107" s="50"/>
      <c r="O107" s="67"/>
      <c r="P107" s="50"/>
      <c r="Q107" s="67"/>
      <c r="R107" s="50"/>
      <c r="S107" s="67"/>
      <c r="T107" s="50"/>
      <c r="U107" s="67"/>
    </row>
    <row r="108" spans="1:21">
      <c r="A108" s="29"/>
      <c r="B108" s="29"/>
      <c r="C108" s="67"/>
      <c r="D108" s="29"/>
      <c r="E108" s="67"/>
      <c r="F108" s="50"/>
      <c r="G108" s="67"/>
      <c r="H108" s="50"/>
      <c r="I108" s="67"/>
      <c r="J108" s="50"/>
      <c r="K108" s="67"/>
      <c r="L108" s="50"/>
      <c r="M108" s="67"/>
      <c r="N108" s="50"/>
      <c r="O108" s="67"/>
      <c r="P108" s="50"/>
      <c r="Q108" s="67"/>
      <c r="R108" s="50"/>
      <c r="S108" s="67"/>
      <c r="T108" s="50"/>
      <c r="U108" s="67"/>
    </row>
    <row r="109" spans="1:21">
      <c r="A109" s="29"/>
      <c r="B109" s="29"/>
      <c r="C109" s="67"/>
      <c r="D109" s="29"/>
      <c r="E109" s="67"/>
      <c r="F109" s="50"/>
      <c r="G109" s="67"/>
      <c r="H109" s="50"/>
      <c r="I109" s="67"/>
      <c r="J109" s="50"/>
      <c r="K109" s="67"/>
      <c r="L109" s="50"/>
      <c r="M109" s="67"/>
      <c r="N109" s="50"/>
      <c r="O109" s="67"/>
      <c r="P109" s="50"/>
      <c r="Q109" s="67"/>
      <c r="R109" s="50"/>
      <c r="S109" s="67"/>
      <c r="T109" s="50"/>
      <c r="U109" s="67"/>
    </row>
    <row r="110" spans="1:21">
      <c r="A110" s="29"/>
      <c r="B110" s="29"/>
      <c r="C110" s="67"/>
      <c r="D110" s="29"/>
      <c r="E110" s="67"/>
      <c r="F110" s="50"/>
      <c r="G110" s="67"/>
      <c r="H110" s="50"/>
      <c r="I110" s="67"/>
      <c r="J110" s="50"/>
      <c r="K110" s="67"/>
      <c r="L110" s="50"/>
      <c r="M110" s="67"/>
      <c r="N110" s="50"/>
      <c r="O110" s="67"/>
      <c r="P110" s="50"/>
      <c r="Q110" s="67"/>
      <c r="R110" s="50"/>
      <c r="S110" s="67"/>
      <c r="T110" s="50"/>
      <c r="U110" s="67"/>
    </row>
    <row r="111" spans="1:21">
      <c r="A111" s="29"/>
      <c r="B111" s="29"/>
      <c r="C111" s="67"/>
      <c r="D111" s="29"/>
      <c r="E111" s="67"/>
      <c r="F111" s="50"/>
      <c r="G111" s="67"/>
      <c r="H111" s="50"/>
      <c r="I111" s="67"/>
      <c r="J111" s="50"/>
      <c r="K111" s="67"/>
      <c r="L111" s="50"/>
      <c r="M111" s="67"/>
      <c r="N111" s="50"/>
      <c r="O111" s="67"/>
      <c r="P111" s="50"/>
      <c r="Q111" s="67"/>
      <c r="R111" s="50"/>
      <c r="S111" s="67"/>
      <c r="T111" s="50"/>
      <c r="U111" s="67"/>
    </row>
    <row r="112" spans="1:21">
      <c r="A112" s="29"/>
      <c r="B112" s="29"/>
      <c r="C112" s="67"/>
      <c r="D112" s="29"/>
      <c r="E112" s="67"/>
      <c r="F112" s="50"/>
      <c r="G112" s="67"/>
      <c r="H112" s="50"/>
      <c r="I112" s="67"/>
      <c r="J112" s="50"/>
      <c r="K112" s="67"/>
      <c r="L112" s="50"/>
      <c r="M112" s="67"/>
      <c r="N112" s="50"/>
      <c r="O112" s="67"/>
      <c r="P112" s="50"/>
      <c r="Q112" s="67"/>
      <c r="R112" s="50"/>
      <c r="S112" s="67"/>
      <c r="T112" s="50"/>
      <c r="U112" s="67"/>
    </row>
    <row r="113" spans="1:21">
      <c r="A113" s="29"/>
      <c r="B113" s="29"/>
      <c r="C113" s="67"/>
      <c r="D113" s="29"/>
      <c r="E113" s="67"/>
      <c r="F113" s="50"/>
      <c r="G113" s="67"/>
      <c r="H113" s="50"/>
      <c r="I113" s="67"/>
      <c r="J113" s="50"/>
      <c r="K113" s="67"/>
      <c r="L113" s="50"/>
      <c r="M113" s="67"/>
      <c r="N113" s="50"/>
      <c r="O113" s="67"/>
      <c r="P113" s="50"/>
      <c r="Q113" s="67"/>
      <c r="R113" s="50"/>
      <c r="S113" s="67"/>
      <c r="T113" s="50"/>
      <c r="U113" s="67"/>
    </row>
    <row r="114" spans="1:21">
      <c r="A114" s="29"/>
      <c r="B114" s="29"/>
      <c r="C114" s="67"/>
      <c r="D114" s="29"/>
      <c r="E114" s="67"/>
      <c r="F114" s="50"/>
      <c r="G114" s="67"/>
      <c r="H114" s="50"/>
      <c r="I114" s="67"/>
      <c r="J114" s="50"/>
      <c r="K114" s="67"/>
      <c r="L114" s="50"/>
      <c r="M114" s="67"/>
      <c r="N114" s="50"/>
      <c r="O114" s="67"/>
      <c r="P114" s="50"/>
      <c r="Q114" s="67"/>
      <c r="R114" s="50"/>
      <c r="S114" s="67"/>
      <c r="T114" s="50"/>
      <c r="U114" s="67"/>
    </row>
    <row r="115" spans="1:21">
      <c r="A115" s="29"/>
      <c r="B115" s="29"/>
      <c r="C115" s="67"/>
      <c r="D115" s="29"/>
      <c r="E115" s="67"/>
      <c r="F115" s="50"/>
      <c r="G115" s="67"/>
      <c r="H115" s="50"/>
      <c r="I115" s="67"/>
      <c r="J115" s="50"/>
      <c r="K115" s="67"/>
      <c r="L115" s="50"/>
      <c r="M115" s="67"/>
      <c r="N115" s="50"/>
      <c r="O115" s="67"/>
      <c r="P115" s="50"/>
      <c r="Q115" s="67"/>
      <c r="R115" s="50"/>
      <c r="S115" s="67"/>
      <c r="T115" s="50"/>
      <c r="U115" s="67"/>
    </row>
    <row r="116" spans="1:21">
      <c r="A116" s="29"/>
      <c r="B116" s="29"/>
      <c r="C116" s="67"/>
      <c r="D116" s="29"/>
      <c r="E116" s="67"/>
      <c r="F116" s="50"/>
      <c r="G116" s="67"/>
      <c r="H116" s="50"/>
      <c r="I116" s="67"/>
      <c r="J116" s="50"/>
      <c r="K116" s="67"/>
      <c r="L116" s="50"/>
      <c r="M116" s="67"/>
      <c r="N116" s="50"/>
      <c r="O116" s="67"/>
      <c r="P116" s="50"/>
      <c r="Q116" s="67"/>
      <c r="R116" s="50"/>
      <c r="S116" s="67"/>
      <c r="T116" s="50"/>
      <c r="U116" s="67"/>
    </row>
    <row r="117" spans="1:21">
      <c r="A117" s="29"/>
      <c r="B117" s="29"/>
      <c r="C117" s="67"/>
      <c r="D117" s="29"/>
      <c r="E117" s="67"/>
      <c r="F117" s="50"/>
      <c r="G117" s="67"/>
      <c r="H117" s="50"/>
      <c r="I117" s="67"/>
      <c r="J117" s="50"/>
      <c r="K117" s="67"/>
      <c r="L117" s="50"/>
      <c r="M117" s="67"/>
      <c r="N117" s="50"/>
      <c r="O117" s="67"/>
      <c r="P117" s="50"/>
      <c r="Q117" s="67"/>
      <c r="R117" s="50"/>
      <c r="S117" s="67"/>
      <c r="T117" s="50"/>
      <c r="U117" s="67"/>
    </row>
    <row r="118" spans="1:21">
      <c r="A118" s="29"/>
      <c r="B118" s="29"/>
      <c r="C118" s="67"/>
      <c r="D118" s="29"/>
      <c r="E118" s="67"/>
      <c r="F118" s="50"/>
      <c r="G118" s="67"/>
      <c r="H118" s="50"/>
      <c r="I118" s="67"/>
      <c r="J118" s="50"/>
      <c r="K118" s="67"/>
      <c r="L118" s="50"/>
      <c r="M118" s="67"/>
      <c r="N118" s="50"/>
      <c r="O118" s="67"/>
      <c r="P118" s="50"/>
      <c r="Q118" s="67"/>
      <c r="R118" s="50"/>
      <c r="S118" s="67"/>
      <c r="T118" s="50"/>
      <c r="U118" s="67"/>
    </row>
    <row r="119" spans="1:21">
      <c r="A119" s="29"/>
      <c r="B119" s="29"/>
      <c r="C119" s="67"/>
      <c r="D119" s="29"/>
      <c r="E119" s="67"/>
      <c r="F119" s="50"/>
      <c r="G119" s="67"/>
      <c r="H119" s="50"/>
      <c r="I119" s="67"/>
      <c r="J119" s="50"/>
      <c r="K119" s="67"/>
      <c r="L119" s="50"/>
      <c r="M119" s="67"/>
      <c r="N119" s="50"/>
      <c r="O119" s="67"/>
      <c r="P119" s="50"/>
      <c r="Q119" s="67"/>
      <c r="R119" s="50"/>
      <c r="S119" s="67"/>
      <c r="T119" s="50"/>
      <c r="U119" s="67"/>
    </row>
    <row r="120" spans="1:21">
      <c r="A120" s="29"/>
      <c r="B120" s="29"/>
      <c r="C120" s="67"/>
      <c r="D120" s="29"/>
      <c r="E120" s="67"/>
      <c r="F120" s="50"/>
      <c r="G120" s="67"/>
      <c r="H120" s="50"/>
      <c r="I120" s="67"/>
      <c r="J120" s="50"/>
      <c r="K120" s="67"/>
      <c r="L120" s="50"/>
      <c r="M120" s="67"/>
      <c r="N120" s="50"/>
      <c r="O120" s="67"/>
      <c r="P120" s="50"/>
      <c r="Q120" s="67"/>
      <c r="R120" s="50"/>
      <c r="S120" s="67"/>
      <c r="T120" s="50"/>
      <c r="U120" s="67"/>
    </row>
    <row r="121" spans="1:21">
      <c r="A121" s="29"/>
      <c r="B121" s="29"/>
      <c r="C121" s="67"/>
      <c r="D121" s="29"/>
      <c r="E121" s="67"/>
      <c r="F121" s="50"/>
      <c r="G121" s="67"/>
      <c r="H121" s="50"/>
      <c r="I121" s="67"/>
      <c r="J121" s="50"/>
      <c r="K121" s="67"/>
      <c r="L121" s="50"/>
      <c r="M121" s="67"/>
      <c r="N121" s="50"/>
      <c r="O121" s="67"/>
      <c r="P121" s="50"/>
      <c r="Q121" s="67"/>
      <c r="R121" s="50"/>
      <c r="S121" s="67"/>
      <c r="T121" s="50"/>
      <c r="U121" s="67"/>
    </row>
    <row r="122" spans="1:21">
      <c r="A122" s="29"/>
      <c r="B122" s="29"/>
      <c r="C122" s="67"/>
      <c r="D122" s="29"/>
      <c r="E122" s="67"/>
      <c r="F122" s="50"/>
      <c r="G122" s="67"/>
      <c r="H122" s="50"/>
      <c r="I122" s="67"/>
      <c r="J122" s="50"/>
      <c r="K122" s="67"/>
      <c r="L122" s="50"/>
      <c r="M122" s="67"/>
      <c r="N122" s="50"/>
      <c r="O122" s="67"/>
      <c r="P122" s="50"/>
      <c r="Q122" s="67"/>
      <c r="R122" s="50"/>
      <c r="S122" s="67"/>
      <c r="T122" s="50"/>
      <c r="U122" s="67"/>
    </row>
    <row r="123" spans="1:21">
      <c r="A123" s="29"/>
      <c r="B123" s="29"/>
      <c r="C123" s="67"/>
      <c r="D123" s="29"/>
      <c r="E123" s="67"/>
      <c r="F123" s="50"/>
      <c r="G123" s="67"/>
      <c r="H123" s="50"/>
      <c r="I123" s="67"/>
      <c r="J123" s="50"/>
      <c r="K123" s="67"/>
      <c r="L123" s="50"/>
      <c r="M123" s="67"/>
      <c r="N123" s="50"/>
      <c r="O123" s="67"/>
      <c r="P123" s="50"/>
      <c r="Q123" s="67"/>
      <c r="R123" s="50"/>
      <c r="S123" s="67"/>
      <c r="T123" s="50"/>
      <c r="U123" s="67"/>
    </row>
    <row r="124" spans="1:21">
      <c r="A124" s="29"/>
      <c r="B124" s="29"/>
      <c r="C124" s="67"/>
      <c r="D124" s="29"/>
      <c r="E124" s="67"/>
      <c r="F124" s="50"/>
      <c r="G124" s="67"/>
      <c r="H124" s="50"/>
      <c r="I124" s="67"/>
      <c r="J124" s="50"/>
      <c r="K124" s="67"/>
      <c r="L124" s="50"/>
      <c r="M124" s="67"/>
      <c r="N124" s="50"/>
      <c r="O124" s="67"/>
      <c r="P124" s="50"/>
      <c r="Q124" s="67"/>
      <c r="R124" s="50"/>
      <c r="S124" s="67"/>
      <c r="T124" s="50"/>
      <c r="U124" s="67"/>
    </row>
    <row r="125" spans="1:21">
      <c r="A125" s="29"/>
      <c r="B125" s="29"/>
      <c r="C125" s="67"/>
      <c r="D125" s="29"/>
      <c r="E125" s="67"/>
      <c r="F125" s="50"/>
      <c r="G125" s="67"/>
      <c r="H125" s="50"/>
      <c r="I125" s="67"/>
      <c r="J125" s="50"/>
      <c r="K125" s="67"/>
      <c r="L125" s="50"/>
      <c r="M125" s="67"/>
      <c r="N125" s="50"/>
      <c r="O125" s="67"/>
      <c r="P125" s="50"/>
      <c r="Q125" s="67"/>
      <c r="R125" s="50"/>
      <c r="S125" s="67"/>
      <c r="T125" s="50"/>
      <c r="U125" s="67"/>
    </row>
    <row r="126" spans="1:21">
      <c r="A126" s="29"/>
      <c r="B126" s="29"/>
      <c r="C126" s="67"/>
      <c r="D126" s="29"/>
      <c r="E126" s="67"/>
      <c r="F126" s="50"/>
      <c r="G126" s="67"/>
      <c r="H126" s="50"/>
      <c r="I126" s="67"/>
      <c r="J126" s="50"/>
      <c r="K126" s="67"/>
      <c r="L126" s="50"/>
      <c r="M126" s="67"/>
      <c r="N126" s="50"/>
      <c r="O126" s="67"/>
      <c r="P126" s="50"/>
      <c r="Q126" s="67"/>
      <c r="R126" s="50"/>
      <c r="S126" s="67"/>
      <c r="T126" s="50"/>
      <c r="U126" s="67"/>
    </row>
    <row r="127" spans="1:21">
      <c r="A127" s="29"/>
      <c r="B127" s="29"/>
      <c r="C127" s="67"/>
      <c r="D127" s="29"/>
      <c r="E127" s="67"/>
      <c r="F127" s="50"/>
      <c r="G127" s="67"/>
      <c r="H127" s="50"/>
      <c r="I127" s="67"/>
      <c r="J127" s="50"/>
      <c r="K127" s="67"/>
      <c r="L127" s="50"/>
      <c r="M127" s="67"/>
      <c r="N127" s="50"/>
      <c r="O127" s="67"/>
      <c r="P127" s="50"/>
      <c r="Q127" s="67"/>
      <c r="R127" s="50"/>
      <c r="S127" s="67"/>
      <c r="T127" s="50"/>
      <c r="U127" s="67"/>
    </row>
    <row r="128" spans="1:21">
      <c r="A128" s="29"/>
      <c r="B128" s="29"/>
      <c r="C128" s="67"/>
      <c r="D128" s="29"/>
      <c r="E128" s="67"/>
      <c r="F128" s="50"/>
      <c r="G128" s="67"/>
      <c r="H128" s="50"/>
      <c r="I128" s="67"/>
      <c r="J128" s="50"/>
      <c r="K128" s="67"/>
      <c r="L128" s="50"/>
      <c r="M128" s="67"/>
      <c r="N128" s="50"/>
      <c r="O128" s="67"/>
      <c r="P128" s="50"/>
      <c r="Q128" s="67"/>
      <c r="R128" s="50"/>
      <c r="S128" s="67"/>
      <c r="T128" s="50"/>
      <c r="U128" s="67"/>
    </row>
    <row r="129" spans="1:21">
      <c r="A129" s="29"/>
      <c r="B129" s="29"/>
      <c r="C129" s="67"/>
      <c r="D129" s="29"/>
      <c r="E129" s="67"/>
      <c r="F129" s="50"/>
      <c r="G129" s="67"/>
      <c r="H129" s="50"/>
      <c r="I129" s="67"/>
      <c r="J129" s="50"/>
      <c r="K129" s="67"/>
      <c r="L129" s="50"/>
      <c r="M129" s="67"/>
      <c r="N129" s="50"/>
      <c r="O129" s="67"/>
      <c r="P129" s="50"/>
      <c r="Q129" s="67"/>
      <c r="R129" s="50"/>
      <c r="S129" s="67"/>
      <c r="T129" s="50"/>
      <c r="U129" s="67"/>
    </row>
    <row r="130" spans="1:21">
      <c r="A130" s="29"/>
      <c r="B130" s="29"/>
      <c r="C130" s="67"/>
      <c r="D130" s="29"/>
      <c r="E130" s="67"/>
      <c r="F130" s="50"/>
      <c r="G130" s="67"/>
      <c r="H130" s="50"/>
      <c r="I130" s="67"/>
      <c r="J130" s="50"/>
      <c r="K130" s="67"/>
      <c r="L130" s="50"/>
      <c r="M130" s="67"/>
      <c r="N130" s="50"/>
      <c r="O130" s="67"/>
      <c r="P130" s="50"/>
      <c r="Q130" s="67"/>
      <c r="R130" s="50"/>
      <c r="S130" s="67"/>
      <c r="T130" s="50"/>
      <c r="U130" s="67"/>
    </row>
    <row r="131" spans="1:21">
      <c r="A131" s="29"/>
      <c r="B131" s="29"/>
      <c r="C131" s="67"/>
      <c r="D131" s="29"/>
      <c r="E131" s="67"/>
      <c r="F131" s="50"/>
      <c r="G131" s="67"/>
      <c r="H131" s="50"/>
      <c r="I131" s="67"/>
      <c r="J131" s="50"/>
      <c r="K131" s="67"/>
      <c r="L131" s="50"/>
      <c r="M131" s="67"/>
      <c r="N131" s="50"/>
      <c r="O131" s="67"/>
      <c r="P131" s="50"/>
      <c r="Q131" s="67"/>
      <c r="R131" s="50"/>
      <c r="S131" s="67"/>
      <c r="T131" s="50"/>
      <c r="U131" s="67"/>
    </row>
    <row r="132" spans="1:21">
      <c r="A132" s="29"/>
      <c r="B132" s="29"/>
      <c r="C132" s="67"/>
      <c r="D132" s="29"/>
      <c r="E132" s="67"/>
      <c r="F132" s="50"/>
      <c r="G132" s="67"/>
      <c r="H132" s="50"/>
      <c r="I132" s="67"/>
      <c r="J132" s="50"/>
      <c r="K132" s="67"/>
      <c r="L132" s="50"/>
      <c r="M132" s="67"/>
      <c r="N132" s="50"/>
      <c r="O132" s="67"/>
      <c r="P132" s="50"/>
      <c r="Q132" s="67"/>
      <c r="R132" s="50"/>
      <c r="S132" s="67"/>
      <c r="T132" s="50"/>
      <c r="U132" s="67"/>
    </row>
    <row r="133" spans="1:21">
      <c r="A133" s="29"/>
      <c r="B133" s="29"/>
      <c r="C133" s="67"/>
      <c r="D133" s="29"/>
      <c r="E133" s="67"/>
      <c r="F133" s="50"/>
      <c r="G133" s="67"/>
      <c r="H133" s="50"/>
      <c r="I133" s="67"/>
      <c r="J133" s="50"/>
      <c r="K133" s="67"/>
      <c r="L133" s="50"/>
      <c r="M133" s="67"/>
      <c r="N133" s="50"/>
      <c r="O133" s="67"/>
      <c r="P133" s="50"/>
      <c r="Q133" s="67"/>
      <c r="R133" s="50"/>
      <c r="S133" s="67"/>
      <c r="T133" s="50"/>
      <c r="U133" s="67"/>
    </row>
    <row r="134" spans="1:21">
      <c r="A134" s="29"/>
      <c r="B134" s="29"/>
      <c r="C134" s="67"/>
      <c r="D134" s="29"/>
      <c r="E134" s="67"/>
      <c r="F134" s="50"/>
      <c r="G134" s="67"/>
      <c r="H134" s="50"/>
      <c r="I134" s="67"/>
      <c r="J134" s="50"/>
      <c r="K134" s="67"/>
      <c r="L134" s="50"/>
      <c r="M134" s="67"/>
      <c r="N134" s="50"/>
      <c r="O134" s="67"/>
      <c r="P134" s="50"/>
      <c r="Q134" s="67"/>
      <c r="R134" s="50"/>
      <c r="S134" s="67"/>
      <c r="T134" s="50"/>
      <c r="U134" s="67"/>
    </row>
    <row r="135" spans="1:21">
      <c r="A135" s="29"/>
      <c r="B135" s="29"/>
      <c r="C135" s="67"/>
      <c r="D135" s="29"/>
      <c r="E135" s="67"/>
      <c r="F135" s="50"/>
      <c r="G135" s="67"/>
      <c r="H135" s="50"/>
      <c r="I135" s="67"/>
      <c r="J135" s="50"/>
      <c r="K135" s="67"/>
      <c r="L135" s="50"/>
      <c r="M135" s="67"/>
      <c r="N135" s="50"/>
      <c r="O135" s="67"/>
      <c r="P135" s="50"/>
      <c r="Q135" s="67"/>
      <c r="R135" s="50"/>
      <c r="S135" s="67"/>
      <c r="T135" s="50"/>
      <c r="U135" s="67"/>
    </row>
    <row r="136" spans="1:21">
      <c r="A136" s="29"/>
      <c r="B136" s="29"/>
      <c r="C136" s="67"/>
      <c r="D136" s="29"/>
      <c r="E136" s="67"/>
      <c r="F136" s="50"/>
      <c r="G136" s="67"/>
      <c r="H136" s="50"/>
      <c r="I136" s="67"/>
      <c r="J136" s="50"/>
      <c r="K136" s="67"/>
      <c r="L136" s="50"/>
      <c r="M136" s="67"/>
      <c r="N136" s="50"/>
      <c r="O136" s="67"/>
      <c r="P136" s="50"/>
      <c r="Q136" s="67"/>
      <c r="R136" s="50"/>
      <c r="S136" s="67"/>
      <c r="T136" s="50"/>
      <c r="U136" s="67"/>
    </row>
    <row r="137" spans="1:21">
      <c r="A137" s="29"/>
      <c r="B137" s="29"/>
      <c r="C137" s="67"/>
      <c r="D137" s="29"/>
      <c r="E137" s="67"/>
      <c r="F137" s="50"/>
      <c r="G137" s="67"/>
      <c r="H137" s="50"/>
      <c r="I137" s="67"/>
      <c r="J137" s="50"/>
      <c r="K137" s="67"/>
      <c r="L137" s="50"/>
      <c r="M137" s="67"/>
      <c r="N137" s="50"/>
      <c r="O137" s="67"/>
      <c r="P137" s="50"/>
      <c r="Q137" s="67"/>
      <c r="R137" s="50"/>
      <c r="S137" s="67"/>
      <c r="T137" s="50"/>
      <c r="U137" s="67"/>
    </row>
    <row r="138" spans="1:21">
      <c r="A138" s="29"/>
      <c r="B138" s="29"/>
      <c r="C138" s="67"/>
      <c r="D138" s="29"/>
      <c r="E138" s="67"/>
      <c r="F138" s="50"/>
      <c r="G138" s="67"/>
      <c r="H138" s="50"/>
      <c r="I138" s="67"/>
      <c r="J138" s="50"/>
      <c r="K138" s="67"/>
      <c r="L138" s="50"/>
      <c r="M138" s="67"/>
      <c r="N138" s="50"/>
      <c r="O138" s="67"/>
      <c r="P138" s="50"/>
      <c r="Q138" s="67"/>
      <c r="R138" s="50"/>
      <c r="S138" s="67"/>
      <c r="T138" s="50"/>
      <c r="U138" s="67"/>
    </row>
    <row r="139" spans="1:21">
      <c r="A139" s="29"/>
      <c r="B139" s="29"/>
      <c r="C139" s="67"/>
      <c r="D139" s="29"/>
      <c r="E139" s="67"/>
      <c r="F139" s="50"/>
      <c r="G139" s="67"/>
      <c r="H139" s="50"/>
      <c r="I139" s="67"/>
      <c r="J139" s="50"/>
      <c r="K139" s="67"/>
      <c r="L139" s="50"/>
      <c r="M139" s="67"/>
      <c r="N139" s="50"/>
      <c r="O139" s="67"/>
      <c r="P139" s="50"/>
      <c r="Q139" s="67"/>
      <c r="R139" s="50"/>
      <c r="S139" s="67"/>
      <c r="T139" s="50"/>
      <c r="U139" s="67"/>
    </row>
    <row r="140" spans="1:21">
      <c r="A140" s="29"/>
      <c r="B140" s="29"/>
      <c r="C140" s="67"/>
      <c r="D140" s="29"/>
      <c r="E140" s="67"/>
      <c r="F140" s="50"/>
      <c r="G140" s="67"/>
      <c r="H140" s="50"/>
      <c r="I140" s="67"/>
      <c r="J140" s="50"/>
      <c r="K140" s="67"/>
      <c r="L140" s="50"/>
      <c r="M140" s="67"/>
      <c r="N140" s="50"/>
      <c r="O140" s="67"/>
      <c r="P140" s="50"/>
      <c r="Q140" s="67"/>
      <c r="R140" s="50"/>
      <c r="S140" s="67"/>
      <c r="T140" s="50"/>
      <c r="U140" s="67"/>
    </row>
    <row r="141" spans="1:21">
      <c r="A141" s="29"/>
      <c r="B141" s="29"/>
      <c r="C141" s="67"/>
      <c r="D141" s="29"/>
      <c r="E141" s="67"/>
      <c r="F141" s="50"/>
      <c r="G141" s="67"/>
      <c r="H141" s="50"/>
      <c r="I141" s="67"/>
      <c r="J141" s="50"/>
      <c r="K141" s="67"/>
      <c r="L141" s="50"/>
      <c r="M141" s="67"/>
      <c r="N141" s="50"/>
      <c r="O141" s="67"/>
      <c r="P141" s="50"/>
      <c r="Q141" s="67"/>
      <c r="R141" s="50"/>
      <c r="S141" s="67"/>
      <c r="T141" s="50"/>
      <c r="U141" s="67"/>
    </row>
    <row r="142" spans="1:21">
      <c r="A142" s="29"/>
      <c r="B142" s="29"/>
      <c r="C142" s="67"/>
      <c r="D142" s="29"/>
      <c r="E142" s="67"/>
      <c r="F142" s="50"/>
      <c r="G142" s="67"/>
      <c r="H142" s="50"/>
      <c r="I142" s="67"/>
      <c r="J142" s="50"/>
      <c r="K142" s="67"/>
      <c r="L142" s="50"/>
      <c r="M142" s="67"/>
      <c r="N142" s="50"/>
      <c r="O142" s="67"/>
      <c r="P142" s="50"/>
      <c r="Q142" s="67"/>
      <c r="R142" s="50"/>
      <c r="S142" s="67"/>
      <c r="T142" s="50"/>
      <c r="U142" s="67"/>
    </row>
    <row r="143" spans="1:21">
      <c r="A143" s="29"/>
      <c r="B143" s="29"/>
      <c r="C143" s="67"/>
      <c r="D143" s="29"/>
      <c r="E143" s="67"/>
      <c r="F143" s="50"/>
      <c r="G143" s="67"/>
      <c r="H143" s="50"/>
      <c r="I143" s="67"/>
      <c r="J143" s="50"/>
      <c r="K143" s="67"/>
      <c r="L143" s="50"/>
      <c r="M143" s="67"/>
      <c r="N143" s="50"/>
      <c r="O143" s="67"/>
      <c r="P143" s="50"/>
      <c r="Q143" s="67"/>
      <c r="R143" s="50"/>
      <c r="S143" s="67"/>
      <c r="T143" s="50"/>
      <c r="U143" s="67"/>
    </row>
    <row r="144" spans="1:21">
      <c r="A144" s="29"/>
      <c r="B144" s="29"/>
      <c r="C144" s="67"/>
      <c r="D144" s="29"/>
      <c r="E144" s="67"/>
      <c r="F144" s="50"/>
      <c r="G144" s="67"/>
      <c r="H144" s="50"/>
      <c r="I144" s="67"/>
      <c r="J144" s="50"/>
      <c r="K144" s="67"/>
      <c r="L144" s="50"/>
      <c r="M144" s="67"/>
      <c r="N144" s="50"/>
      <c r="O144" s="67"/>
      <c r="P144" s="50"/>
      <c r="Q144" s="67"/>
      <c r="R144" s="50"/>
      <c r="S144" s="67"/>
      <c r="T144" s="50"/>
      <c r="U144" s="67"/>
    </row>
    <row r="145" spans="1:21">
      <c r="A145" s="29"/>
      <c r="B145" s="29"/>
      <c r="C145" s="67"/>
      <c r="D145" s="29"/>
      <c r="E145" s="67"/>
      <c r="F145" s="50"/>
      <c r="G145" s="67"/>
      <c r="H145" s="50"/>
      <c r="I145" s="67"/>
      <c r="J145" s="50"/>
      <c r="K145" s="67"/>
      <c r="L145" s="50"/>
      <c r="M145" s="67"/>
      <c r="N145" s="50"/>
      <c r="O145" s="67"/>
      <c r="P145" s="50"/>
      <c r="Q145" s="67"/>
      <c r="R145" s="50"/>
      <c r="S145" s="67"/>
      <c r="T145" s="50"/>
      <c r="U145" s="67"/>
    </row>
    <row r="146" spans="1:21">
      <c r="A146" s="29"/>
      <c r="B146" s="29"/>
      <c r="C146" s="67"/>
      <c r="D146" s="29"/>
      <c r="E146" s="67"/>
      <c r="F146" s="50"/>
      <c r="G146" s="67"/>
      <c r="H146" s="50"/>
      <c r="I146" s="67"/>
      <c r="J146" s="50"/>
      <c r="K146" s="67"/>
      <c r="L146" s="50"/>
      <c r="M146" s="67"/>
      <c r="N146" s="50"/>
      <c r="O146" s="67"/>
      <c r="P146" s="50"/>
      <c r="Q146" s="67"/>
      <c r="R146" s="50"/>
      <c r="S146" s="67"/>
      <c r="T146" s="50"/>
      <c r="U146" s="67"/>
    </row>
    <row r="147" spans="1:21">
      <c r="A147" s="29"/>
      <c r="B147" s="29"/>
      <c r="C147" s="67"/>
      <c r="D147" s="29"/>
      <c r="E147" s="67"/>
      <c r="F147" s="50"/>
      <c r="G147" s="67"/>
      <c r="H147" s="50"/>
      <c r="I147" s="67"/>
      <c r="J147" s="50"/>
      <c r="K147" s="67"/>
      <c r="L147" s="50"/>
      <c r="M147" s="67"/>
      <c r="N147" s="50"/>
      <c r="O147" s="67"/>
      <c r="P147" s="50"/>
      <c r="Q147" s="67"/>
      <c r="R147" s="50"/>
      <c r="S147" s="67"/>
      <c r="T147" s="50"/>
      <c r="U147" s="67"/>
    </row>
    <row r="148" spans="1:21">
      <c r="A148" s="29"/>
      <c r="B148" s="29"/>
      <c r="C148" s="67"/>
      <c r="D148" s="29"/>
      <c r="E148" s="67"/>
      <c r="F148" s="50"/>
      <c r="G148" s="67"/>
      <c r="H148" s="50"/>
      <c r="I148" s="67"/>
      <c r="J148" s="50"/>
      <c r="K148" s="67"/>
      <c r="L148" s="50"/>
      <c r="M148" s="67"/>
      <c r="N148" s="50"/>
      <c r="O148" s="67"/>
      <c r="P148" s="50"/>
      <c r="Q148" s="67"/>
      <c r="R148" s="50"/>
      <c r="S148" s="67"/>
      <c r="T148" s="50"/>
      <c r="U148" s="67"/>
    </row>
    <row r="149" spans="1:21">
      <c r="A149" s="29"/>
      <c r="B149" s="29"/>
      <c r="C149" s="67"/>
      <c r="D149" s="29"/>
      <c r="E149" s="67"/>
      <c r="F149" s="50"/>
      <c r="G149" s="67"/>
      <c r="H149" s="50"/>
      <c r="I149" s="67"/>
      <c r="J149" s="50"/>
      <c r="K149" s="67"/>
      <c r="L149" s="50"/>
      <c r="M149" s="67"/>
      <c r="N149" s="50"/>
      <c r="O149" s="67"/>
      <c r="P149" s="50"/>
      <c r="Q149" s="67"/>
      <c r="R149" s="50"/>
      <c r="S149" s="67"/>
      <c r="T149" s="50"/>
      <c r="U149" s="67"/>
    </row>
    <row r="150" spans="1:21">
      <c r="A150" s="29"/>
      <c r="B150" s="29"/>
      <c r="C150" s="67"/>
      <c r="D150" s="29"/>
      <c r="E150" s="67"/>
      <c r="F150" s="50"/>
      <c r="G150" s="67"/>
      <c r="H150" s="50"/>
      <c r="I150" s="67"/>
      <c r="J150" s="50"/>
      <c r="K150" s="67"/>
      <c r="L150" s="50"/>
      <c r="M150" s="67"/>
      <c r="N150" s="50"/>
      <c r="O150" s="67"/>
      <c r="P150" s="50"/>
      <c r="Q150" s="67"/>
      <c r="R150" s="50"/>
      <c r="S150" s="67"/>
      <c r="T150" s="50"/>
      <c r="U150" s="67"/>
    </row>
    <row r="151" spans="1:21">
      <c r="A151" s="29"/>
      <c r="B151" s="29"/>
      <c r="C151" s="67"/>
      <c r="D151" s="29"/>
      <c r="E151" s="67"/>
      <c r="F151" s="50"/>
      <c r="G151" s="67"/>
      <c r="H151" s="50"/>
      <c r="I151" s="67"/>
      <c r="J151" s="50"/>
      <c r="K151" s="67"/>
      <c r="L151" s="50"/>
      <c r="M151" s="67"/>
      <c r="N151" s="50"/>
      <c r="O151" s="67"/>
      <c r="P151" s="50"/>
      <c r="Q151" s="67"/>
      <c r="R151" s="50"/>
      <c r="S151" s="67"/>
      <c r="T151" s="50"/>
      <c r="U151" s="67"/>
    </row>
    <row r="152" spans="1:21">
      <c r="A152" s="29"/>
      <c r="B152" s="29"/>
      <c r="C152" s="67"/>
      <c r="D152" s="29"/>
      <c r="E152" s="67"/>
      <c r="F152" s="50"/>
      <c r="G152" s="67"/>
      <c r="H152" s="50"/>
      <c r="I152" s="67"/>
      <c r="J152" s="50"/>
      <c r="K152" s="67"/>
      <c r="L152" s="50"/>
      <c r="M152" s="67"/>
      <c r="N152" s="50"/>
      <c r="O152" s="67"/>
      <c r="P152" s="50"/>
      <c r="Q152" s="67"/>
      <c r="R152" s="50"/>
      <c r="S152" s="67"/>
      <c r="T152" s="50"/>
      <c r="U152" s="67"/>
    </row>
    <row r="153" spans="1:21">
      <c r="A153" s="29"/>
      <c r="B153" s="29"/>
      <c r="C153" s="67"/>
      <c r="D153" s="29"/>
      <c r="E153" s="67"/>
      <c r="F153" s="50"/>
      <c r="G153" s="67"/>
      <c r="H153" s="50"/>
      <c r="I153" s="67"/>
      <c r="J153" s="50"/>
      <c r="K153" s="67"/>
      <c r="L153" s="50"/>
      <c r="M153" s="67"/>
      <c r="N153" s="50"/>
      <c r="O153" s="67"/>
      <c r="P153" s="50"/>
      <c r="Q153" s="67"/>
      <c r="R153" s="50"/>
      <c r="S153" s="67"/>
      <c r="T153" s="50"/>
      <c r="U153" s="67"/>
    </row>
    <row r="154" spans="1:21">
      <c r="A154" s="29"/>
      <c r="B154" s="29"/>
      <c r="C154" s="67"/>
      <c r="D154" s="29"/>
      <c r="E154" s="67"/>
      <c r="F154" s="50"/>
      <c r="G154" s="67"/>
      <c r="H154" s="50"/>
      <c r="I154" s="67"/>
      <c r="J154" s="50"/>
      <c r="K154" s="67"/>
      <c r="L154" s="50"/>
      <c r="M154" s="67"/>
      <c r="N154" s="50"/>
      <c r="O154" s="67"/>
      <c r="P154" s="50"/>
      <c r="Q154" s="67"/>
      <c r="R154" s="50"/>
      <c r="S154" s="67"/>
      <c r="T154" s="50"/>
      <c r="U154" s="67"/>
    </row>
    <row r="155" spans="1:21">
      <c r="A155" s="29"/>
      <c r="B155" s="29"/>
      <c r="C155" s="67"/>
      <c r="D155" s="29"/>
      <c r="E155" s="67"/>
      <c r="F155" s="50"/>
      <c r="G155" s="67"/>
      <c r="H155" s="50"/>
      <c r="I155" s="67"/>
      <c r="J155" s="50"/>
      <c r="K155" s="67"/>
      <c r="L155" s="50"/>
      <c r="M155" s="67"/>
      <c r="N155" s="50"/>
      <c r="O155" s="67"/>
      <c r="P155" s="50"/>
      <c r="Q155" s="67"/>
      <c r="R155" s="50"/>
      <c r="S155" s="67"/>
      <c r="T155" s="50"/>
      <c r="U155" s="67"/>
    </row>
    <row r="156" spans="1:21">
      <c r="A156" s="29"/>
      <c r="B156" s="29"/>
      <c r="C156" s="67"/>
      <c r="D156" s="29"/>
      <c r="E156" s="67"/>
      <c r="F156" s="50"/>
      <c r="G156" s="67"/>
      <c r="H156" s="50"/>
      <c r="I156" s="67"/>
      <c r="J156" s="50"/>
      <c r="K156" s="67"/>
      <c r="L156" s="50"/>
      <c r="M156" s="67"/>
      <c r="N156" s="50"/>
      <c r="O156" s="67"/>
      <c r="P156" s="50"/>
      <c r="Q156" s="67"/>
      <c r="R156" s="50"/>
      <c r="S156" s="67"/>
      <c r="T156" s="50"/>
      <c r="U156" s="67"/>
    </row>
    <row r="157" spans="1:21">
      <c r="A157" s="29"/>
      <c r="B157" s="29"/>
      <c r="C157" s="67"/>
      <c r="D157" s="29"/>
      <c r="E157" s="67"/>
      <c r="F157" s="50"/>
      <c r="G157" s="67"/>
      <c r="H157" s="50"/>
      <c r="I157" s="67"/>
      <c r="J157" s="50"/>
      <c r="K157" s="67"/>
      <c r="L157" s="50"/>
      <c r="M157" s="67"/>
      <c r="N157" s="50"/>
      <c r="O157" s="67"/>
      <c r="P157" s="50"/>
      <c r="Q157" s="67"/>
      <c r="R157" s="50"/>
      <c r="S157" s="67"/>
      <c r="T157" s="50"/>
      <c r="U157" s="67"/>
    </row>
    <row r="158" spans="1:21">
      <c r="A158" s="29"/>
      <c r="B158" s="29"/>
      <c r="C158" s="67"/>
      <c r="D158" s="29"/>
      <c r="E158" s="67"/>
      <c r="F158" s="50"/>
      <c r="G158" s="67"/>
      <c r="H158" s="50"/>
      <c r="I158" s="67"/>
      <c r="J158" s="50"/>
      <c r="K158" s="67"/>
      <c r="L158" s="50"/>
      <c r="M158" s="67"/>
      <c r="N158" s="50"/>
      <c r="O158" s="67"/>
      <c r="P158" s="50"/>
      <c r="Q158" s="67"/>
      <c r="R158" s="50"/>
      <c r="S158" s="67"/>
      <c r="T158" s="50"/>
      <c r="U158" s="67"/>
    </row>
    <row r="159" spans="1:21">
      <c r="A159" s="29"/>
      <c r="B159" s="29"/>
      <c r="C159" s="67"/>
      <c r="D159" s="29"/>
      <c r="E159" s="67"/>
      <c r="F159" s="50"/>
      <c r="G159" s="67"/>
      <c r="H159" s="50"/>
      <c r="I159" s="67"/>
      <c r="J159" s="50"/>
      <c r="K159" s="67"/>
      <c r="L159" s="50"/>
      <c r="M159" s="67"/>
      <c r="N159" s="50"/>
      <c r="O159" s="67"/>
      <c r="P159" s="50"/>
      <c r="Q159" s="67"/>
      <c r="R159" s="50"/>
      <c r="S159" s="67"/>
      <c r="T159" s="50"/>
      <c r="U159" s="67"/>
    </row>
    <row r="160" spans="1:21">
      <c r="A160" s="29"/>
      <c r="B160" s="29"/>
      <c r="C160" s="67"/>
      <c r="D160" s="29"/>
      <c r="E160" s="67"/>
      <c r="F160" s="50"/>
      <c r="G160" s="67"/>
      <c r="H160" s="50"/>
      <c r="I160" s="67"/>
      <c r="J160" s="50"/>
      <c r="K160" s="67"/>
      <c r="L160" s="50"/>
      <c r="M160" s="67"/>
      <c r="N160" s="50"/>
      <c r="O160" s="67"/>
      <c r="P160" s="50"/>
      <c r="Q160" s="67"/>
      <c r="R160" s="50"/>
      <c r="S160" s="67"/>
      <c r="T160" s="50"/>
      <c r="U160" s="67"/>
    </row>
    <row r="161" spans="1:21">
      <c r="A161" s="29"/>
      <c r="B161" s="29"/>
      <c r="C161" s="67"/>
      <c r="D161" s="29"/>
      <c r="E161" s="67"/>
      <c r="F161" s="50"/>
      <c r="G161" s="67"/>
      <c r="H161" s="50"/>
      <c r="I161" s="67"/>
      <c r="J161" s="50"/>
      <c r="K161" s="67"/>
      <c r="L161" s="50"/>
      <c r="M161" s="67"/>
      <c r="N161" s="50"/>
      <c r="O161" s="67"/>
      <c r="P161" s="50"/>
      <c r="Q161" s="67"/>
      <c r="R161" s="50"/>
      <c r="S161" s="67"/>
      <c r="T161" s="50"/>
      <c r="U161" s="67"/>
    </row>
    <row r="162" spans="1:21">
      <c r="A162" s="29"/>
      <c r="B162" s="29"/>
      <c r="C162" s="67"/>
      <c r="D162" s="29"/>
      <c r="E162" s="67"/>
      <c r="F162" s="50"/>
      <c r="G162" s="67"/>
      <c r="H162" s="50"/>
      <c r="I162" s="67"/>
      <c r="J162" s="50"/>
      <c r="K162" s="67"/>
      <c r="L162" s="50"/>
      <c r="M162" s="67"/>
      <c r="N162" s="50"/>
      <c r="O162" s="67"/>
      <c r="P162" s="50"/>
      <c r="Q162" s="67"/>
      <c r="R162" s="50"/>
      <c r="S162" s="67"/>
      <c r="T162" s="50"/>
      <c r="U162" s="67"/>
    </row>
    <row r="163" spans="1:21">
      <c r="A163" s="29"/>
      <c r="B163" s="29"/>
      <c r="C163" s="67"/>
      <c r="D163" s="29"/>
      <c r="E163" s="67"/>
      <c r="F163" s="50"/>
      <c r="G163" s="67"/>
      <c r="H163" s="50"/>
      <c r="I163" s="67"/>
      <c r="J163" s="50"/>
      <c r="K163" s="67"/>
      <c r="L163" s="50"/>
      <c r="M163" s="67"/>
      <c r="N163" s="50"/>
      <c r="O163" s="67"/>
      <c r="P163" s="50"/>
      <c r="Q163" s="67"/>
      <c r="R163" s="50"/>
      <c r="S163" s="67"/>
      <c r="T163" s="50"/>
      <c r="U163" s="67"/>
    </row>
    <row r="164" spans="1:21">
      <c r="A164" s="29"/>
      <c r="B164" s="29"/>
      <c r="C164" s="67"/>
      <c r="D164" s="29"/>
      <c r="E164" s="67"/>
      <c r="F164" s="50"/>
      <c r="G164" s="67"/>
      <c r="H164" s="50"/>
      <c r="I164" s="67"/>
      <c r="J164" s="50"/>
      <c r="K164" s="67"/>
      <c r="L164" s="50"/>
      <c r="M164" s="67"/>
      <c r="N164" s="50"/>
      <c r="O164" s="67"/>
      <c r="P164" s="50"/>
      <c r="Q164" s="67"/>
      <c r="R164" s="50"/>
      <c r="S164" s="67"/>
      <c r="T164" s="50"/>
      <c r="U164" s="67"/>
    </row>
    <row r="165" spans="1:21">
      <c r="A165" s="29"/>
      <c r="B165" s="29"/>
      <c r="C165" s="67"/>
      <c r="D165" s="29"/>
      <c r="E165" s="67"/>
      <c r="F165" s="50"/>
      <c r="G165" s="67"/>
      <c r="H165" s="50"/>
      <c r="I165" s="67"/>
      <c r="J165" s="50"/>
      <c r="K165" s="67"/>
      <c r="L165" s="50"/>
      <c r="M165" s="67"/>
      <c r="N165" s="50"/>
      <c r="O165" s="67"/>
      <c r="P165" s="50"/>
      <c r="Q165" s="67"/>
      <c r="R165" s="50"/>
      <c r="S165" s="67"/>
      <c r="T165" s="50"/>
      <c r="U165" s="67"/>
    </row>
    <row r="166" spans="1:21">
      <c r="A166" s="29"/>
      <c r="B166" s="29"/>
      <c r="C166" s="67"/>
      <c r="D166" s="29"/>
      <c r="E166" s="67"/>
      <c r="F166" s="50"/>
      <c r="G166" s="67"/>
      <c r="H166" s="50"/>
      <c r="I166" s="67"/>
      <c r="J166" s="50"/>
      <c r="K166" s="67"/>
      <c r="L166" s="50"/>
      <c r="M166" s="67"/>
      <c r="N166" s="50"/>
      <c r="O166" s="67"/>
      <c r="P166" s="50"/>
      <c r="Q166" s="67"/>
      <c r="R166" s="50"/>
      <c r="S166" s="67"/>
      <c r="T166" s="50"/>
      <c r="U166" s="67"/>
    </row>
    <row r="167" spans="1:21">
      <c r="A167" s="29"/>
      <c r="B167" s="29"/>
      <c r="C167" s="67"/>
      <c r="D167" s="29"/>
      <c r="E167" s="67"/>
      <c r="F167" s="50"/>
      <c r="G167" s="67"/>
      <c r="H167" s="50"/>
      <c r="I167" s="67"/>
      <c r="J167" s="50"/>
      <c r="K167" s="67"/>
      <c r="L167" s="50"/>
      <c r="M167" s="67"/>
      <c r="N167" s="50"/>
      <c r="O167" s="67"/>
      <c r="P167" s="50"/>
      <c r="Q167" s="67"/>
      <c r="R167" s="50"/>
      <c r="S167" s="67"/>
      <c r="T167" s="50"/>
      <c r="U167" s="67"/>
    </row>
    <row r="168" spans="1:21">
      <c r="A168" s="29"/>
      <c r="B168" s="29"/>
      <c r="C168" s="67"/>
      <c r="D168" s="29"/>
      <c r="E168" s="67"/>
      <c r="F168" s="50"/>
      <c r="G168" s="67"/>
      <c r="H168" s="50"/>
      <c r="I168" s="67"/>
      <c r="J168" s="50"/>
      <c r="K168" s="67"/>
      <c r="L168" s="50"/>
      <c r="M168" s="67"/>
      <c r="N168" s="50"/>
      <c r="O168" s="67"/>
      <c r="P168" s="50"/>
      <c r="Q168" s="67"/>
      <c r="R168" s="50"/>
      <c r="S168" s="67"/>
      <c r="T168" s="50"/>
      <c r="U168" s="67"/>
    </row>
    <row r="169" spans="1:21">
      <c r="A169" s="29"/>
      <c r="B169" s="29"/>
      <c r="C169" s="67"/>
      <c r="D169" s="29"/>
      <c r="E169" s="67"/>
      <c r="F169" s="50"/>
      <c r="G169" s="67"/>
      <c r="H169" s="50"/>
      <c r="I169" s="67"/>
      <c r="J169" s="50"/>
      <c r="K169" s="67"/>
      <c r="L169" s="50"/>
      <c r="M169" s="67"/>
      <c r="N169" s="50"/>
      <c r="O169" s="67"/>
      <c r="P169" s="50"/>
      <c r="Q169" s="67"/>
      <c r="R169" s="50"/>
      <c r="S169" s="67"/>
      <c r="T169" s="50"/>
      <c r="U169" s="67"/>
    </row>
    <row r="170" spans="1:21">
      <c r="A170" s="29"/>
      <c r="B170" s="29"/>
      <c r="C170" s="67"/>
      <c r="D170" s="29"/>
      <c r="E170" s="67"/>
      <c r="F170" s="50"/>
      <c r="G170" s="67"/>
      <c r="H170" s="50"/>
      <c r="I170" s="67"/>
      <c r="J170" s="50"/>
      <c r="K170" s="67"/>
      <c r="L170" s="50"/>
      <c r="M170" s="67"/>
      <c r="N170" s="50"/>
      <c r="O170" s="67"/>
      <c r="P170" s="50"/>
      <c r="Q170" s="67"/>
      <c r="R170" s="50"/>
      <c r="S170" s="67"/>
      <c r="T170" s="50"/>
      <c r="U170" s="67"/>
    </row>
    <row r="171" spans="1:21">
      <c r="A171" s="29"/>
      <c r="B171" s="29"/>
      <c r="C171" s="67"/>
      <c r="D171" s="29"/>
      <c r="E171" s="67"/>
      <c r="F171" s="50"/>
      <c r="G171" s="67"/>
      <c r="H171" s="50"/>
      <c r="I171" s="67"/>
      <c r="J171" s="50"/>
      <c r="K171" s="67"/>
      <c r="L171" s="50"/>
      <c r="M171" s="67"/>
      <c r="N171" s="50"/>
      <c r="O171" s="67"/>
      <c r="P171" s="50"/>
      <c r="Q171" s="67"/>
      <c r="R171" s="50"/>
      <c r="S171" s="67"/>
      <c r="T171" s="50"/>
      <c r="U171" s="67"/>
    </row>
    <row r="172" spans="1:21">
      <c r="A172" s="29"/>
      <c r="B172" s="29"/>
      <c r="C172" s="67"/>
      <c r="D172" s="29"/>
      <c r="E172" s="67"/>
      <c r="F172" s="50"/>
      <c r="G172" s="67"/>
      <c r="H172" s="50"/>
      <c r="I172" s="67"/>
      <c r="J172" s="50"/>
      <c r="K172" s="67"/>
      <c r="L172" s="50"/>
      <c r="M172" s="67"/>
      <c r="N172" s="50"/>
      <c r="O172" s="67"/>
      <c r="P172" s="50"/>
      <c r="Q172" s="67"/>
      <c r="R172" s="50"/>
      <c r="S172" s="67"/>
      <c r="T172" s="50"/>
      <c r="U172" s="67"/>
    </row>
    <row r="173" spans="1:21">
      <c r="A173" s="29"/>
      <c r="B173" s="29"/>
      <c r="C173" s="67"/>
      <c r="D173" s="29"/>
      <c r="E173" s="67"/>
      <c r="F173" s="50"/>
      <c r="G173" s="67"/>
      <c r="H173" s="50"/>
      <c r="I173" s="67"/>
      <c r="J173" s="50"/>
      <c r="K173" s="67"/>
      <c r="L173" s="50"/>
      <c r="M173" s="67"/>
      <c r="N173" s="50"/>
      <c r="O173" s="67"/>
      <c r="P173" s="50"/>
      <c r="Q173" s="67"/>
      <c r="R173" s="50"/>
      <c r="S173" s="67"/>
      <c r="T173" s="50"/>
      <c r="U173" s="67"/>
    </row>
    <row r="174" spans="1:21">
      <c r="A174" s="29"/>
      <c r="B174" s="29"/>
      <c r="C174" s="67"/>
      <c r="D174" s="29"/>
      <c r="E174" s="67"/>
      <c r="F174" s="50"/>
      <c r="G174" s="67"/>
      <c r="H174" s="50"/>
      <c r="I174" s="67"/>
      <c r="J174" s="50"/>
      <c r="K174" s="67"/>
      <c r="L174" s="50"/>
      <c r="M174" s="67"/>
      <c r="N174" s="50"/>
      <c r="O174" s="67"/>
      <c r="P174" s="50"/>
      <c r="Q174" s="67"/>
      <c r="R174" s="50"/>
      <c r="S174" s="67"/>
      <c r="T174" s="50"/>
      <c r="U174" s="67"/>
    </row>
    <row r="175" spans="1:21">
      <c r="A175" s="29"/>
      <c r="B175" s="29"/>
      <c r="C175" s="67"/>
      <c r="D175" s="29"/>
      <c r="E175" s="67"/>
      <c r="F175" s="50"/>
      <c r="G175" s="67"/>
      <c r="H175" s="50"/>
      <c r="I175" s="67"/>
      <c r="J175" s="50"/>
      <c r="K175" s="67"/>
      <c r="L175" s="50"/>
      <c r="M175" s="67"/>
      <c r="N175" s="50"/>
      <c r="O175" s="67"/>
      <c r="P175" s="50"/>
      <c r="Q175" s="67"/>
      <c r="R175" s="50"/>
      <c r="S175" s="67"/>
      <c r="T175" s="50"/>
      <c r="U175" s="67"/>
    </row>
    <row r="176" spans="1:21">
      <c r="A176" s="29"/>
      <c r="B176" s="29"/>
      <c r="C176" s="67"/>
      <c r="D176" s="29"/>
      <c r="E176" s="67"/>
      <c r="F176" s="50"/>
      <c r="G176" s="67"/>
      <c r="H176" s="50"/>
      <c r="I176" s="67"/>
      <c r="J176" s="50"/>
      <c r="K176" s="67"/>
      <c r="L176" s="50"/>
      <c r="M176" s="67"/>
      <c r="N176" s="50"/>
      <c r="O176" s="67"/>
      <c r="P176" s="50"/>
      <c r="Q176" s="67"/>
      <c r="R176" s="50"/>
      <c r="S176" s="67"/>
      <c r="T176" s="50"/>
      <c r="U176" s="67"/>
    </row>
    <row r="177" spans="1:21">
      <c r="A177" s="29"/>
      <c r="B177" s="29"/>
      <c r="C177" s="67"/>
      <c r="D177" s="29"/>
      <c r="E177" s="67"/>
      <c r="F177" s="50"/>
      <c r="G177" s="67"/>
      <c r="H177" s="50"/>
      <c r="I177" s="67"/>
      <c r="J177" s="50"/>
      <c r="K177" s="67"/>
      <c r="L177" s="50"/>
      <c r="M177" s="67"/>
      <c r="N177" s="50"/>
      <c r="O177" s="67"/>
      <c r="P177" s="50"/>
      <c r="Q177" s="67"/>
      <c r="R177" s="50"/>
      <c r="S177" s="67"/>
      <c r="T177" s="50"/>
      <c r="U177" s="67"/>
    </row>
    <row r="178" spans="1:21">
      <c r="A178" s="29"/>
      <c r="B178" s="29"/>
      <c r="C178" s="67"/>
      <c r="D178" s="29"/>
      <c r="E178" s="67"/>
      <c r="F178" s="50"/>
      <c r="G178" s="67"/>
      <c r="H178" s="50"/>
      <c r="I178" s="67"/>
      <c r="J178" s="50"/>
      <c r="K178" s="67"/>
      <c r="L178" s="50"/>
      <c r="M178" s="67"/>
      <c r="N178" s="50"/>
      <c r="O178" s="67"/>
      <c r="P178" s="50"/>
      <c r="Q178" s="67"/>
      <c r="R178" s="50"/>
      <c r="S178" s="67"/>
      <c r="T178" s="50"/>
      <c r="U178" s="67"/>
    </row>
    <row r="179" spans="1:21">
      <c r="A179" s="29"/>
      <c r="B179" s="29"/>
      <c r="C179" s="67"/>
      <c r="D179" s="29"/>
      <c r="E179" s="67"/>
      <c r="F179" s="50"/>
      <c r="G179" s="67"/>
      <c r="H179" s="50"/>
      <c r="I179" s="67"/>
      <c r="J179" s="50"/>
      <c r="K179" s="67"/>
      <c r="L179" s="50"/>
      <c r="M179" s="67"/>
      <c r="N179" s="50"/>
      <c r="O179" s="67"/>
      <c r="P179" s="50"/>
      <c r="Q179" s="67"/>
      <c r="R179" s="50"/>
      <c r="S179" s="67"/>
      <c r="T179" s="50"/>
      <c r="U179" s="67"/>
    </row>
    <row r="180" spans="1:21">
      <c r="A180" s="29"/>
      <c r="B180" s="29"/>
      <c r="C180" s="67"/>
      <c r="D180" s="29"/>
      <c r="E180" s="67"/>
      <c r="F180" s="50"/>
      <c r="G180" s="67"/>
      <c r="H180" s="50"/>
      <c r="I180" s="67"/>
      <c r="J180" s="50"/>
      <c r="K180" s="67"/>
      <c r="L180" s="50"/>
      <c r="M180" s="67"/>
      <c r="N180" s="50"/>
      <c r="O180" s="67"/>
      <c r="P180" s="50"/>
      <c r="Q180" s="67"/>
      <c r="R180" s="50"/>
      <c r="S180" s="67"/>
      <c r="T180" s="50"/>
      <c r="U180" s="67"/>
    </row>
    <row r="181" spans="1:21">
      <c r="A181" s="29"/>
      <c r="B181" s="29"/>
      <c r="C181" s="67"/>
      <c r="D181" s="29"/>
      <c r="E181" s="67"/>
      <c r="F181" s="50"/>
      <c r="G181" s="67"/>
      <c r="H181" s="50"/>
      <c r="I181" s="67"/>
      <c r="J181" s="50"/>
      <c r="K181" s="67"/>
      <c r="L181" s="50"/>
      <c r="M181" s="67"/>
      <c r="N181" s="50"/>
      <c r="O181" s="67"/>
      <c r="P181" s="50"/>
      <c r="Q181" s="67"/>
      <c r="R181" s="50"/>
      <c r="S181" s="67"/>
      <c r="T181" s="50"/>
      <c r="U181" s="67"/>
    </row>
    <row r="182" spans="1:21">
      <c r="A182" s="29"/>
      <c r="B182" s="29"/>
      <c r="C182" s="67"/>
      <c r="D182" s="29"/>
      <c r="E182" s="67"/>
      <c r="F182" s="50"/>
      <c r="G182" s="67"/>
      <c r="H182" s="50"/>
      <c r="I182" s="67"/>
      <c r="J182" s="50"/>
      <c r="K182" s="67"/>
      <c r="L182" s="50"/>
      <c r="M182" s="67"/>
      <c r="N182" s="50"/>
      <c r="O182" s="67"/>
      <c r="P182" s="50"/>
      <c r="Q182" s="67"/>
      <c r="R182" s="50"/>
      <c r="S182" s="67"/>
      <c r="T182" s="50"/>
      <c r="U182" s="67"/>
    </row>
    <row r="183" spans="1:21">
      <c r="A183" s="29"/>
      <c r="B183" s="29"/>
      <c r="C183" s="67"/>
      <c r="D183" s="29"/>
      <c r="E183" s="67"/>
      <c r="F183" s="50"/>
      <c r="G183" s="67"/>
      <c r="H183" s="50"/>
      <c r="I183" s="67"/>
      <c r="J183" s="50"/>
      <c r="K183" s="67"/>
      <c r="L183" s="50"/>
      <c r="M183" s="67"/>
      <c r="N183" s="50"/>
      <c r="O183" s="67"/>
      <c r="P183" s="50"/>
      <c r="Q183" s="67"/>
      <c r="R183" s="50"/>
      <c r="S183" s="67"/>
      <c r="T183" s="50"/>
      <c r="U183" s="67"/>
    </row>
    <row r="184" spans="1:21">
      <c r="A184" s="29"/>
      <c r="B184" s="29"/>
      <c r="C184" s="67"/>
      <c r="D184" s="29"/>
      <c r="E184" s="67"/>
      <c r="F184" s="50"/>
      <c r="G184" s="67"/>
      <c r="H184" s="50"/>
      <c r="I184" s="67"/>
      <c r="J184" s="50"/>
      <c r="K184" s="67"/>
      <c r="L184" s="50"/>
      <c r="M184" s="67"/>
      <c r="N184" s="50"/>
      <c r="O184" s="67"/>
      <c r="P184" s="50"/>
      <c r="Q184" s="67"/>
      <c r="R184" s="50"/>
      <c r="S184" s="67"/>
      <c r="T184" s="50"/>
      <c r="U184" s="67"/>
    </row>
    <row r="185" spans="1:21">
      <c r="A185" s="29"/>
      <c r="B185" s="29"/>
      <c r="C185" s="67"/>
      <c r="D185" s="29"/>
      <c r="E185" s="67"/>
      <c r="F185" s="50"/>
      <c r="G185" s="67"/>
      <c r="H185" s="50"/>
      <c r="I185" s="67"/>
      <c r="J185" s="50"/>
      <c r="K185" s="67"/>
      <c r="L185" s="50"/>
      <c r="M185" s="67"/>
      <c r="N185" s="50"/>
      <c r="O185" s="67"/>
      <c r="P185" s="50"/>
      <c r="Q185" s="67"/>
      <c r="R185" s="50"/>
      <c r="S185" s="67"/>
      <c r="T185" s="50"/>
      <c r="U185" s="67"/>
    </row>
    <row r="186" spans="1:21">
      <c r="A186" s="29"/>
      <c r="B186" s="29"/>
      <c r="C186" s="67"/>
      <c r="D186" s="29"/>
      <c r="E186" s="67"/>
      <c r="F186" s="50"/>
      <c r="G186" s="67"/>
      <c r="H186" s="50"/>
      <c r="I186" s="67"/>
      <c r="J186" s="50"/>
      <c r="K186" s="67"/>
      <c r="L186" s="50"/>
      <c r="M186" s="67"/>
      <c r="N186" s="50"/>
      <c r="O186" s="67"/>
      <c r="P186" s="50"/>
      <c r="Q186" s="67"/>
      <c r="R186" s="50"/>
      <c r="S186" s="67"/>
      <c r="T186" s="50"/>
      <c r="U186" s="67"/>
    </row>
    <row r="187" spans="1:21">
      <c r="A187" s="29"/>
      <c r="B187" s="29"/>
      <c r="C187" s="67"/>
      <c r="D187" s="29"/>
      <c r="E187" s="67"/>
      <c r="F187" s="50"/>
      <c r="G187" s="67"/>
      <c r="H187" s="50"/>
      <c r="I187" s="67"/>
      <c r="J187" s="50"/>
      <c r="K187" s="67"/>
      <c r="L187" s="50"/>
      <c r="M187" s="67"/>
      <c r="N187" s="50"/>
      <c r="O187" s="67"/>
      <c r="P187" s="50"/>
      <c r="Q187" s="67"/>
      <c r="R187" s="50"/>
      <c r="S187" s="67"/>
      <c r="T187" s="50"/>
      <c r="U187" s="67"/>
    </row>
    <row r="188" spans="1:21">
      <c r="A188" s="29"/>
      <c r="B188" s="29"/>
      <c r="C188" s="67"/>
      <c r="D188" s="29"/>
      <c r="E188" s="67"/>
      <c r="F188" s="50"/>
      <c r="G188" s="67"/>
      <c r="H188" s="50"/>
      <c r="I188" s="67"/>
      <c r="J188" s="50"/>
      <c r="K188" s="67"/>
      <c r="L188" s="50"/>
      <c r="M188" s="67"/>
      <c r="N188" s="50"/>
      <c r="O188" s="67"/>
      <c r="P188" s="50"/>
      <c r="Q188" s="67"/>
      <c r="R188" s="50"/>
      <c r="S188" s="67"/>
      <c r="T188" s="50"/>
      <c r="U188" s="67"/>
    </row>
    <row r="189" spans="1:21">
      <c r="A189" s="29"/>
      <c r="B189" s="29"/>
      <c r="C189" s="67"/>
      <c r="D189" s="29"/>
      <c r="E189" s="67"/>
      <c r="F189" s="50"/>
      <c r="G189" s="67"/>
      <c r="H189" s="50"/>
      <c r="I189" s="67"/>
      <c r="J189" s="50"/>
      <c r="K189" s="67"/>
      <c r="L189" s="50"/>
      <c r="M189" s="67"/>
      <c r="N189" s="50"/>
      <c r="O189" s="67"/>
      <c r="P189" s="50"/>
      <c r="Q189" s="67"/>
      <c r="R189" s="50"/>
      <c r="S189" s="67"/>
      <c r="T189" s="50"/>
      <c r="U189" s="67"/>
    </row>
    <row r="190" spans="1:21">
      <c r="A190" s="29"/>
      <c r="B190" s="29"/>
      <c r="C190" s="67"/>
      <c r="D190" s="29"/>
      <c r="E190" s="67"/>
      <c r="F190" s="50"/>
      <c r="G190" s="67"/>
      <c r="H190" s="50"/>
      <c r="I190" s="67"/>
      <c r="J190" s="50"/>
      <c r="K190" s="67"/>
      <c r="L190" s="50"/>
      <c r="M190" s="67"/>
      <c r="N190" s="50"/>
      <c r="O190" s="67"/>
      <c r="P190" s="50"/>
      <c r="Q190" s="67"/>
      <c r="R190" s="50"/>
      <c r="S190" s="67"/>
      <c r="T190" s="50"/>
      <c r="U190" s="67"/>
    </row>
    <row r="191" spans="1:21">
      <c r="A191" s="29"/>
      <c r="B191" s="29"/>
      <c r="C191" s="67"/>
      <c r="D191" s="29"/>
      <c r="E191" s="67"/>
      <c r="F191" s="50"/>
      <c r="G191" s="67"/>
      <c r="H191" s="50"/>
      <c r="I191" s="67"/>
      <c r="J191" s="50"/>
      <c r="K191" s="67"/>
      <c r="L191" s="50"/>
      <c r="M191" s="67"/>
      <c r="N191" s="50"/>
      <c r="O191" s="67"/>
      <c r="P191" s="50"/>
      <c r="Q191" s="67"/>
      <c r="R191" s="50"/>
      <c r="S191" s="67"/>
      <c r="T191" s="50"/>
      <c r="U191" s="67"/>
    </row>
    <row r="192" spans="1:21">
      <c r="A192" s="29"/>
      <c r="B192" s="29"/>
      <c r="C192" s="67"/>
      <c r="D192" s="29"/>
      <c r="E192" s="67"/>
      <c r="F192" s="50"/>
      <c r="G192" s="67"/>
      <c r="H192" s="50"/>
      <c r="I192" s="67"/>
      <c r="J192" s="50"/>
      <c r="K192" s="67"/>
      <c r="L192" s="50"/>
      <c r="M192" s="67"/>
      <c r="N192" s="50"/>
      <c r="O192" s="67"/>
      <c r="P192" s="50"/>
      <c r="Q192" s="67"/>
      <c r="R192" s="50"/>
      <c r="S192" s="67"/>
      <c r="T192" s="50"/>
      <c r="U192" s="67"/>
    </row>
    <row r="193" spans="1:21">
      <c r="A193" s="29"/>
      <c r="B193" s="29"/>
      <c r="C193" s="67"/>
      <c r="D193" s="29"/>
      <c r="E193" s="67"/>
      <c r="F193" s="50"/>
      <c r="G193" s="67"/>
      <c r="H193" s="50"/>
      <c r="I193" s="67"/>
      <c r="J193" s="50"/>
      <c r="K193" s="67"/>
      <c r="L193" s="50"/>
      <c r="M193" s="67"/>
      <c r="N193" s="50"/>
      <c r="O193" s="67"/>
      <c r="P193" s="50"/>
      <c r="Q193" s="67"/>
      <c r="R193" s="50"/>
      <c r="S193" s="67"/>
      <c r="T193" s="50"/>
      <c r="U193" s="67"/>
    </row>
    <row r="194" spans="1:21">
      <c r="A194" s="29"/>
      <c r="B194" s="29"/>
      <c r="C194" s="67"/>
      <c r="D194" s="29"/>
      <c r="E194" s="67"/>
      <c r="F194" s="50"/>
      <c r="G194" s="67"/>
      <c r="H194" s="50"/>
      <c r="I194" s="67"/>
      <c r="J194" s="50"/>
      <c r="K194" s="67"/>
      <c r="L194" s="50"/>
      <c r="M194" s="67"/>
      <c r="N194" s="50"/>
      <c r="O194" s="67"/>
      <c r="P194" s="50"/>
      <c r="Q194" s="67"/>
      <c r="R194" s="50"/>
      <c r="S194" s="67"/>
      <c r="T194" s="50"/>
      <c r="U194" s="67"/>
    </row>
    <row r="195" spans="1:21">
      <c r="A195" s="29"/>
      <c r="B195" s="29"/>
      <c r="C195" s="67"/>
      <c r="D195" s="29"/>
      <c r="E195" s="67"/>
      <c r="F195" s="50"/>
      <c r="G195" s="67"/>
      <c r="H195" s="50"/>
      <c r="I195" s="67"/>
      <c r="J195" s="50"/>
      <c r="K195" s="67"/>
      <c r="L195" s="50"/>
      <c r="M195" s="67"/>
      <c r="N195" s="50"/>
      <c r="O195" s="67"/>
      <c r="P195" s="50"/>
      <c r="Q195" s="67"/>
      <c r="R195" s="50"/>
      <c r="S195" s="67"/>
      <c r="T195" s="50"/>
      <c r="U195" s="67"/>
    </row>
    <row r="196" spans="1:21">
      <c r="A196" s="29"/>
      <c r="B196" s="29"/>
      <c r="C196" s="67"/>
      <c r="D196" s="29"/>
      <c r="E196" s="67"/>
      <c r="F196" s="50"/>
      <c r="G196" s="67"/>
      <c r="H196" s="50"/>
      <c r="I196" s="67"/>
      <c r="J196" s="50"/>
      <c r="K196" s="67"/>
      <c r="L196" s="50"/>
      <c r="M196" s="67"/>
      <c r="N196" s="50"/>
      <c r="O196" s="67"/>
      <c r="P196" s="50"/>
      <c r="Q196" s="67"/>
      <c r="R196" s="50"/>
      <c r="S196" s="67"/>
      <c r="T196" s="50"/>
      <c r="U196" s="67"/>
    </row>
    <row r="197" spans="1:21">
      <c r="A197" s="29"/>
      <c r="B197" s="29"/>
      <c r="C197" s="67"/>
      <c r="D197" s="29"/>
      <c r="E197" s="67"/>
      <c r="F197" s="50"/>
      <c r="G197" s="67"/>
      <c r="H197" s="50"/>
      <c r="I197" s="67"/>
      <c r="J197" s="50"/>
      <c r="K197" s="67"/>
      <c r="L197" s="50"/>
      <c r="M197" s="67"/>
      <c r="N197" s="50"/>
      <c r="O197" s="67"/>
      <c r="P197" s="50"/>
      <c r="Q197" s="67"/>
      <c r="R197" s="50"/>
      <c r="S197" s="67"/>
      <c r="T197" s="50"/>
      <c r="U197" s="67"/>
    </row>
    <row r="198" spans="1:21">
      <c r="A198" s="29"/>
      <c r="B198" s="29"/>
      <c r="C198" s="67"/>
      <c r="D198" s="29"/>
      <c r="E198" s="67"/>
      <c r="F198" s="50"/>
      <c r="G198" s="67"/>
      <c r="H198" s="50"/>
      <c r="I198" s="67"/>
      <c r="J198" s="50"/>
      <c r="K198" s="67"/>
      <c r="L198" s="50"/>
      <c r="M198" s="67"/>
      <c r="N198" s="50"/>
      <c r="O198" s="67"/>
      <c r="P198" s="50"/>
      <c r="Q198" s="67"/>
      <c r="R198" s="50"/>
      <c r="S198" s="67"/>
      <c r="T198" s="50"/>
      <c r="U198" s="67"/>
    </row>
    <row r="199" spans="1:21">
      <c r="A199" s="29"/>
      <c r="B199" s="29"/>
      <c r="C199" s="67"/>
      <c r="D199" s="29"/>
      <c r="E199" s="67"/>
      <c r="F199" s="50"/>
      <c r="G199" s="67"/>
      <c r="H199" s="50"/>
      <c r="I199" s="67"/>
      <c r="J199" s="50"/>
      <c r="K199" s="67"/>
      <c r="L199" s="50"/>
      <c r="M199" s="67"/>
      <c r="N199" s="50"/>
      <c r="O199" s="67"/>
      <c r="P199" s="50"/>
      <c r="Q199" s="67"/>
      <c r="R199" s="50"/>
      <c r="S199" s="67"/>
      <c r="T199" s="50"/>
      <c r="U199" s="67"/>
    </row>
    <row r="200" spans="1:21">
      <c r="A200" s="29"/>
      <c r="B200" s="29"/>
      <c r="C200" s="67"/>
      <c r="D200" s="29"/>
      <c r="E200" s="67"/>
      <c r="F200" s="50"/>
      <c r="G200" s="67"/>
      <c r="H200" s="50"/>
      <c r="I200" s="67"/>
      <c r="J200" s="50"/>
      <c r="K200" s="67"/>
      <c r="L200" s="50"/>
      <c r="M200" s="67"/>
      <c r="N200" s="50"/>
      <c r="O200" s="67"/>
      <c r="P200" s="50"/>
      <c r="Q200" s="67"/>
      <c r="R200" s="50"/>
      <c r="S200" s="67"/>
      <c r="T200" s="50"/>
      <c r="U200" s="67"/>
    </row>
    <row r="201" spans="1:21">
      <c r="A201" s="29"/>
      <c r="B201" s="29"/>
      <c r="C201" s="67"/>
      <c r="D201" s="29"/>
      <c r="E201" s="67"/>
      <c r="F201" s="50"/>
      <c r="G201" s="67"/>
      <c r="H201" s="50"/>
      <c r="I201" s="67"/>
      <c r="J201" s="50"/>
      <c r="K201" s="67"/>
      <c r="L201" s="50"/>
      <c r="M201" s="67"/>
      <c r="N201" s="50"/>
      <c r="O201" s="67"/>
      <c r="P201" s="50"/>
      <c r="Q201" s="67"/>
      <c r="R201" s="50"/>
      <c r="S201" s="67"/>
      <c r="T201" s="50"/>
      <c r="U201" s="67"/>
    </row>
    <row r="202" spans="1:21">
      <c r="A202" s="29"/>
      <c r="B202" s="29"/>
      <c r="C202" s="67"/>
      <c r="D202" s="29"/>
      <c r="E202" s="67"/>
      <c r="F202" s="50"/>
      <c r="G202" s="67"/>
      <c r="H202" s="50"/>
      <c r="I202" s="67"/>
      <c r="J202" s="50"/>
      <c r="K202" s="67"/>
      <c r="L202" s="50"/>
      <c r="M202" s="67"/>
      <c r="N202" s="50"/>
      <c r="O202" s="67"/>
      <c r="P202" s="50"/>
      <c r="Q202" s="67"/>
      <c r="R202" s="50"/>
      <c r="S202" s="67"/>
      <c r="T202" s="50"/>
      <c r="U202" s="67"/>
    </row>
    <row r="203" spans="1:21">
      <c r="A203" s="29"/>
      <c r="B203" s="29"/>
      <c r="C203" s="67"/>
      <c r="D203" s="29"/>
      <c r="E203" s="67"/>
      <c r="F203" s="50"/>
      <c r="G203" s="67"/>
      <c r="H203" s="50"/>
      <c r="I203" s="67"/>
      <c r="J203" s="50"/>
      <c r="K203" s="67"/>
      <c r="L203" s="50"/>
      <c r="M203" s="67"/>
      <c r="N203" s="50"/>
      <c r="O203" s="67"/>
      <c r="P203" s="50"/>
      <c r="Q203" s="67"/>
      <c r="R203" s="50"/>
      <c r="S203" s="67"/>
      <c r="T203" s="50"/>
      <c r="U203" s="67"/>
    </row>
    <row r="204" spans="1:21">
      <c r="A204" s="29"/>
      <c r="B204" s="29"/>
      <c r="C204" s="67"/>
      <c r="D204" s="29"/>
      <c r="E204" s="67"/>
      <c r="F204" s="50"/>
      <c r="G204" s="67"/>
      <c r="H204" s="50"/>
      <c r="I204" s="67"/>
      <c r="J204" s="50"/>
      <c r="K204" s="67"/>
      <c r="L204" s="50"/>
      <c r="M204" s="67"/>
      <c r="N204" s="50"/>
      <c r="O204" s="67"/>
      <c r="P204" s="50"/>
      <c r="Q204" s="67"/>
      <c r="R204" s="50"/>
      <c r="S204" s="67"/>
      <c r="T204" s="50"/>
      <c r="U204" s="67"/>
    </row>
    <row r="205" spans="1:21">
      <c r="A205" s="29"/>
      <c r="B205" s="29"/>
      <c r="C205" s="67"/>
      <c r="D205" s="29"/>
      <c r="E205" s="67"/>
      <c r="F205" s="50"/>
      <c r="G205" s="67"/>
      <c r="H205" s="50"/>
      <c r="I205" s="67"/>
      <c r="J205" s="50"/>
      <c r="K205" s="67"/>
      <c r="L205" s="50"/>
      <c r="M205" s="67"/>
      <c r="N205" s="50"/>
      <c r="O205" s="67"/>
      <c r="P205" s="50"/>
      <c r="Q205" s="67"/>
      <c r="R205" s="50"/>
      <c r="S205" s="67"/>
      <c r="T205" s="50"/>
      <c r="U205" s="67"/>
    </row>
    <row r="206" spans="1:21">
      <c r="A206" s="29"/>
      <c r="B206" s="29"/>
      <c r="C206" s="67"/>
      <c r="D206" s="29"/>
      <c r="E206" s="67"/>
      <c r="F206" s="50"/>
      <c r="G206" s="67"/>
      <c r="H206" s="50"/>
      <c r="I206" s="67"/>
      <c r="J206" s="50"/>
      <c r="K206" s="67"/>
      <c r="L206" s="50"/>
      <c r="M206" s="67"/>
      <c r="N206" s="50"/>
      <c r="O206" s="67"/>
      <c r="P206" s="50"/>
      <c r="Q206" s="67"/>
      <c r="R206" s="50"/>
      <c r="S206" s="67"/>
      <c r="T206" s="50"/>
      <c r="U206" s="67"/>
    </row>
    <row r="207" spans="1:21">
      <c r="A207" s="29"/>
      <c r="B207" s="29"/>
      <c r="C207" s="67"/>
      <c r="D207" s="29"/>
      <c r="E207" s="67"/>
      <c r="F207" s="50"/>
      <c r="G207" s="67"/>
      <c r="H207" s="50"/>
      <c r="I207" s="67"/>
      <c r="J207" s="50"/>
      <c r="K207" s="67"/>
      <c r="L207" s="50"/>
      <c r="M207" s="67"/>
      <c r="N207" s="50"/>
      <c r="O207" s="67"/>
      <c r="P207" s="50"/>
      <c r="Q207" s="67"/>
      <c r="R207" s="50"/>
      <c r="S207" s="67"/>
      <c r="T207" s="50"/>
      <c r="U207" s="67"/>
    </row>
    <row r="208" spans="1:21">
      <c r="A208" s="29"/>
      <c r="B208" s="29"/>
      <c r="C208" s="67"/>
      <c r="D208" s="29"/>
      <c r="E208" s="67"/>
      <c r="F208" s="50"/>
      <c r="G208" s="67"/>
      <c r="H208" s="50"/>
      <c r="I208" s="67"/>
      <c r="J208" s="50"/>
      <c r="K208" s="67"/>
      <c r="L208" s="50"/>
      <c r="M208" s="67"/>
      <c r="N208" s="50"/>
      <c r="O208" s="67"/>
      <c r="P208" s="50"/>
      <c r="Q208" s="67"/>
      <c r="R208" s="50"/>
      <c r="S208" s="67"/>
      <c r="T208" s="50"/>
      <c r="U208" s="67"/>
    </row>
    <row r="209" spans="1:21">
      <c r="A209" s="29"/>
      <c r="B209" s="29"/>
      <c r="C209" s="67"/>
      <c r="D209" s="29"/>
      <c r="E209" s="67"/>
      <c r="F209" s="50"/>
      <c r="G209" s="67"/>
      <c r="H209" s="50"/>
      <c r="I209" s="67"/>
      <c r="J209" s="50"/>
      <c r="K209" s="67"/>
      <c r="L209" s="50"/>
      <c r="M209" s="67"/>
      <c r="N209" s="50"/>
      <c r="O209" s="67"/>
      <c r="P209" s="50"/>
      <c r="Q209" s="67"/>
      <c r="R209" s="50"/>
      <c r="S209" s="67"/>
      <c r="T209" s="50"/>
      <c r="U209" s="67"/>
    </row>
    <row r="210" spans="1:21">
      <c r="A210" s="29"/>
      <c r="B210" s="29"/>
      <c r="C210" s="67"/>
      <c r="D210" s="29"/>
      <c r="E210" s="67"/>
      <c r="F210" s="50"/>
      <c r="G210" s="67"/>
      <c r="H210" s="50"/>
      <c r="I210" s="67"/>
      <c r="J210" s="50"/>
      <c r="K210" s="67"/>
      <c r="L210" s="50"/>
      <c r="M210" s="67"/>
      <c r="N210" s="50"/>
      <c r="O210" s="67"/>
      <c r="P210" s="50"/>
      <c r="Q210" s="67"/>
      <c r="R210" s="50"/>
      <c r="S210" s="67"/>
      <c r="T210" s="50"/>
      <c r="U210" s="67"/>
    </row>
    <row r="211" spans="1:21">
      <c r="A211" s="29"/>
      <c r="B211" s="29"/>
      <c r="C211" s="67"/>
      <c r="D211" s="29"/>
      <c r="E211" s="67"/>
      <c r="F211" s="50"/>
      <c r="G211" s="67"/>
      <c r="H211" s="50"/>
      <c r="I211" s="67"/>
      <c r="J211" s="50"/>
      <c r="K211" s="67"/>
      <c r="L211" s="50"/>
      <c r="M211" s="67"/>
      <c r="N211" s="50"/>
      <c r="O211" s="67"/>
      <c r="P211" s="50"/>
      <c r="Q211" s="67"/>
      <c r="R211" s="50"/>
      <c r="S211" s="67"/>
      <c r="T211" s="50"/>
      <c r="U211" s="67"/>
    </row>
    <row r="212" spans="1:21">
      <c r="A212" s="29"/>
      <c r="B212" s="29"/>
      <c r="C212" s="67"/>
      <c r="D212" s="29"/>
      <c r="E212" s="67"/>
      <c r="F212" s="50"/>
      <c r="G212" s="67"/>
      <c r="H212" s="50"/>
      <c r="I212" s="67"/>
      <c r="J212" s="50"/>
      <c r="K212" s="67"/>
      <c r="L212" s="50"/>
      <c r="M212" s="67"/>
      <c r="N212" s="50"/>
      <c r="O212" s="67"/>
      <c r="P212" s="50"/>
      <c r="Q212" s="67"/>
      <c r="R212" s="50"/>
      <c r="S212" s="67"/>
      <c r="T212" s="50"/>
      <c r="U212" s="67"/>
    </row>
    <row r="213" spans="1:21">
      <c r="A213" s="29"/>
      <c r="B213" s="29"/>
      <c r="C213" s="67"/>
      <c r="D213" s="29"/>
      <c r="E213" s="67"/>
      <c r="F213" s="50"/>
      <c r="G213" s="67"/>
      <c r="H213" s="50"/>
      <c r="I213" s="67"/>
      <c r="J213" s="50"/>
      <c r="K213" s="67"/>
      <c r="L213" s="50"/>
      <c r="M213" s="67"/>
      <c r="N213" s="50"/>
      <c r="O213" s="67"/>
      <c r="P213" s="50"/>
      <c r="Q213" s="67"/>
      <c r="R213" s="50"/>
      <c r="S213" s="67"/>
      <c r="T213" s="50"/>
      <c r="U213" s="67"/>
    </row>
    <row r="214" spans="1:21">
      <c r="A214" s="29"/>
      <c r="B214" s="29"/>
      <c r="C214" s="67"/>
      <c r="D214" s="29"/>
      <c r="E214" s="67"/>
      <c r="F214" s="50"/>
      <c r="G214" s="67"/>
      <c r="H214" s="50"/>
      <c r="I214" s="67"/>
      <c r="J214" s="50"/>
      <c r="K214" s="67"/>
      <c r="L214" s="50"/>
      <c r="M214" s="67"/>
      <c r="N214" s="50"/>
      <c r="O214" s="67"/>
      <c r="P214" s="50"/>
      <c r="Q214" s="67"/>
      <c r="R214" s="50"/>
      <c r="S214" s="67"/>
      <c r="T214" s="50"/>
      <c r="U214" s="67"/>
    </row>
    <row r="215" spans="1:21">
      <c r="A215" s="29"/>
      <c r="B215" s="29"/>
      <c r="C215" s="67"/>
      <c r="D215" s="29"/>
      <c r="E215" s="67"/>
      <c r="F215" s="50"/>
      <c r="G215" s="67"/>
      <c r="H215" s="50"/>
      <c r="I215" s="67"/>
      <c r="J215" s="50"/>
      <c r="K215" s="67"/>
      <c r="L215" s="50"/>
      <c r="M215" s="67"/>
      <c r="N215" s="50"/>
      <c r="O215" s="67"/>
      <c r="P215" s="50"/>
      <c r="Q215" s="67"/>
      <c r="R215" s="50"/>
      <c r="S215" s="67"/>
      <c r="T215" s="50"/>
      <c r="U215" s="67"/>
    </row>
    <row r="216" spans="1:21">
      <c r="A216" s="29"/>
      <c r="B216" s="29"/>
      <c r="C216" s="67"/>
      <c r="D216" s="29"/>
      <c r="E216" s="67"/>
      <c r="F216" s="50"/>
      <c r="G216" s="67"/>
      <c r="H216" s="50"/>
      <c r="I216" s="67"/>
      <c r="J216" s="50"/>
      <c r="K216" s="67"/>
      <c r="L216" s="50"/>
      <c r="M216" s="67"/>
      <c r="N216" s="50"/>
      <c r="O216" s="67"/>
      <c r="P216" s="50"/>
      <c r="Q216" s="67"/>
      <c r="R216" s="50"/>
      <c r="S216" s="67"/>
      <c r="T216" s="50"/>
      <c r="U216" s="67"/>
    </row>
    <row r="217" spans="1:21">
      <c r="A217" s="29"/>
      <c r="B217" s="29"/>
      <c r="C217" s="67"/>
      <c r="D217" s="29"/>
      <c r="E217" s="67"/>
      <c r="F217" s="50"/>
      <c r="G217" s="67"/>
      <c r="H217" s="50"/>
      <c r="I217" s="67"/>
      <c r="J217" s="50"/>
      <c r="K217" s="67"/>
      <c r="L217" s="50"/>
      <c r="M217" s="67"/>
      <c r="N217" s="50"/>
      <c r="O217" s="67"/>
      <c r="P217" s="50"/>
      <c r="Q217" s="67"/>
      <c r="R217" s="50"/>
      <c r="S217" s="67"/>
      <c r="T217" s="50"/>
      <c r="U217" s="67"/>
    </row>
    <row r="218" spans="1:21">
      <c r="A218" s="29"/>
      <c r="B218" s="29"/>
      <c r="C218" s="67"/>
      <c r="D218" s="29"/>
      <c r="E218" s="67"/>
      <c r="F218" s="50"/>
      <c r="G218" s="67"/>
      <c r="H218" s="50"/>
      <c r="I218" s="67"/>
      <c r="J218" s="50"/>
      <c r="K218" s="67"/>
      <c r="L218" s="50"/>
      <c r="M218" s="67"/>
      <c r="N218" s="50"/>
      <c r="O218" s="67"/>
      <c r="P218" s="50"/>
      <c r="Q218" s="67"/>
      <c r="R218" s="50"/>
      <c r="S218" s="67"/>
      <c r="T218" s="50"/>
      <c r="U218" s="67"/>
    </row>
    <row r="219" spans="1:21">
      <c r="A219" s="29"/>
      <c r="B219" s="29"/>
      <c r="C219" s="67"/>
      <c r="D219" s="29"/>
      <c r="E219" s="67"/>
      <c r="F219" s="50"/>
      <c r="G219" s="67"/>
      <c r="H219" s="50"/>
      <c r="I219" s="67"/>
      <c r="J219" s="50"/>
      <c r="K219" s="67"/>
      <c r="L219" s="50"/>
      <c r="M219" s="67"/>
      <c r="N219" s="50"/>
      <c r="O219" s="67"/>
      <c r="P219" s="50"/>
      <c r="Q219" s="67"/>
      <c r="R219" s="50"/>
      <c r="S219" s="67"/>
      <c r="T219" s="50"/>
      <c r="U219" s="67"/>
    </row>
    <row r="220" spans="1:21">
      <c r="A220" s="29"/>
      <c r="B220" s="29"/>
      <c r="C220" s="67"/>
      <c r="D220" s="29"/>
      <c r="E220" s="67"/>
      <c r="F220" s="50"/>
      <c r="G220" s="67"/>
      <c r="H220" s="50"/>
      <c r="I220" s="67"/>
      <c r="J220" s="50"/>
      <c r="K220" s="67"/>
      <c r="L220" s="50"/>
      <c r="M220" s="67"/>
      <c r="N220" s="50"/>
      <c r="O220" s="67"/>
      <c r="P220" s="50"/>
      <c r="Q220" s="67"/>
      <c r="R220" s="50"/>
      <c r="S220" s="67"/>
      <c r="T220" s="50"/>
      <c r="U220" s="67"/>
    </row>
    <row r="221" spans="1:21">
      <c r="A221" s="29"/>
      <c r="B221" s="29"/>
      <c r="C221" s="67"/>
      <c r="D221" s="29"/>
      <c r="E221" s="67"/>
      <c r="F221" s="50"/>
      <c r="G221" s="67"/>
      <c r="H221" s="50"/>
      <c r="I221" s="67"/>
      <c r="J221" s="50"/>
      <c r="K221" s="67"/>
      <c r="L221" s="50"/>
      <c r="M221" s="67"/>
      <c r="N221" s="50"/>
      <c r="O221" s="67"/>
      <c r="P221" s="50"/>
      <c r="Q221" s="67"/>
      <c r="R221" s="50"/>
      <c r="S221" s="67"/>
      <c r="T221" s="50"/>
      <c r="U221" s="67"/>
    </row>
    <row r="222" spans="1:21">
      <c r="A222" s="29"/>
      <c r="B222" s="29"/>
      <c r="C222" s="67"/>
      <c r="D222" s="29"/>
      <c r="E222" s="67"/>
      <c r="F222" s="50"/>
      <c r="G222" s="67"/>
      <c r="H222" s="50"/>
      <c r="I222" s="67"/>
      <c r="J222" s="50"/>
      <c r="K222" s="67"/>
      <c r="L222" s="50"/>
      <c r="M222" s="67"/>
      <c r="N222" s="50"/>
      <c r="O222" s="67"/>
      <c r="P222" s="50"/>
      <c r="Q222" s="67"/>
      <c r="R222" s="50"/>
      <c r="S222" s="67"/>
      <c r="T222" s="50"/>
      <c r="U222" s="67"/>
    </row>
    <row r="223" spans="1:21">
      <c r="A223" s="29"/>
      <c r="B223" s="29"/>
      <c r="C223" s="67"/>
      <c r="D223" s="29"/>
      <c r="E223" s="67"/>
      <c r="F223" s="50"/>
      <c r="G223" s="67"/>
      <c r="H223" s="50"/>
      <c r="I223" s="67"/>
      <c r="J223" s="50"/>
      <c r="K223" s="67"/>
      <c r="L223" s="50"/>
      <c r="M223" s="67"/>
      <c r="N223" s="50"/>
      <c r="O223" s="67"/>
      <c r="P223" s="50"/>
      <c r="Q223" s="67"/>
      <c r="R223" s="50"/>
      <c r="S223" s="67"/>
      <c r="T223" s="50"/>
      <c r="U223" s="67"/>
    </row>
    <row r="224" spans="1:21">
      <c r="A224" s="29"/>
      <c r="B224" s="29"/>
      <c r="C224" s="67"/>
      <c r="D224" s="29"/>
      <c r="E224" s="67"/>
      <c r="F224" s="50"/>
      <c r="G224" s="67"/>
      <c r="H224" s="50"/>
      <c r="I224" s="67"/>
      <c r="J224" s="50"/>
      <c r="K224" s="67"/>
      <c r="L224" s="50"/>
      <c r="M224" s="67"/>
      <c r="N224" s="50"/>
      <c r="O224" s="67"/>
      <c r="P224" s="50"/>
      <c r="Q224" s="67"/>
      <c r="R224" s="50"/>
      <c r="S224" s="67"/>
      <c r="T224" s="50"/>
      <c r="U224" s="67"/>
    </row>
    <row r="225" spans="1:21">
      <c r="A225" s="29"/>
      <c r="B225" s="29"/>
      <c r="C225" s="67"/>
      <c r="D225" s="29"/>
      <c r="E225" s="67"/>
      <c r="F225" s="50"/>
      <c r="G225" s="67"/>
      <c r="H225" s="50"/>
      <c r="I225" s="67"/>
      <c r="J225" s="50"/>
      <c r="K225" s="67"/>
      <c r="L225" s="50"/>
      <c r="M225" s="67"/>
      <c r="N225" s="50"/>
      <c r="O225" s="67"/>
      <c r="P225" s="50"/>
      <c r="Q225" s="67"/>
      <c r="R225" s="50"/>
      <c r="S225" s="67"/>
      <c r="T225" s="50"/>
      <c r="U225" s="67"/>
    </row>
    <row r="226" spans="1:21">
      <c r="A226" s="29"/>
      <c r="B226" s="29"/>
      <c r="C226" s="67"/>
      <c r="D226" s="29"/>
      <c r="E226" s="67"/>
      <c r="F226" s="50"/>
      <c r="G226" s="67"/>
      <c r="H226" s="50"/>
      <c r="I226" s="67"/>
      <c r="J226" s="50"/>
      <c r="K226" s="67"/>
      <c r="L226" s="50"/>
      <c r="M226" s="67"/>
      <c r="N226" s="50"/>
      <c r="O226" s="67"/>
      <c r="P226" s="50"/>
      <c r="Q226" s="67"/>
      <c r="R226" s="50"/>
      <c r="S226" s="67"/>
      <c r="T226" s="50"/>
      <c r="U226" s="67"/>
    </row>
    <row r="227" spans="1:21">
      <c r="A227" s="29"/>
      <c r="B227" s="29"/>
      <c r="C227" s="67"/>
      <c r="D227" s="29"/>
      <c r="E227" s="67"/>
      <c r="F227" s="50"/>
      <c r="G227" s="67"/>
      <c r="H227" s="50"/>
      <c r="I227" s="67"/>
      <c r="J227" s="50"/>
      <c r="K227" s="67"/>
      <c r="L227" s="50"/>
      <c r="M227" s="67"/>
      <c r="N227" s="50"/>
      <c r="O227" s="67"/>
      <c r="P227" s="50"/>
      <c r="Q227" s="67"/>
      <c r="R227" s="50"/>
      <c r="S227" s="67"/>
      <c r="T227" s="50"/>
      <c r="U227" s="67"/>
    </row>
    <row r="228" spans="1:21">
      <c r="A228" s="29"/>
      <c r="B228" s="29"/>
      <c r="C228" s="67"/>
      <c r="D228" s="29"/>
      <c r="E228" s="67"/>
      <c r="F228" s="50"/>
      <c r="G228" s="67"/>
      <c r="H228" s="50"/>
      <c r="I228" s="67"/>
      <c r="J228" s="50"/>
      <c r="K228" s="67"/>
      <c r="L228" s="50"/>
      <c r="M228" s="67"/>
      <c r="N228" s="50"/>
      <c r="O228" s="67"/>
      <c r="P228" s="50"/>
      <c r="Q228" s="67"/>
      <c r="R228" s="50"/>
      <c r="S228" s="67"/>
      <c r="T228" s="50"/>
      <c r="U228" s="67"/>
    </row>
    <row r="229" spans="1:21">
      <c r="A229" s="29"/>
      <c r="B229" s="29"/>
      <c r="C229" s="67"/>
      <c r="D229" s="29"/>
      <c r="E229" s="67"/>
      <c r="F229" s="50"/>
      <c r="G229" s="67"/>
      <c r="H229" s="50"/>
      <c r="I229" s="67"/>
      <c r="J229" s="50"/>
      <c r="K229" s="67"/>
      <c r="L229" s="50"/>
      <c r="M229" s="67"/>
      <c r="N229" s="50"/>
      <c r="O229" s="67"/>
      <c r="P229" s="50"/>
      <c r="Q229" s="67"/>
      <c r="R229" s="50"/>
      <c r="S229" s="67"/>
      <c r="T229" s="50"/>
      <c r="U229" s="67"/>
    </row>
    <row r="230" spans="1:21">
      <c r="A230" s="29"/>
      <c r="B230" s="29"/>
      <c r="C230" s="67"/>
      <c r="D230" s="29"/>
      <c r="E230" s="67"/>
      <c r="F230" s="50"/>
      <c r="G230" s="67"/>
      <c r="H230" s="50"/>
      <c r="I230" s="67"/>
      <c r="J230" s="50"/>
      <c r="K230" s="67"/>
      <c r="L230" s="50"/>
      <c r="M230" s="67"/>
      <c r="N230" s="50"/>
      <c r="O230" s="67"/>
      <c r="P230" s="50"/>
      <c r="Q230" s="67"/>
      <c r="R230" s="50"/>
      <c r="S230" s="67"/>
      <c r="T230" s="50"/>
      <c r="U230" s="67"/>
    </row>
    <row r="231" spans="1:21">
      <c r="A231" s="29"/>
      <c r="B231" s="29"/>
      <c r="C231" s="67"/>
      <c r="D231" s="29"/>
      <c r="E231" s="67"/>
      <c r="F231" s="50"/>
      <c r="G231" s="67"/>
      <c r="H231" s="50"/>
      <c r="I231" s="67"/>
      <c r="J231" s="50"/>
      <c r="K231" s="67"/>
      <c r="L231" s="50"/>
      <c r="M231" s="67"/>
      <c r="N231" s="50"/>
      <c r="O231" s="67"/>
      <c r="P231" s="50"/>
      <c r="Q231" s="67"/>
      <c r="R231" s="50"/>
      <c r="S231" s="67"/>
      <c r="T231" s="50"/>
      <c r="U231" s="67"/>
    </row>
    <row r="232" spans="1:21">
      <c r="A232" s="29"/>
      <c r="B232" s="29"/>
      <c r="C232" s="67"/>
      <c r="D232" s="29"/>
      <c r="E232" s="67"/>
      <c r="F232" s="50"/>
      <c r="G232" s="67"/>
      <c r="H232" s="50"/>
      <c r="I232" s="67"/>
      <c r="J232" s="50"/>
      <c r="K232" s="67"/>
      <c r="L232" s="50"/>
      <c r="M232" s="67"/>
      <c r="N232" s="50"/>
      <c r="O232" s="67"/>
      <c r="P232" s="50"/>
      <c r="Q232" s="67"/>
      <c r="R232" s="50"/>
      <c r="S232" s="67"/>
      <c r="T232" s="50"/>
      <c r="U232" s="67"/>
    </row>
    <row r="233" spans="1:21">
      <c r="A233" s="29"/>
      <c r="B233" s="29"/>
      <c r="C233" s="67"/>
      <c r="D233" s="29"/>
      <c r="E233" s="67"/>
      <c r="F233" s="50"/>
      <c r="G233" s="67"/>
      <c r="H233" s="50"/>
      <c r="I233" s="67"/>
      <c r="J233" s="50"/>
      <c r="K233" s="67"/>
      <c r="L233" s="50"/>
      <c r="M233" s="67"/>
      <c r="N233" s="50"/>
      <c r="O233" s="67"/>
      <c r="P233" s="50"/>
      <c r="Q233" s="67"/>
      <c r="R233" s="50"/>
      <c r="S233" s="67"/>
      <c r="T233" s="50"/>
      <c r="U233" s="67"/>
    </row>
    <row r="234" spans="1:21">
      <c r="A234" s="29"/>
      <c r="B234" s="29"/>
      <c r="C234" s="67"/>
      <c r="D234" s="29"/>
      <c r="E234" s="67"/>
      <c r="F234" s="50"/>
      <c r="G234" s="67"/>
      <c r="H234" s="50"/>
      <c r="I234" s="67"/>
      <c r="J234" s="50"/>
      <c r="K234" s="67"/>
      <c r="L234" s="50"/>
      <c r="M234" s="67"/>
      <c r="N234" s="50"/>
      <c r="O234" s="67"/>
      <c r="P234" s="50"/>
      <c r="Q234" s="67"/>
      <c r="R234" s="50"/>
      <c r="S234" s="67"/>
      <c r="T234" s="50"/>
      <c r="U234" s="67"/>
    </row>
    <row r="235" spans="1:21">
      <c r="A235" s="29"/>
      <c r="B235" s="29"/>
      <c r="C235" s="67"/>
      <c r="D235" s="29"/>
      <c r="E235" s="67"/>
      <c r="F235" s="50"/>
      <c r="G235" s="67"/>
      <c r="H235" s="50"/>
      <c r="I235" s="67"/>
      <c r="J235" s="50"/>
      <c r="K235" s="67"/>
      <c r="L235" s="50"/>
      <c r="M235" s="67"/>
      <c r="N235" s="50"/>
      <c r="O235" s="67"/>
      <c r="P235" s="50"/>
      <c r="Q235" s="67"/>
      <c r="R235" s="50"/>
      <c r="S235" s="67"/>
      <c r="T235" s="50"/>
      <c r="U235" s="67"/>
    </row>
    <row r="236" spans="1:21">
      <c r="A236" s="29"/>
      <c r="B236" s="29"/>
      <c r="C236" s="67"/>
      <c r="D236" s="29"/>
      <c r="E236" s="67"/>
      <c r="F236" s="50"/>
      <c r="G236" s="67"/>
      <c r="H236" s="50"/>
      <c r="I236" s="67"/>
      <c r="J236" s="50"/>
      <c r="K236" s="67"/>
      <c r="L236" s="50"/>
      <c r="M236" s="67"/>
      <c r="N236" s="50"/>
      <c r="O236" s="67"/>
      <c r="P236" s="50"/>
      <c r="Q236" s="67"/>
      <c r="R236" s="50"/>
      <c r="S236" s="67"/>
      <c r="T236" s="50"/>
      <c r="U236" s="67"/>
    </row>
    <row r="237" spans="1:21">
      <c r="A237" s="29"/>
      <c r="B237" s="29"/>
      <c r="C237" s="67"/>
      <c r="D237" s="29"/>
      <c r="E237" s="67"/>
      <c r="F237" s="50"/>
      <c r="G237" s="67"/>
      <c r="H237" s="50"/>
      <c r="I237" s="67"/>
      <c r="J237" s="50"/>
      <c r="K237" s="67"/>
      <c r="L237" s="50"/>
      <c r="M237" s="67"/>
      <c r="N237" s="50"/>
      <c r="O237" s="67"/>
      <c r="P237" s="50"/>
      <c r="Q237" s="67"/>
      <c r="R237" s="50"/>
      <c r="S237" s="67"/>
      <c r="T237" s="50"/>
      <c r="U237" s="67"/>
    </row>
    <row r="238" spans="1:21">
      <c r="A238" s="29"/>
      <c r="B238" s="29"/>
      <c r="C238" s="67"/>
      <c r="D238" s="29"/>
      <c r="E238" s="67"/>
      <c r="F238" s="50"/>
      <c r="G238" s="67"/>
      <c r="H238" s="50"/>
      <c r="I238" s="67"/>
      <c r="J238" s="50"/>
      <c r="K238" s="67"/>
      <c r="L238" s="50"/>
      <c r="M238" s="67"/>
      <c r="N238" s="50"/>
      <c r="O238" s="67"/>
      <c r="P238" s="50"/>
      <c r="Q238" s="67"/>
      <c r="R238" s="50"/>
      <c r="S238" s="67"/>
      <c r="T238" s="50"/>
      <c r="U238" s="67"/>
    </row>
    <row r="239" spans="1:21">
      <c r="A239" s="29"/>
      <c r="B239" s="29"/>
      <c r="C239" s="67"/>
      <c r="D239" s="29"/>
      <c r="E239" s="67"/>
      <c r="F239" s="50"/>
      <c r="G239" s="67"/>
      <c r="H239" s="50"/>
      <c r="I239" s="67"/>
      <c r="J239" s="50"/>
      <c r="K239" s="67"/>
      <c r="L239" s="50"/>
      <c r="M239" s="67"/>
      <c r="N239" s="50"/>
      <c r="O239" s="67"/>
      <c r="P239" s="50"/>
      <c r="Q239" s="67"/>
      <c r="R239" s="50"/>
      <c r="S239" s="67"/>
      <c r="T239" s="50"/>
      <c r="U239" s="67"/>
    </row>
    <row r="240" spans="1:21">
      <c r="A240" s="29"/>
      <c r="B240" s="29"/>
      <c r="C240" s="67"/>
      <c r="D240" s="29"/>
      <c r="E240" s="67"/>
      <c r="F240" s="50"/>
      <c r="G240" s="67"/>
      <c r="H240" s="50"/>
      <c r="I240" s="67"/>
      <c r="J240" s="50"/>
      <c r="K240" s="67"/>
      <c r="L240" s="50"/>
      <c r="M240" s="67"/>
      <c r="N240" s="50"/>
      <c r="O240" s="67"/>
      <c r="P240" s="50"/>
      <c r="Q240" s="67"/>
      <c r="R240" s="50"/>
      <c r="S240" s="67"/>
      <c r="T240" s="50"/>
      <c r="U240" s="67"/>
    </row>
    <row r="241" spans="1:21">
      <c r="A241" s="29"/>
      <c r="B241" s="29"/>
      <c r="C241" s="67"/>
      <c r="D241" s="29"/>
      <c r="E241" s="67"/>
      <c r="F241" s="50"/>
      <c r="G241" s="67"/>
      <c r="H241" s="50"/>
      <c r="I241" s="67"/>
      <c r="J241" s="50"/>
      <c r="K241" s="67"/>
      <c r="L241" s="50"/>
      <c r="M241" s="67"/>
      <c r="N241" s="50"/>
      <c r="O241" s="67"/>
      <c r="P241" s="50"/>
      <c r="Q241" s="67"/>
      <c r="R241" s="50"/>
      <c r="S241" s="67"/>
      <c r="T241" s="50"/>
      <c r="U241" s="67"/>
    </row>
    <row r="242" spans="1:21">
      <c r="A242" s="29"/>
      <c r="B242" s="29"/>
      <c r="C242" s="67"/>
      <c r="D242" s="29"/>
      <c r="E242" s="67"/>
      <c r="F242" s="50"/>
      <c r="G242" s="67"/>
      <c r="H242" s="50"/>
      <c r="I242" s="67"/>
      <c r="J242" s="50"/>
      <c r="K242" s="67"/>
      <c r="L242" s="50"/>
      <c r="M242" s="67"/>
      <c r="N242" s="50"/>
      <c r="O242" s="67"/>
      <c r="P242" s="50"/>
      <c r="Q242" s="67"/>
      <c r="R242" s="50"/>
      <c r="S242" s="67"/>
      <c r="T242" s="50"/>
      <c r="U242" s="67"/>
    </row>
    <row r="243" spans="1:21">
      <c r="A243" s="29"/>
      <c r="B243" s="29"/>
      <c r="C243" s="67"/>
      <c r="D243" s="29"/>
      <c r="E243" s="67"/>
      <c r="F243" s="50"/>
      <c r="G243" s="67"/>
      <c r="H243" s="50"/>
      <c r="I243" s="67"/>
      <c r="J243" s="50"/>
      <c r="K243" s="67"/>
      <c r="L243" s="50"/>
      <c r="M243" s="67"/>
      <c r="N243" s="50"/>
      <c r="O243" s="67"/>
      <c r="P243" s="50"/>
      <c r="Q243" s="67"/>
      <c r="R243" s="50"/>
      <c r="S243" s="67"/>
      <c r="T243" s="50"/>
      <c r="U243" s="67"/>
    </row>
    <row r="244" spans="1:21">
      <c r="A244" s="29"/>
      <c r="B244" s="29"/>
      <c r="C244" s="67"/>
      <c r="D244" s="29"/>
      <c r="E244" s="67"/>
      <c r="F244" s="50"/>
      <c r="G244" s="67"/>
      <c r="H244" s="50"/>
      <c r="I244" s="67"/>
      <c r="J244" s="50"/>
      <c r="K244" s="67"/>
      <c r="L244" s="50"/>
      <c r="M244" s="67"/>
      <c r="N244" s="50"/>
      <c r="O244" s="67"/>
      <c r="P244" s="50"/>
      <c r="Q244" s="67"/>
      <c r="R244" s="50"/>
      <c r="S244" s="67"/>
      <c r="T244" s="50"/>
      <c r="U244" s="67"/>
    </row>
    <row r="245" spans="1:21">
      <c r="A245" s="29"/>
      <c r="B245" s="29"/>
      <c r="C245" s="67"/>
      <c r="D245" s="29"/>
      <c r="E245" s="67"/>
      <c r="F245" s="50"/>
      <c r="G245" s="67"/>
      <c r="H245" s="50"/>
      <c r="I245" s="67"/>
      <c r="J245" s="50"/>
      <c r="K245" s="67"/>
      <c r="L245" s="50"/>
      <c r="M245" s="67"/>
      <c r="N245" s="50"/>
      <c r="O245" s="67"/>
      <c r="P245" s="50"/>
      <c r="Q245" s="67"/>
      <c r="R245" s="50"/>
      <c r="S245" s="67"/>
      <c r="T245" s="50"/>
      <c r="U245" s="67"/>
    </row>
    <row r="246" spans="1:21">
      <c r="A246" s="29"/>
      <c r="B246" s="29"/>
      <c r="C246" s="67"/>
      <c r="D246" s="29"/>
      <c r="E246" s="67"/>
      <c r="F246" s="50"/>
      <c r="G246" s="67"/>
      <c r="H246" s="50"/>
      <c r="I246" s="67"/>
      <c r="J246" s="50"/>
      <c r="K246" s="67"/>
      <c r="L246" s="50"/>
      <c r="M246" s="67"/>
      <c r="N246" s="50"/>
      <c r="O246" s="67"/>
      <c r="P246" s="50"/>
      <c r="Q246" s="67"/>
      <c r="R246" s="50"/>
      <c r="S246" s="67"/>
      <c r="T246" s="50"/>
      <c r="U246" s="67"/>
    </row>
    <row r="247" spans="1:21">
      <c r="A247" s="29"/>
      <c r="B247" s="29"/>
      <c r="C247" s="67"/>
      <c r="D247" s="29"/>
      <c r="E247" s="67"/>
      <c r="F247" s="50"/>
      <c r="G247" s="67"/>
      <c r="H247" s="50"/>
      <c r="I247" s="67"/>
      <c r="J247" s="50"/>
      <c r="K247" s="67"/>
      <c r="L247" s="50"/>
      <c r="M247" s="67"/>
      <c r="N247" s="50"/>
      <c r="O247" s="67"/>
      <c r="P247" s="50"/>
      <c r="Q247" s="67"/>
      <c r="R247" s="50"/>
      <c r="S247" s="67"/>
      <c r="T247" s="50"/>
      <c r="U247" s="67"/>
    </row>
    <row r="248" spans="1:21">
      <c r="A248" s="29"/>
      <c r="B248" s="29"/>
      <c r="C248" s="67"/>
      <c r="D248" s="29"/>
      <c r="E248" s="67"/>
      <c r="F248" s="50"/>
      <c r="G248" s="67"/>
      <c r="H248" s="50"/>
      <c r="I248" s="67"/>
      <c r="J248" s="50"/>
      <c r="K248" s="67"/>
      <c r="L248" s="50"/>
      <c r="M248" s="67"/>
      <c r="N248" s="50"/>
      <c r="O248" s="67"/>
      <c r="P248" s="50"/>
      <c r="Q248" s="67"/>
      <c r="R248" s="50"/>
      <c r="S248" s="67"/>
      <c r="T248" s="50"/>
      <c r="U248" s="67"/>
    </row>
    <row r="249" spans="1:21">
      <c r="A249" s="29"/>
      <c r="B249" s="29"/>
      <c r="C249" s="67"/>
      <c r="D249" s="29"/>
      <c r="E249" s="67"/>
      <c r="F249" s="50"/>
      <c r="G249" s="67"/>
      <c r="H249" s="50"/>
      <c r="I249" s="67"/>
      <c r="J249" s="50"/>
      <c r="K249" s="67"/>
      <c r="L249" s="50"/>
      <c r="M249" s="67"/>
      <c r="N249" s="50"/>
      <c r="O249" s="67"/>
      <c r="P249" s="50"/>
      <c r="Q249" s="67"/>
      <c r="R249" s="50"/>
      <c r="S249" s="67"/>
      <c r="T249" s="50"/>
      <c r="U249" s="67"/>
    </row>
    <row r="250" spans="1:21">
      <c r="A250" s="29"/>
      <c r="B250" s="29"/>
      <c r="C250" s="67"/>
      <c r="D250" s="29"/>
      <c r="E250" s="67"/>
      <c r="F250" s="50"/>
      <c r="G250" s="67"/>
      <c r="H250" s="50"/>
      <c r="I250" s="67"/>
      <c r="J250" s="50"/>
      <c r="K250" s="67"/>
      <c r="L250" s="50"/>
      <c r="M250" s="67"/>
      <c r="N250" s="50"/>
      <c r="O250" s="67"/>
      <c r="P250" s="50"/>
      <c r="Q250" s="67"/>
      <c r="R250" s="50"/>
      <c r="S250" s="67"/>
      <c r="T250" s="50"/>
      <c r="U250" s="67"/>
    </row>
    <row r="251" spans="1:21">
      <c r="A251" s="29"/>
      <c r="B251" s="29"/>
      <c r="C251" s="67"/>
      <c r="D251" s="29"/>
      <c r="E251" s="67"/>
      <c r="F251" s="50"/>
      <c r="G251" s="67"/>
      <c r="H251" s="50"/>
      <c r="I251" s="67"/>
      <c r="J251" s="50"/>
      <c r="K251" s="67"/>
      <c r="L251" s="50"/>
      <c r="M251" s="67"/>
      <c r="N251" s="50"/>
      <c r="O251" s="67"/>
      <c r="P251" s="50"/>
      <c r="Q251" s="67"/>
      <c r="R251" s="50"/>
      <c r="S251" s="67"/>
      <c r="T251" s="50"/>
      <c r="U251" s="67"/>
    </row>
    <row r="252" spans="1:21">
      <c r="A252" s="29"/>
      <c r="B252" s="29"/>
      <c r="C252" s="67"/>
      <c r="D252" s="29"/>
      <c r="E252" s="67"/>
      <c r="F252" s="50"/>
      <c r="G252" s="67"/>
      <c r="H252" s="50"/>
      <c r="I252" s="67"/>
      <c r="J252" s="50"/>
      <c r="K252" s="67"/>
      <c r="L252" s="50"/>
      <c r="M252" s="67"/>
      <c r="N252" s="50"/>
      <c r="O252" s="67"/>
      <c r="P252" s="50"/>
      <c r="Q252" s="67"/>
      <c r="R252" s="50"/>
      <c r="S252" s="67"/>
      <c r="T252" s="50"/>
      <c r="U252" s="67"/>
    </row>
    <row r="253" spans="1:21">
      <c r="A253" s="29"/>
      <c r="B253" s="29"/>
      <c r="C253" s="67"/>
      <c r="D253" s="29"/>
      <c r="E253" s="67"/>
      <c r="F253" s="50"/>
      <c r="G253" s="67"/>
      <c r="H253" s="50"/>
      <c r="I253" s="67"/>
      <c r="J253" s="50"/>
      <c r="K253" s="67"/>
      <c r="L253" s="50"/>
      <c r="M253" s="67"/>
      <c r="N253" s="50"/>
      <c r="O253" s="67"/>
      <c r="P253" s="50"/>
      <c r="Q253" s="67"/>
      <c r="R253" s="50"/>
      <c r="S253" s="67"/>
      <c r="T253" s="50"/>
      <c r="U253" s="67"/>
    </row>
    <row r="254" spans="1:21">
      <c r="A254" s="29"/>
      <c r="B254" s="29"/>
      <c r="C254" s="67"/>
      <c r="D254" s="29"/>
      <c r="E254" s="67"/>
      <c r="F254" s="50"/>
      <c r="G254" s="67"/>
      <c r="H254" s="50"/>
      <c r="I254" s="67"/>
      <c r="J254" s="50"/>
      <c r="K254" s="67"/>
      <c r="L254" s="50"/>
      <c r="M254" s="67"/>
      <c r="N254" s="50"/>
      <c r="O254" s="67"/>
      <c r="P254" s="50"/>
      <c r="Q254" s="67"/>
      <c r="R254" s="50"/>
      <c r="S254" s="67"/>
      <c r="T254" s="50"/>
      <c r="U254" s="67"/>
    </row>
    <row r="255" spans="1:21">
      <c r="A255" s="29"/>
      <c r="B255" s="29"/>
      <c r="C255" s="67"/>
      <c r="D255" s="29"/>
      <c r="E255" s="67"/>
      <c r="F255" s="50"/>
      <c r="G255" s="67"/>
      <c r="H255" s="50"/>
      <c r="I255" s="67"/>
      <c r="J255" s="50"/>
      <c r="K255" s="67"/>
      <c r="L255" s="50"/>
      <c r="M255" s="67"/>
      <c r="N255" s="50"/>
      <c r="O255" s="67"/>
      <c r="P255" s="50"/>
      <c r="Q255" s="67"/>
      <c r="R255" s="50"/>
      <c r="S255" s="67"/>
      <c r="T255" s="50"/>
      <c r="U255" s="67"/>
    </row>
    <row r="256" spans="1:21">
      <c r="A256" s="29"/>
      <c r="B256" s="29"/>
      <c r="C256" s="67"/>
      <c r="D256" s="29"/>
      <c r="E256" s="67"/>
      <c r="F256" s="50"/>
      <c r="G256" s="67"/>
      <c r="H256" s="50"/>
      <c r="I256" s="67"/>
      <c r="J256" s="50"/>
      <c r="K256" s="67"/>
      <c r="L256" s="50"/>
      <c r="M256" s="67"/>
      <c r="N256" s="50"/>
      <c r="O256" s="67"/>
      <c r="P256" s="50"/>
      <c r="Q256" s="67"/>
      <c r="R256" s="50"/>
      <c r="S256" s="67"/>
      <c r="T256" s="50"/>
      <c r="U256" s="67"/>
    </row>
    <row r="257" spans="1:21">
      <c r="A257" s="29"/>
      <c r="B257" s="29"/>
      <c r="C257" s="67"/>
      <c r="D257" s="29"/>
      <c r="E257" s="67"/>
      <c r="F257" s="50"/>
      <c r="G257" s="67"/>
      <c r="H257" s="50"/>
      <c r="I257" s="67"/>
      <c r="J257" s="50"/>
      <c r="K257" s="67"/>
      <c r="L257" s="50"/>
      <c r="M257" s="67"/>
      <c r="N257" s="50"/>
      <c r="O257" s="67"/>
      <c r="P257" s="50"/>
      <c r="Q257" s="67"/>
      <c r="R257" s="50"/>
      <c r="S257" s="67"/>
      <c r="T257" s="50"/>
      <c r="U257" s="67"/>
    </row>
    <row r="258" spans="1:21">
      <c r="A258" s="29"/>
      <c r="B258" s="29"/>
      <c r="C258" s="67"/>
      <c r="D258" s="29"/>
      <c r="E258" s="67"/>
      <c r="F258" s="50"/>
      <c r="G258" s="67"/>
      <c r="H258" s="50"/>
      <c r="I258" s="67"/>
      <c r="J258" s="50"/>
      <c r="K258" s="67"/>
      <c r="L258" s="50"/>
      <c r="M258" s="67"/>
      <c r="N258" s="50"/>
      <c r="O258" s="67"/>
      <c r="P258" s="50"/>
      <c r="Q258" s="67"/>
      <c r="R258" s="50"/>
      <c r="S258" s="67"/>
      <c r="T258" s="50"/>
      <c r="U258" s="67"/>
    </row>
    <row r="259" spans="1:21">
      <c r="A259" s="29"/>
      <c r="B259" s="29"/>
      <c r="C259" s="67"/>
      <c r="D259" s="29"/>
      <c r="E259" s="67"/>
      <c r="F259" s="50"/>
      <c r="G259" s="67"/>
      <c r="H259" s="50"/>
      <c r="I259" s="67"/>
      <c r="J259" s="50"/>
      <c r="K259" s="67"/>
      <c r="L259" s="50"/>
      <c r="M259" s="67"/>
      <c r="N259" s="50"/>
      <c r="O259" s="67"/>
      <c r="P259" s="50"/>
      <c r="Q259" s="67"/>
      <c r="R259" s="50"/>
      <c r="S259" s="67"/>
      <c r="T259" s="50"/>
      <c r="U259" s="67"/>
    </row>
    <row r="260" spans="1:21">
      <c r="A260" s="29"/>
      <c r="B260" s="29"/>
      <c r="C260" s="67"/>
      <c r="D260" s="29"/>
      <c r="E260" s="67"/>
      <c r="F260" s="50"/>
      <c r="G260" s="67"/>
      <c r="H260" s="50"/>
      <c r="I260" s="67"/>
      <c r="J260" s="50"/>
      <c r="K260" s="67"/>
      <c r="L260" s="50"/>
      <c r="M260" s="67"/>
      <c r="N260" s="50"/>
      <c r="O260" s="67"/>
      <c r="P260" s="50"/>
      <c r="Q260" s="67"/>
      <c r="R260" s="50"/>
      <c r="S260" s="67"/>
      <c r="T260" s="50"/>
      <c r="U260" s="67"/>
    </row>
    <row r="261" spans="1:21">
      <c r="A261" s="29"/>
      <c r="B261" s="29"/>
      <c r="C261" s="67"/>
      <c r="D261" s="29"/>
      <c r="E261" s="67"/>
      <c r="F261" s="50"/>
      <c r="G261" s="67"/>
      <c r="H261" s="50"/>
      <c r="I261" s="67"/>
      <c r="J261" s="50"/>
      <c r="K261" s="67"/>
      <c r="L261" s="50"/>
      <c r="M261" s="67"/>
      <c r="N261" s="50"/>
      <c r="O261" s="67"/>
      <c r="P261" s="50"/>
      <c r="Q261" s="67"/>
      <c r="R261" s="50"/>
      <c r="S261" s="67"/>
      <c r="T261" s="50"/>
      <c r="U261" s="67"/>
    </row>
    <row r="262" spans="1:21">
      <c r="A262" s="29"/>
      <c r="B262" s="29"/>
      <c r="C262" s="67"/>
      <c r="D262" s="29"/>
      <c r="E262" s="67"/>
      <c r="F262" s="50"/>
      <c r="G262" s="67"/>
      <c r="H262" s="50"/>
      <c r="I262" s="67"/>
      <c r="J262" s="50"/>
      <c r="K262" s="67"/>
      <c r="L262" s="50"/>
      <c r="M262" s="67"/>
      <c r="N262" s="50"/>
      <c r="O262" s="67"/>
      <c r="P262" s="50"/>
      <c r="Q262" s="67"/>
      <c r="R262" s="50"/>
      <c r="S262" s="67"/>
      <c r="T262" s="50"/>
      <c r="U262" s="67"/>
    </row>
    <row r="263" spans="1:21">
      <c r="A263" s="29"/>
      <c r="B263" s="29"/>
      <c r="C263" s="67"/>
      <c r="D263" s="29"/>
      <c r="E263" s="67"/>
      <c r="F263" s="50"/>
      <c r="G263" s="67"/>
      <c r="H263" s="50"/>
      <c r="I263" s="67"/>
      <c r="J263" s="50"/>
      <c r="K263" s="67"/>
      <c r="L263" s="50"/>
      <c r="M263" s="67"/>
      <c r="N263" s="50"/>
      <c r="O263" s="67"/>
      <c r="P263" s="50"/>
      <c r="Q263" s="67"/>
      <c r="R263" s="50"/>
      <c r="S263" s="67"/>
      <c r="T263" s="50"/>
      <c r="U263" s="67"/>
    </row>
    <row r="264" spans="1:21">
      <c r="A264" s="29"/>
      <c r="B264" s="29"/>
      <c r="C264" s="67"/>
      <c r="D264" s="29"/>
      <c r="E264" s="67"/>
      <c r="F264" s="50"/>
      <c r="G264" s="67"/>
      <c r="H264" s="50"/>
      <c r="I264" s="67"/>
      <c r="J264" s="50"/>
      <c r="K264" s="67"/>
      <c r="L264" s="50"/>
      <c r="M264" s="67"/>
      <c r="N264" s="50"/>
      <c r="O264" s="67"/>
      <c r="P264" s="50"/>
      <c r="Q264" s="67"/>
      <c r="R264" s="50"/>
      <c r="S264" s="67"/>
      <c r="T264" s="50"/>
      <c r="U264" s="67"/>
    </row>
    <row r="265" spans="1:21">
      <c r="A265" s="29"/>
      <c r="B265" s="29"/>
      <c r="C265" s="67"/>
      <c r="D265" s="29"/>
      <c r="E265" s="67"/>
      <c r="F265" s="50"/>
      <c r="G265" s="67"/>
      <c r="H265" s="50"/>
      <c r="I265" s="67"/>
      <c r="J265" s="50"/>
      <c r="K265" s="67"/>
      <c r="L265" s="50"/>
      <c r="M265" s="67"/>
      <c r="N265" s="50"/>
      <c r="O265" s="67"/>
      <c r="P265" s="50"/>
      <c r="Q265" s="67"/>
      <c r="R265" s="50"/>
      <c r="S265" s="67"/>
      <c r="T265" s="50"/>
      <c r="U265" s="67"/>
    </row>
    <row r="266" spans="1:21">
      <c r="A266" s="29"/>
      <c r="B266" s="29"/>
      <c r="C266" s="67"/>
      <c r="D266" s="29"/>
      <c r="E266" s="67"/>
      <c r="F266" s="50"/>
      <c r="G266" s="67"/>
      <c r="H266" s="50"/>
      <c r="I266" s="67"/>
      <c r="J266" s="50"/>
      <c r="K266" s="67"/>
      <c r="L266" s="50"/>
      <c r="M266" s="67"/>
      <c r="N266" s="50"/>
      <c r="O266" s="67"/>
      <c r="P266" s="50"/>
      <c r="Q266" s="67"/>
      <c r="R266" s="50"/>
      <c r="S266" s="67"/>
      <c r="T266" s="50"/>
      <c r="U266" s="67"/>
    </row>
    <row r="267" spans="1:21">
      <c r="A267" s="29"/>
      <c r="B267" s="29"/>
      <c r="C267" s="67"/>
      <c r="D267" s="29"/>
      <c r="E267" s="67"/>
      <c r="F267" s="50"/>
      <c r="G267" s="67"/>
      <c r="H267" s="50"/>
      <c r="I267" s="67"/>
      <c r="J267" s="50"/>
      <c r="K267" s="67"/>
      <c r="L267" s="50"/>
      <c r="M267" s="67"/>
      <c r="N267" s="50"/>
      <c r="O267" s="67"/>
      <c r="P267" s="50"/>
      <c r="Q267" s="67"/>
      <c r="R267" s="50"/>
      <c r="S267" s="67"/>
      <c r="T267" s="50"/>
      <c r="U267" s="67"/>
    </row>
    <row r="268" spans="1:21">
      <c r="A268" s="29"/>
      <c r="B268" s="29"/>
      <c r="C268" s="67"/>
      <c r="D268" s="29"/>
      <c r="E268" s="67"/>
      <c r="F268" s="50"/>
      <c r="G268" s="67"/>
      <c r="H268" s="50"/>
      <c r="I268" s="67"/>
      <c r="J268" s="50"/>
      <c r="K268" s="67"/>
      <c r="L268" s="50"/>
      <c r="M268" s="67"/>
      <c r="N268" s="50"/>
      <c r="O268" s="67"/>
      <c r="P268" s="50"/>
      <c r="Q268" s="67"/>
      <c r="R268" s="50"/>
      <c r="S268" s="67"/>
      <c r="T268" s="50"/>
      <c r="U268" s="67"/>
    </row>
    <row r="269" spans="1:21">
      <c r="A269" s="29"/>
      <c r="B269" s="29"/>
      <c r="C269" s="67"/>
      <c r="D269" s="29"/>
      <c r="E269" s="67"/>
      <c r="F269" s="50"/>
      <c r="G269" s="67"/>
      <c r="H269" s="50"/>
      <c r="I269" s="67"/>
      <c r="J269" s="50"/>
      <c r="K269" s="67"/>
      <c r="L269" s="50"/>
      <c r="M269" s="67"/>
      <c r="N269" s="50"/>
      <c r="O269" s="67"/>
      <c r="P269" s="50"/>
      <c r="Q269" s="67"/>
      <c r="R269" s="50"/>
      <c r="S269" s="67"/>
      <c r="T269" s="50"/>
      <c r="U269" s="67"/>
    </row>
    <row r="270" spans="1:21">
      <c r="A270" s="29"/>
      <c r="B270" s="29"/>
      <c r="C270" s="67"/>
      <c r="D270" s="29"/>
      <c r="E270" s="67"/>
      <c r="F270" s="50"/>
      <c r="G270" s="67"/>
      <c r="H270" s="50"/>
      <c r="I270" s="67"/>
      <c r="J270" s="50"/>
      <c r="K270" s="67"/>
      <c r="L270" s="50"/>
      <c r="M270" s="67"/>
      <c r="N270" s="50"/>
      <c r="O270" s="67"/>
      <c r="P270" s="50"/>
      <c r="Q270" s="67"/>
      <c r="R270" s="50"/>
      <c r="S270" s="67"/>
      <c r="T270" s="50"/>
      <c r="U270" s="67"/>
    </row>
    <row r="271" spans="1:21">
      <c r="A271" s="29"/>
      <c r="B271" s="29"/>
      <c r="C271" s="67"/>
      <c r="D271" s="29"/>
      <c r="E271" s="67"/>
      <c r="F271" s="50"/>
      <c r="G271" s="67"/>
      <c r="H271" s="50"/>
      <c r="I271" s="67"/>
      <c r="J271" s="50"/>
      <c r="K271" s="67"/>
      <c r="L271" s="50"/>
      <c r="M271" s="67"/>
      <c r="N271" s="50"/>
      <c r="O271" s="67"/>
      <c r="P271" s="50"/>
      <c r="Q271" s="67"/>
      <c r="R271" s="50"/>
      <c r="S271" s="67"/>
      <c r="T271" s="50"/>
      <c r="U271" s="67"/>
    </row>
    <row r="272" spans="1:21">
      <c r="A272" s="29"/>
      <c r="B272" s="29"/>
      <c r="C272" s="67"/>
      <c r="D272" s="29"/>
      <c r="E272" s="67"/>
      <c r="F272" s="50"/>
      <c r="G272" s="67"/>
      <c r="H272" s="50"/>
      <c r="I272" s="67"/>
      <c r="J272" s="50"/>
      <c r="K272" s="67"/>
      <c r="L272" s="50"/>
      <c r="M272" s="67"/>
      <c r="N272" s="50"/>
      <c r="O272" s="67"/>
      <c r="P272" s="50"/>
      <c r="Q272" s="67"/>
      <c r="R272" s="50"/>
      <c r="S272" s="67"/>
      <c r="T272" s="50"/>
      <c r="U272" s="67"/>
    </row>
    <row r="273" spans="1:21">
      <c r="A273" s="29"/>
      <c r="B273" s="29"/>
      <c r="C273" s="67"/>
      <c r="D273" s="29"/>
      <c r="E273" s="67"/>
      <c r="F273" s="50"/>
      <c r="G273" s="67"/>
      <c r="H273" s="50"/>
      <c r="I273" s="67"/>
      <c r="J273" s="50"/>
      <c r="K273" s="67"/>
      <c r="L273" s="50"/>
      <c r="M273" s="67"/>
      <c r="N273" s="50"/>
      <c r="O273" s="67"/>
      <c r="P273" s="50"/>
      <c r="Q273" s="67"/>
      <c r="R273" s="50"/>
      <c r="S273" s="67"/>
      <c r="T273" s="50"/>
      <c r="U273" s="67"/>
    </row>
    <row r="274" spans="1:21">
      <c r="A274" s="29"/>
      <c r="B274" s="29"/>
      <c r="C274" s="67"/>
      <c r="D274" s="29"/>
      <c r="E274" s="67"/>
      <c r="F274" s="50"/>
      <c r="G274" s="67"/>
      <c r="H274" s="50"/>
      <c r="I274" s="67"/>
      <c r="J274" s="50"/>
      <c r="K274" s="67"/>
      <c r="L274" s="50"/>
      <c r="M274" s="67"/>
      <c r="N274" s="50"/>
      <c r="O274" s="67"/>
      <c r="P274" s="50"/>
      <c r="Q274" s="67"/>
      <c r="R274" s="50"/>
      <c r="S274" s="67"/>
      <c r="T274" s="50"/>
      <c r="U274" s="67"/>
    </row>
    <row r="275" spans="1:21">
      <c r="A275" s="29"/>
      <c r="B275" s="29"/>
      <c r="C275" s="67"/>
      <c r="D275" s="29"/>
      <c r="E275" s="67"/>
      <c r="F275" s="50"/>
      <c r="G275" s="67"/>
      <c r="H275" s="50"/>
      <c r="I275" s="67"/>
      <c r="J275" s="50"/>
      <c r="K275" s="67"/>
      <c r="L275" s="50"/>
      <c r="M275" s="67"/>
      <c r="N275" s="50"/>
      <c r="O275" s="67"/>
      <c r="P275" s="50"/>
      <c r="Q275" s="67"/>
      <c r="R275" s="50"/>
      <c r="S275" s="67"/>
      <c r="T275" s="50"/>
      <c r="U275" s="67"/>
    </row>
    <row r="276" spans="1:21">
      <c r="A276" s="29"/>
      <c r="B276" s="29"/>
      <c r="C276" s="67"/>
      <c r="D276" s="29"/>
      <c r="E276" s="67"/>
      <c r="F276" s="50"/>
      <c r="G276" s="67"/>
      <c r="H276" s="50"/>
      <c r="I276" s="67"/>
      <c r="J276" s="50"/>
      <c r="K276" s="67"/>
      <c r="L276" s="50"/>
      <c r="M276" s="67"/>
      <c r="N276" s="50"/>
      <c r="O276" s="67"/>
      <c r="P276" s="50"/>
      <c r="Q276" s="67"/>
      <c r="R276" s="50"/>
      <c r="S276" s="67"/>
      <c r="T276" s="50"/>
      <c r="U276" s="67"/>
    </row>
    <row r="277" spans="1:21">
      <c r="A277" s="29"/>
      <c r="B277" s="29"/>
      <c r="C277" s="67"/>
      <c r="D277" s="29"/>
      <c r="E277" s="67"/>
      <c r="F277" s="50"/>
      <c r="G277" s="67"/>
      <c r="H277" s="50"/>
      <c r="I277" s="67"/>
      <c r="J277" s="50"/>
      <c r="K277" s="67"/>
      <c r="L277" s="50"/>
      <c r="M277" s="67"/>
      <c r="N277" s="50"/>
      <c r="O277" s="67"/>
      <c r="P277" s="50"/>
      <c r="Q277" s="67"/>
      <c r="R277" s="50"/>
      <c r="S277" s="67"/>
      <c r="T277" s="50"/>
      <c r="U277" s="67"/>
    </row>
    <row r="278" spans="1:21">
      <c r="A278" s="29"/>
      <c r="B278" s="29"/>
      <c r="C278" s="67"/>
      <c r="D278" s="29"/>
      <c r="E278" s="67"/>
      <c r="F278" s="50"/>
      <c r="G278" s="67"/>
      <c r="H278" s="50"/>
      <c r="I278" s="67"/>
      <c r="J278" s="50"/>
      <c r="K278" s="67"/>
      <c r="L278" s="50"/>
      <c r="M278" s="67"/>
      <c r="N278" s="50"/>
      <c r="O278" s="67"/>
      <c r="P278" s="50"/>
      <c r="Q278" s="67"/>
      <c r="R278" s="50"/>
      <c r="S278" s="67"/>
      <c r="T278" s="50"/>
      <c r="U278" s="67"/>
    </row>
    <row r="279" spans="1:21">
      <c r="A279" s="29"/>
      <c r="B279" s="29"/>
      <c r="C279" s="67"/>
      <c r="D279" s="29"/>
      <c r="E279" s="67"/>
      <c r="F279" s="50"/>
      <c r="G279" s="67"/>
      <c r="H279" s="50"/>
      <c r="I279" s="67"/>
      <c r="J279" s="50"/>
      <c r="K279" s="67"/>
      <c r="L279" s="50"/>
      <c r="M279" s="67"/>
      <c r="N279" s="50"/>
      <c r="O279" s="67"/>
      <c r="P279" s="50"/>
      <c r="Q279" s="67"/>
      <c r="R279" s="50"/>
      <c r="S279" s="67"/>
      <c r="T279" s="50"/>
      <c r="U279" s="67"/>
    </row>
    <row r="280" spans="1:21">
      <c r="A280" s="29"/>
      <c r="B280" s="29"/>
      <c r="C280" s="67"/>
      <c r="D280" s="29"/>
      <c r="E280" s="67"/>
      <c r="F280" s="50"/>
      <c r="G280" s="67"/>
      <c r="H280" s="50"/>
      <c r="I280" s="67"/>
      <c r="J280" s="50"/>
      <c r="K280" s="67"/>
      <c r="L280" s="50"/>
      <c r="M280" s="67"/>
      <c r="N280" s="50"/>
      <c r="O280" s="67"/>
      <c r="P280" s="50"/>
      <c r="Q280" s="67"/>
      <c r="R280" s="50"/>
      <c r="S280" s="67"/>
      <c r="T280" s="50"/>
      <c r="U280" s="67"/>
    </row>
    <row r="281" spans="1:21">
      <c r="A281" s="29"/>
      <c r="B281" s="29"/>
      <c r="C281" s="67"/>
      <c r="D281" s="29"/>
      <c r="E281" s="67"/>
      <c r="F281" s="50"/>
      <c r="G281" s="67"/>
      <c r="H281" s="50"/>
      <c r="I281" s="67"/>
      <c r="J281" s="50"/>
      <c r="K281" s="67"/>
      <c r="L281" s="50"/>
      <c r="M281" s="67"/>
      <c r="N281" s="50"/>
      <c r="O281" s="67"/>
      <c r="P281" s="50"/>
      <c r="Q281" s="67"/>
      <c r="R281" s="50"/>
      <c r="S281" s="67"/>
      <c r="T281" s="50"/>
      <c r="U281" s="67"/>
    </row>
    <row r="282" spans="1:21">
      <c r="A282" s="29"/>
      <c r="B282" s="29"/>
      <c r="C282" s="67"/>
      <c r="D282" s="29"/>
      <c r="E282" s="67"/>
      <c r="F282" s="50"/>
      <c r="G282" s="67"/>
      <c r="H282" s="50"/>
      <c r="I282" s="67"/>
      <c r="J282" s="50"/>
      <c r="K282" s="67"/>
      <c r="L282" s="50"/>
      <c r="M282" s="67"/>
      <c r="N282" s="50"/>
      <c r="O282" s="67"/>
      <c r="P282" s="50"/>
      <c r="Q282" s="67"/>
      <c r="R282" s="50"/>
      <c r="S282" s="67"/>
      <c r="T282" s="50"/>
      <c r="U282" s="67"/>
    </row>
    <row r="283" spans="1:21">
      <c r="A283" s="29"/>
      <c r="B283" s="29"/>
      <c r="C283" s="67"/>
      <c r="D283" s="29"/>
      <c r="E283" s="67"/>
      <c r="F283" s="50"/>
      <c r="G283" s="67"/>
      <c r="H283" s="50"/>
      <c r="I283" s="67"/>
      <c r="J283" s="50"/>
      <c r="K283" s="67"/>
      <c r="L283" s="50"/>
      <c r="M283" s="67"/>
      <c r="N283" s="50"/>
      <c r="O283" s="67"/>
      <c r="P283" s="50"/>
      <c r="Q283" s="67"/>
      <c r="R283" s="50"/>
      <c r="S283" s="67"/>
      <c r="T283" s="50"/>
      <c r="U283" s="67"/>
    </row>
    <row r="284" spans="1:21">
      <c r="A284" s="29"/>
      <c r="B284" s="29"/>
      <c r="C284" s="67"/>
      <c r="D284" s="29"/>
      <c r="E284" s="67"/>
      <c r="F284" s="50"/>
      <c r="G284" s="67"/>
      <c r="H284" s="50"/>
      <c r="I284" s="67"/>
      <c r="J284" s="50"/>
      <c r="K284" s="67"/>
      <c r="L284" s="50"/>
      <c r="M284" s="67"/>
      <c r="N284" s="50"/>
      <c r="O284" s="67"/>
      <c r="P284" s="50"/>
      <c r="Q284" s="67"/>
      <c r="R284" s="50"/>
      <c r="S284" s="67"/>
      <c r="T284" s="50"/>
      <c r="U284" s="67"/>
    </row>
    <row r="285" spans="1:21">
      <c r="A285" s="29"/>
      <c r="B285" s="29"/>
      <c r="C285" s="67"/>
      <c r="D285" s="29"/>
      <c r="E285" s="67"/>
      <c r="F285" s="50"/>
      <c r="G285" s="67"/>
      <c r="H285" s="50"/>
      <c r="I285" s="67"/>
      <c r="J285" s="50"/>
      <c r="K285" s="67"/>
      <c r="L285" s="50"/>
      <c r="M285" s="67"/>
      <c r="N285" s="50"/>
      <c r="O285" s="67"/>
      <c r="P285" s="50"/>
      <c r="Q285" s="67"/>
      <c r="R285" s="50"/>
      <c r="S285" s="67"/>
      <c r="T285" s="50"/>
      <c r="U285" s="67"/>
    </row>
    <row r="286" spans="1:21">
      <c r="A286" s="29"/>
      <c r="B286" s="29"/>
      <c r="C286" s="67"/>
      <c r="D286" s="29"/>
      <c r="E286" s="67"/>
      <c r="F286" s="50"/>
      <c r="G286" s="67"/>
      <c r="H286" s="50"/>
      <c r="I286" s="67"/>
      <c r="J286" s="50"/>
      <c r="K286" s="67"/>
      <c r="L286" s="50"/>
      <c r="M286" s="67"/>
      <c r="N286" s="50"/>
      <c r="O286" s="67"/>
      <c r="P286" s="50"/>
      <c r="Q286" s="67"/>
      <c r="R286" s="50"/>
      <c r="S286" s="67"/>
      <c r="T286" s="50"/>
      <c r="U286" s="67"/>
    </row>
    <row r="287" spans="1:21">
      <c r="A287" s="29"/>
      <c r="B287" s="29"/>
      <c r="C287" s="67"/>
      <c r="D287" s="29"/>
      <c r="E287" s="67"/>
      <c r="F287" s="50"/>
      <c r="G287" s="67"/>
      <c r="H287" s="50"/>
      <c r="I287" s="67"/>
      <c r="J287" s="50"/>
      <c r="K287" s="67"/>
      <c r="L287" s="50"/>
      <c r="M287" s="67"/>
      <c r="N287" s="50"/>
      <c r="O287" s="67"/>
      <c r="P287" s="50"/>
      <c r="Q287" s="67"/>
      <c r="R287" s="50"/>
      <c r="S287" s="67"/>
      <c r="T287" s="50"/>
      <c r="U287" s="67"/>
    </row>
    <row r="288" spans="1:21">
      <c r="A288" s="29"/>
      <c r="B288" s="29"/>
      <c r="C288" s="67"/>
      <c r="D288" s="29"/>
      <c r="E288" s="67"/>
      <c r="F288" s="50"/>
      <c r="G288" s="67"/>
      <c r="H288" s="50"/>
      <c r="I288" s="67"/>
      <c r="J288" s="50"/>
      <c r="K288" s="67"/>
      <c r="L288" s="50"/>
      <c r="M288" s="67"/>
      <c r="N288" s="50"/>
      <c r="O288" s="67"/>
      <c r="P288" s="50"/>
      <c r="Q288" s="67"/>
      <c r="R288" s="50"/>
      <c r="S288" s="67"/>
      <c r="T288" s="50"/>
      <c r="U288" s="67"/>
    </row>
    <row r="289" spans="1:21">
      <c r="A289" s="29"/>
      <c r="B289" s="29"/>
      <c r="C289" s="67"/>
      <c r="D289" s="29"/>
      <c r="E289" s="67"/>
      <c r="F289" s="50"/>
      <c r="G289" s="67"/>
      <c r="H289" s="50"/>
      <c r="I289" s="67"/>
      <c r="J289" s="50"/>
      <c r="K289" s="67"/>
      <c r="L289" s="50"/>
      <c r="M289" s="67"/>
      <c r="N289" s="50"/>
      <c r="O289" s="67"/>
      <c r="P289" s="50"/>
      <c r="Q289" s="67"/>
      <c r="R289" s="50"/>
      <c r="S289" s="67"/>
      <c r="T289" s="50"/>
      <c r="U289" s="67"/>
    </row>
    <row r="290" spans="1:21">
      <c r="A290" s="29"/>
      <c r="B290" s="29"/>
      <c r="C290" s="67"/>
      <c r="D290" s="29"/>
      <c r="E290" s="67"/>
      <c r="F290" s="50"/>
      <c r="G290" s="67"/>
      <c r="H290" s="50"/>
      <c r="I290" s="67"/>
      <c r="J290" s="50"/>
      <c r="K290" s="67"/>
      <c r="L290" s="50"/>
      <c r="M290" s="67"/>
      <c r="N290" s="50"/>
      <c r="O290" s="67"/>
      <c r="P290" s="50"/>
      <c r="Q290" s="67"/>
      <c r="R290" s="50"/>
      <c r="S290" s="67"/>
      <c r="T290" s="50"/>
      <c r="U290" s="67"/>
    </row>
    <row r="291" spans="1:21">
      <c r="A291" s="29"/>
      <c r="B291" s="29"/>
      <c r="C291" s="67"/>
      <c r="D291" s="29"/>
      <c r="E291" s="67"/>
      <c r="F291" s="50"/>
      <c r="G291" s="67"/>
      <c r="H291" s="50"/>
      <c r="I291" s="67"/>
      <c r="J291" s="50"/>
      <c r="K291" s="67"/>
      <c r="L291" s="50"/>
      <c r="M291" s="67"/>
      <c r="N291" s="50"/>
      <c r="O291" s="67"/>
      <c r="P291" s="50"/>
      <c r="Q291" s="67"/>
      <c r="R291" s="50"/>
      <c r="S291" s="67"/>
      <c r="T291" s="50"/>
      <c r="U291" s="67"/>
    </row>
    <row r="292" spans="1:21">
      <c r="A292" s="29"/>
      <c r="B292" s="29"/>
      <c r="C292" s="67"/>
      <c r="D292" s="29"/>
      <c r="E292" s="67"/>
      <c r="F292" s="50"/>
      <c r="G292" s="67"/>
      <c r="H292" s="50"/>
      <c r="I292" s="67"/>
      <c r="J292" s="50"/>
      <c r="K292" s="67"/>
      <c r="L292" s="50"/>
      <c r="M292" s="67"/>
      <c r="N292" s="50"/>
      <c r="O292" s="67"/>
      <c r="P292" s="50"/>
      <c r="Q292" s="67"/>
      <c r="R292" s="50"/>
      <c r="S292" s="67"/>
      <c r="T292" s="50"/>
      <c r="U292" s="67"/>
    </row>
    <row r="293" spans="1:21">
      <c r="A293" s="29"/>
      <c r="B293" s="29"/>
      <c r="C293" s="67"/>
      <c r="D293" s="29"/>
      <c r="E293" s="67"/>
      <c r="F293" s="50"/>
      <c r="G293" s="67"/>
      <c r="H293" s="50"/>
      <c r="I293" s="67"/>
      <c r="J293" s="50"/>
      <c r="K293" s="67"/>
      <c r="L293" s="50"/>
      <c r="M293" s="67"/>
      <c r="N293" s="50"/>
      <c r="O293" s="67"/>
      <c r="P293" s="50"/>
      <c r="Q293" s="67"/>
      <c r="R293" s="50"/>
      <c r="S293" s="67"/>
      <c r="T293" s="50"/>
      <c r="U293" s="67"/>
    </row>
    <row r="294" spans="1:21">
      <c r="A294" s="29"/>
      <c r="B294" s="29"/>
      <c r="C294" s="67"/>
      <c r="D294" s="29"/>
      <c r="E294" s="67"/>
      <c r="F294" s="50"/>
      <c r="G294" s="67"/>
      <c r="H294" s="50"/>
      <c r="I294" s="67"/>
      <c r="J294" s="50"/>
      <c r="K294" s="67"/>
      <c r="L294" s="50"/>
      <c r="M294" s="67"/>
      <c r="N294" s="50"/>
      <c r="O294" s="67"/>
      <c r="P294" s="50"/>
      <c r="Q294" s="67"/>
      <c r="R294" s="50"/>
      <c r="S294" s="67"/>
      <c r="T294" s="50"/>
      <c r="U294" s="67"/>
    </row>
    <row r="295" spans="1:21">
      <c r="A295" s="29"/>
      <c r="B295" s="29"/>
      <c r="C295" s="67"/>
      <c r="D295" s="29"/>
      <c r="E295" s="67"/>
      <c r="F295" s="50"/>
      <c r="G295" s="67"/>
      <c r="H295" s="50"/>
      <c r="I295" s="67"/>
      <c r="J295" s="50"/>
      <c r="K295" s="67"/>
      <c r="L295" s="50"/>
      <c r="M295" s="67"/>
      <c r="N295" s="50"/>
      <c r="O295" s="67"/>
      <c r="P295" s="50"/>
      <c r="Q295" s="67"/>
      <c r="R295" s="50"/>
      <c r="S295" s="67"/>
      <c r="T295" s="50"/>
      <c r="U295" s="67"/>
    </row>
    <row r="296" spans="1:21">
      <c r="A296" s="29"/>
      <c r="B296" s="29"/>
      <c r="C296" s="67"/>
      <c r="D296" s="29"/>
      <c r="E296" s="67"/>
      <c r="F296" s="50"/>
      <c r="G296" s="67"/>
      <c r="H296" s="50"/>
      <c r="I296" s="67"/>
      <c r="J296" s="50"/>
      <c r="K296" s="67"/>
      <c r="L296" s="50"/>
      <c r="M296" s="67"/>
      <c r="N296" s="50"/>
      <c r="O296" s="67"/>
      <c r="P296" s="50"/>
      <c r="Q296" s="67"/>
      <c r="R296" s="50"/>
      <c r="S296" s="67"/>
      <c r="T296" s="50"/>
      <c r="U296" s="67"/>
    </row>
    <row r="297" spans="1:21">
      <c r="A297" s="29"/>
      <c r="B297" s="29"/>
      <c r="C297" s="67"/>
      <c r="D297" s="29"/>
      <c r="E297" s="67"/>
      <c r="F297" s="50"/>
      <c r="G297" s="67"/>
      <c r="H297" s="50"/>
      <c r="I297" s="67"/>
      <c r="J297" s="50"/>
      <c r="K297" s="67"/>
      <c r="L297" s="50"/>
      <c r="M297" s="67"/>
      <c r="N297" s="50"/>
      <c r="O297" s="67"/>
      <c r="P297" s="50"/>
      <c r="Q297" s="67"/>
      <c r="R297" s="50"/>
      <c r="S297" s="67"/>
      <c r="T297" s="50"/>
      <c r="U297" s="67"/>
    </row>
    <row r="298" spans="1:21">
      <c r="A298" s="29"/>
      <c r="B298" s="29"/>
      <c r="C298" s="67"/>
      <c r="D298" s="29"/>
      <c r="E298" s="67"/>
      <c r="F298" s="50"/>
      <c r="G298" s="67"/>
      <c r="H298" s="50"/>
      <c r="I298" s="67"/>
      <c r="J298" s="50"/>
      <c r="K298" s="67"/>
      <c r="L298" s="50"/>
      <c r="M298" s="67"/>
      <c r="N298" s="50"/>
      <c r="O298" s="67"/>
      <c r="P298" s="50"/>
      <c r="Q298" s="67"/>
      <c r="R298" s="50"/>
      <c r="S298" s="67"/>
      <c r="T298" s="50"/>
      <c r="U298" s="67"/>
    </row>
    <row r="299" spans="1:21">
      <c r="A299" s="29"/>
      <c r="B299" s="29"/>
      <c r="C299" s="67"/>
      <c r="D299" s="29"/>
      <c r="E299" s="67"/>
      <c r="F299" s="50"/>
      <c r="G299" s="67"/>
      <c r="H299" s="50"/>
      <c r="I299" s="67"/>
      <c r="J299" s="50"/>
      <c r="K299" s="67"/>
      <c r="L299" s="50"/>
      <c r="M299" s="67"/>
      <c r="N299" s="50"/>
      <c r="O299" s="67"/>
      <c r="P299" s="50"/>
      <c r="Q299" s="67"/>
      <c r="R299" s="50"/>
      <c r="S299" s="67"/>
      <c r="T299" s="50"/>
      <c r="U299" s="67"/>
    </row>
    <row r="300" spans="1:21">
      <c r="A300" s="29"/>
      <c r="B300" s="29"/>
      <c r="C300" s="67"/>
      <c r="D300" s="29"/>
      <c r="E300" s="67"/>
      <c r="F300" s="50"/>
      <c r="G300" s="67"/>
      <c r="H300" s="50"/>
      <c r="I300" s="67"/>
      <c r="J300" s="50"/>
      <c r="K300" s="67"/>
      <c r="L300" s="50"/>
      <c r="M300" s="67"/>
      <c r="N300" s="50"/>
      <c r="O300" s="67"/>
      <c r="P300" s="50"/>
      <c r="Q300" s="67"/>
      <c r="R300" s="50"/>
      <c r="S300" s="67"/>
      <c r="T300" s="50"/>
      <c r="U300" s="67"/>
    </row>
    <row r="301" spans="1:21">
      <c r="A301" s="29"/>
      <c r="B301" s="29"/>
      <c r="C301" s="67"/>
      <c r="D301" s="29"/>
      <c r="E301" s="67"/>
      <c r="F301" s="50"/>
      <c r="G301" s="67"/>
      <c r="H301" s="50"/>
      <c r="I301" s="67"/>
      <c r="J301" s="50"/>
      <c r="K301" s="67"/>
      <c r="L301" s="50"/>
      <c r="M301" s="67"/>
      <c r="N301" s="50"/>
      <c r="O301" s="67"/>
      <c r="P301" s="50"/>
      <c r="Q301" s="67"/>
      <c r="R301" s="50"/>
      <c r="S301" s="67"/>
      <c r="T301" s="50"/>
      <c r="U301" s="67"/>
    </row>
    <row r="302" spans="1:21">
      <c r="A302" s="29"/>
      <c r="B302" s="29"/>
      <c r="C302" s="67"/>
      <c r="D302" s="29"/>
      <c r="E302" s="67"/>
      <c r="F302" s="50"/>
      <c r="G302" s="67"/>
      <c r="H302" s="50"/>
      <c r="I302" s="67"/>
      <c r="J302" s="50"/>
      <c r="K302" s="67"/>
      <c r="L302" s="50"/>
      <c r="M302" s="67"/>
      <c r="N302" s="50"/>
      <c r="O302" s="67"/>
      <c r="P302" s="50"/>
      <c r="Q302" s="67"/>
      <c r="R302" s="50"/>
      <c r="S302" s="67"/>
      <c r="T302" s="50"/>
      <c r="U302" s="67"/>
    </row>
    <row r="303" spans="1:21">
      <c r="A303" s="29"/>
      <c r="B303" s="29"/>
      <c r="C303" s="67"/>
      <c r="D303" s="29"/>
      <c r="E303" s="67"/>
      <c r="F303" s="50"/>
      <c r="G303" s="67"/>
      <c r="H303" s="50"/>
      <c r="I303" s="67"/>
      <c r="J303" s="50"/>
      <c r="K303" s="67"/>
      <c r="L303" s="50"/>
      <c r="M303" s="67"/>
      <c r="N303" s="50"/>
      <c r="O303" s="67"/>
      <c r="P303" s="50"/>
      <c r="Q303" s="67"/>
      <c r="R303" s="50"/>
      <c r="S303" s="67"/>
      <c r="T303" s="50"/>
      <c r="U303" s="67"/>
    </row>
    <row r="304" spans="1:21">
      <c r="A304" s="29"/>
      <c r="B304" s="29"/>
      <c r="C304" s="67"/>
      <c r="D304" s="29"/>
      <c r="E304" s="67"/>
      <c r="F304" s="50"/>
      <c r="G304" s="67"/>
      <c r="H304" s="50"/>
      <c r="I304" s="67"/>
      <c r="J304" s="50"/>
      <c r="K304" s="67"/>
      <c r="L304" s="50"/>
      <c r="M304" s="67"/>
      <c r="N304" s="50"/>
      <c r="O304" s="67"/>
      <c r="P304" s="50"/>
      <c r="Q304" s="67"/>
      <c r="R304" s="50"/>
      <c r="S304" s="67"/>
      <c r="T304" s="50"/>
      <c r="U304" s="67"/>
    </row>
    <row r="305" spans="1:21">
      <c r="A305" s="29"/>
      <c r="B305" s="29"/>
      <c r="C305" s="67"/>
      <c r="D305" s="29"/>
      <c r="E305" s="67"/>
      <c r="F305" s="50"/>
      <c r="G305" s="67"/>
      <c r="H305" s="50"/>
      <c r="I305" s="67"/>
      <c r="J305" s="50"/>
      <c r="K305" s="67"/>
      <c r="L305" s="50"/>
      <c r="M305" s="67"/>
      <c r="N305" s="50"/>
      <c r="O305" s="67"/>
      <c r="P305" s="50"/>
      <c r="Q305" s="67"/>
      <c r="R305" s="50"/>
      <c r="S305" s="67"/>
      <c r="T305" s="50"/>
      <c r="U305" s="67"/>
    </row>
    <row r="306" spans="1:21">
      <c r="A306" s="29"/>
      <c r="B306" s="29"/>
      <c r="C306" s="67"/>
      <c r="D306" s="29"/>
      <c r="E306" s="67"/>
      <c r="F306" s="50"/>
      <c r="G306" s="67"/>
      <c r="H306" s="50"/>
      <c r="I306" s="67"/>
      <c r="J306" s="50"/>
      <c r="K306" s="67"/>
      <c r="L306" s="50"/>
      <c r="M306" s="67"/>
      <c r="N306" s="50"/>
      <c r="O306" s="67"/>
      <c r="P306" s="50"/>
      <c r="Q306" s="67"/>
      <c r="R306" s="50"/>
      <c r="S306" s="67"/>
      <c r="T306" s="50"/>
      <c r="U306" s="67"/>
    </row>
    <row r="307" spans="1:21">
      <c r="A307" s="29"/>
      <c r="B307" s="29"/>
      <c r="C307" s="67"/>
      <c r="D307" s="29"/>
      <c r="E307" s="67"/>
      <c r="F307" s="50"/>
      <c r="G307" s="67"/>
      <c r="H307" s="50"/>
      <c r="I307" s="67"/>
      <c r="J307" s="50"/>
      <c r="K307" s="67"/>
      <c r="L307" s="50"/>
      <c r="M307" s="67"/>
      <c r="N307" s="50"/>
      <c r="O307" s="67"/>
      <c r="P307" s="50"/>
      <c r="Q307" s="67"/>
      <c r="R307" s="50"/>
      <c r="S307" s="67"/>
      <c r="T307" s="50"/>
      <c r="U307" s="67"/>
    </row>
    <row r="308" spans="1:21">
      <c r="A308" s="29"/>
      <c r="B308" s="29"/>
      <c r="C308" s="67"/>
      <c r="D308" s="29"/>
      <c r="E308" s="67"/>
      <c r="F308" s="50"/>
      <c r="G308" s="67"/>
      <c r="H308" s="50"/>
      <c r="I308" s="67"/>
      <c r="J308" s="50"/>
      <c r="K308" s="67"/>
      <c r="L308" s="50"/>
      <c r="M308" s="67"/>
      <c r="N308" s="50"/>
      <c r="O308" s="67"/>
      <c r="P308" s="50"/>
      <c r="Q308" s="67"/>
      <c r="R308" s="50"/>
      <c r="S308" s="67"/>
      <c r="T308" s="50"/>
      <c r="U308" s="67"/>
    </row>
    <row r="309" spans="1:21">
      <c r="A309" s="29"/>
      <c r="B309" s="29"/>
      <c r="C309" s="67"/>
      <c r="D309" s="29"/>
      <c r="E309" s="67"/>
      <c r="F309" s="50"/>
      <c r="G309" s="67"/>
      <c r="H309" s="50"/>
      <c r="I309" s="67"/>
      <c r="J309" s="50"/>
      <c r="K309" s="67"/>
      <c r="L309" s="50"/>
      <c r="M309" s="67"/>
      <c r="N309" s="50"/>
      <c r="O309" s="67"/>
      <c r="P309" s="50"/>
      <c r="Q309" s="67"/>
      <c r="R309" s="50"/>
      <c r="S309" s="67"/>
      <c r="T309" s="50"/>
      <c r="U309" s="67"/>
    </row>
    <row r="310" spans="1:21">
      <c r="A310" s="29"/>
      <c r="B310" s="29"/>
      <c r="C310" s="67"/>
      <c r="D310" s="29"/>
      <c r="E310" s="67"/>
      <c r="F310" s="50"/>
      <c r="G310" s="67"/>
      <c r="H310" s="50"/>
      <c r="I310" s="67"/>
      <c r="J310" s="50"/>
      <c r="K310" s="67"/>
      <c r="L310" s="50"/>
      <c r="M310" s="67"/>
      <c r="N310" s="50"/>
      <c r="O310" s="67"/>
      <c r="P310" s="50"/>
      <c r="Q310" s="67"/>
      <c r="R310" s="50"/>
      <c r="S310" s="67"/>
      <c r="T310" s="50"/>
      <c r="U310" s="67"/>
    </row>
    <row r="311" spans="1:21">
      <c r="A311" s="29"/>
      <c r="B311" s="29"/>
      <c r="C311" s="67"/>
      <c r="D311" s="29"/>
      <c r="E311" s="67"/>
      <c r="F311" s="50"/>
      <c r="G311" s="67"/>
      <c r="H311" s="50"/>
      <c r="I311" s="67"/>
      <c r="J311" s="50"/>
      <c r="K311" s="67"/>
      <c r="L311" s="50"/>
      <c r="M311" s="67"/>
      <c r="N311" s="50"/>
      <c r="O311" s="67"/>
      <c r="P311" s="50"/>
      <c r="Q311" s="67"/>
      <c r="R311" s="50"/>
      <c r="S311" s="67"/>
      <c r="T311" s="50"/>
      <c r="U311" s="67"/>
    </row>
    <row r="312" spans="1:21">
      <c r="A312" s="29"/>
      <c r="B312" s="29"/>
      <c r="C312" s="67"/>
      <c r="D312" s="29"/>
      <c r="E312" s="67"/>
      <c r="F312" s="50"/>
      <c r="G312" s="67"/>
      <c r="H312" s="50"/>
      <c r="I312" s="67"/>
      <c r="J312" s="50"/>
      <c r="K312" s="67"/>
      <c r="L312" s="50"/>
      <c r="M312" s="67"/>
      <c r="N312" s="50"/>
      <c r="O312" s="67"/>
      <c r="P312" s="50"/>
      <c r="Q312" s="67"/>
      <c r="R312" s="50"/>
      <c r="S312" s="67"/>
      <c r="T312" s="50"/>
      <c r="U312" s="67"/>
    </row>
    <row r="313" spans="1:21">
      <c r="A313" s="29"/>
      <c r="B313" s="29"/>
      <c r="C313" s="67"/>
      <c r="D313" s="29"/>
      <c r="E313" s="67"/>
      <c r="F313" s="50"/>
      <c r="G313" s="67"/>
      <c r="H313" s="50"/>
      <c r="I313" s="67"/>
      <c r="J313" s="50"/>
      <c r="K313" s="67"/>
      <c r="L313" s="50"/>
      <c r="M313" s="67"/>
      <c r="N313" s="50"/>
      <c r="O313" s="67"/>
      <c r="P313" s="50"/>
      <c r="Q313" s="67"/>
      <c r="R313" s="50"/>
      <c r="S313" s="67"/>
      <c r="T313" s="50"/>
      <c r="U313" s="67"/>
    </row>
    <row r="314" spans="1:21">
      <c r="A314" s="29"/>
      <c r="B314" s="29"/>
      <c r="C314" s="67"/>
      <c r="D314" s="29"/>
      <c r="E314" s="67"/>
      <c r="F314" s="50"/>
      <c r="G314" s="67"/>
      <c r="H314" s="50"/>
      <c r="I314" s="67"/>
      <c r="J314" s="50"/>
      <c r="K314" s="67"/>
      <c r="L314" s="50"/>
      <c r="M314" s="67"/>
      <c r="N314" s="50"/>
      <c r="O314" s="67"/>
      <c r="P314" s="50"/>
      <c r="Q314" s="67"/>
      <c r="R314" s="50"/>
      <c r="S314" s="67"/>
      <c r="T314" s="50"/>
      <c r="U314" s="67"/>
    </row>
    <row r="315" spans="1:21">
      <c r="A315" s="29"/>
      <c r="B315" s="29"/>
      <c r="C315" s="67"/>
      <c r="D315" s="29"/>
      <c r="E315" s="67"/>
      <c r="F315" s="50"/>
      <c r="G315" s="67"/>
      <c r="H315" s="50"/>
      <c r="I315" s="67"/>
      <c r="J315" s="50"/>
      <c r="K315" s="67"/>
      <c r="L315" s="50"/>
      <c r="M315" s="67"/>
      <c r="N315" s="50"/>
      <c r="O315" s="67"/>
      <c r="P315" s="50"/>
      <c r="Q315" s="67"/>
      <c r="R315" s="50"/>
      <c r="S315" s="67"/>
      <c r="T315" s="50"/>
      <c r="U315" s="67"/>
    </row>
    <row r="316" spans="1:21">
      <c r="A316" s="29"/>
      <c r="B316" s="29"/>
      <c r="C316" s="67"/>
      <c r="D316" s="29"/>
      <c r="E316" s="67"/>
      <c r="F316" s="50"/>
      <c r="G316" s="67"/>
      <c r="H316" s="50"/>
      <c r="I316" s="67"/>
      <c r="J316" s="50"/>
      <c r="K316" s="67"/>
      <c r="L316" s="50"/>
      <c r="M316" s="67"/>
      <c r="N316" s="50"/>
      <c r="O316" s="67"/>
      <c r="P316" s="50"/>
      <c r="Q316" s="67"/>
      <c r="R316" s="50"/>
      <c r="S316" s="67"/>
      <c r="T316" s="50"/>
      <c r="U316" s="67"/>
    </row>
    <row r="317" spans="1:21">
      <c r="A317" s="29"/>
      <c r="B317" s="29"/>
      <c r="C317" s="67"/>
      <c r="D317" s="29"/>
      <c r="E317" s="67"/>
      <c r="F317" s="50"/>
      <c r="G317" s="67"/>
      <c r="H317" s="50"/>
      <c r="I317" s="67"/>
      <c r="J317" s="50"/>
      <c r="K317" s="67"/>
      <c r="L317" s="50"/>
      <c r="M317" s="67"/>
      <c r="N317" s="50"/>
      <c r="O317" s="67"/>
      <c r="P317" s="50"/>
      <c r="Q317" s="67"/>
      <c r="R317" s="50"/>
      <c r="S317" s="67"/>
      <c r="T317" s="50"/>
      <c r="U317" s="67"/>
    </row>
    <row r="318" spans="1:21">
      <c r="A318" s="29"/>
      <c r="B318" s="29"/>
      <c r="C318" s="67"/>
      <c r="D318" s="29"/>
      <c r="E318" s="67"/>
      <c r="F318" s="50"/>
      <c r="G318" s="67"/>
      <c r="H318" s="50"/>
      <c r="I318" s="67"/>
      <c r="J318" s="50"/>
      <c r="K318" s="67"/>
      <c r="L318" s="50"/>
      <c r="M318" s="67"/>
      <c r="N318" s="50"/>
      <c r="O318" s="67"/>
      <c r="P318" s="50"/>
      <c r="Q318" s="67"/>
      <c r="R318" s="50"/>
      <c r="S318" s="67"/>
      <c r="T318" s="50"/>
      <c r="U318" s="67"/>
    </row>
    <row r="319" spans="1:21">
      <c r="A319" s="29"/>
      <c r="B319" s="29"/>
      <c r="C319" s="67"/>
      <c r="D319" s="29"/>
      <c r="E319" s="67"/>
      <c r="F319" s="50"/>
      <c r="G319" s="67"/>
      <c r="H319" s="50"/>
      <c r="I319" s="67"/>
      <c r="J319" s="50"/>
      <c r="K319" s="67"/>
      <c r="L319" s="50"/>
      <c r="M319" s="67"/>
      <c r="N319" s="50"/>
      <c r="O319" s="67"/>
      <c r="P319" s="50"/>
      <c r="Q319" s="67"/>
      <c r="R319" s="50"/>
      <c r="S319" s="67"/>
      <c r="T319" s="50"/>
      <c r="U319" s="67"/>
    </row>
    <row r="320" spans="1:21">
      <c r="A320" s="29"/>
      <c r="B320" s="29"/>
      <c r="C320" s="67"/>
      <c r="D320" s="29"/>
      <c r="E320" s="67"/>
      <c r="F320" s="50"/>
      <c r="G320" s="67"/>
      <c r="H320" s="50"/>
      <c r="I320" s="67"/>
      <c r="J320" s="50"/>
      <c r="K320" s="67"/>
      <c r="L320" s="50"/>
      <c r="M320" s="67"/>
      <c r="N320" s="50"/>
      <c r="O320" s="67"/>
      <c r="P320" s="50"/>
      <c r="Q320" s="67"/>
      <c r="R320" s="50"/>
      <c r="S320" s="67"/>
      <c r="T320" s="50"/>
      <c r="U320" s="67"/>
    </row>
    <row r="321" spans="1:21">
      <c r="A321" s="29"/>
      <c r="B321" s="29"/>
      <c r="C321" s="67"/>
      <c r="D321" s="29"/>
      <c r="E321" s="67"/>
      <c r="F321" s="50"/>
      <c r="G321" s="67"/>
      <c r="H321" s="50"/>
      <c r="I321" s="67"/>
      <c r="J321" s="50"/>
      <c r="K321" s="67"/>
      <c r="L321" s="50"/>
      <c r="M321" s="67"/>
      <c r="N321" s="50"/>
      <c r="O321" s="67"/>
      <c r="P321" s="50"/>
      <c r="Q321" s="67"/>
      <c r="R321" s="50"/>
      <c r="S321" s="67"/>
      <c r="T321" s="50"/>
      <c r="U321" s="67"/>
    </row>
    <row r="322" spans="1:21">
      <c r="A322" s="29"/>
      <c r="B322" s="29"/>
      <c r="C322" s="67"/>
      <c r="D322" s="29"/>
      <c r="E322" s="67"/>
      <c r="F322" s="50"/>
      <c r="G322" s="67"/>
      <c r="H322" s="50"/>
      <c r="I322" s="67"/>
      <c r="J322" s="50"/>
      <c r="K322" s="67"/>
      <c r="L322" s="50"/>
      <c r="M322" s="67"/>
      <c r="N322" s="50"/>
      <c r="O322" s="67"/>
      <c r="P322" s="50"/>
      <c r="Q322" s="67"/>
      <c r="R322" s="50"/>
      <c r="S322" s="67"/>
      <c r="T322" s="50"/>
      <c r="U322" s="67"/>
    </row>
    <row r="323" spans="1:21">
      <c r="A323" s="29"/>
      <c r="B323" s="29"/>
      <c r="C323" s="67"/>
      <c r="D323" s="29"/>
      <c r="E323" s="67"/>
      <c r="F323" s="50"/>
      <c r="G323" s="67"/>
      <c r="H323" s="50"/>
      <c r="I323" s="67"/>
      <c r="J323" s="50"/>
      <c r="K323" s="67"/>
      <c r="L323" s="50"/>
      <c r="M323" s="67"/>
      <c r="N323" s="50"/>
      <c r="O323" s="67"/>
      <c r="P323" s="50"/>
      <c r="Q323" s="67"/>
      <c r="R323" s="50"/>
      <c r="S323" s="67"/>
      <c r="T323" s="50"/>
      <c r="U323" s="67"/>
    </row>
    <row r="324" spans="1:21">
      <c r="A324" s="29"/>
      <c r="B324" s="29"/>
      <c r="C324" s="67"/>
      <c r="D324" s="29"/>
      <c r="E324" s="67"/>
      <c r="F324" s="50"/>
      <c r="G324" s="67"/>
      <c r="H324" s="50"/>
      <c r="I324" s="67"/>
      <c r="J324" s="50"/>
      <c r="K324" s="67"/>
      <c r="L324" s="50"/>
      <c r="M324" s="67"/>
      <c r="N324" s="50"/>
      <c r="O324" s="67"/>
      <c r="P324" s="50"/>
      <c r="Q324" s="67"/>
      <c r="R324" s="50"/>
      <c r="S324" s="67"/>
      <c r="T324" s="50"/>
      <c r="U324" s="67"/>
    </row>
    <row r="325" spans="1:21">
      <c r="A325" s="29"/>
      <c r="B325" s="29"/>
      <c r="C325" s="67"/>
      <c r="D325" s="29"/>
      <c r="E325" s="67"/>
      <c r="F325" s="50"/>
      <c r="G325" s="67"/>
      <c r="H325" s="50"/>
      <c r="I325" s="67"/>
      <c r="J325" s="50"/>
      <c r="K325" s="67"/>
      <c r="L325" s="50"/>
      <c r="M325" s="67"/>
      <c r="N325" s="50"/>
      <c r="O325" s="67"/>
      <c r="P325" s="50"/>
      <c r="Q325" s="67"/>
      <c r="R325" s="50"/>
      <c r="S325" s="67"/>
      <c r="T325" s="50"/>
      <c r="U325" s="67"/>
    </row>
    <row r="326" spans="1:21">
      <c r="A326" s="29"/>
      <c r="B326" s="29"/>
      <c r="C326" s="67"/>
      <c r="D326" s="29"/>
      <c r="E326" s="67"/>
      <c r="F326" s="50"/>
      <c r="G326" s="67"/>
      <c r="H326" s="50"/>
      <c r="I326" s="67"/>
      <c r="J326" s="50"/>
      <c r="K326" s="67"/>
      <c r="L326" s="50"/>
      <c r="M326" s="67"/>
      <c r="N326" s="50"/>
      <c r="O326" s="67"/>
      <c r="P326" s="50"/>
      <c r="Q326" s="67"/>
      <c r="R326" s="50"/>
      <c r="S326" s="67"/>
      <c r="T326" s="50"/>
      <c r="U326" s="67"/>
    </row>
    <row r="327" spans="1:21">
      <c r="A327" s="29"/>
      <c r="B327" s="29"/>
      <c r="C327" s="67"/>
      <c r="D327" s="29"/>
      <c r="E327" s="67"/>
      <c r="F327" s="50"/>
      <c r="G327" s="67"/>
      <c r="H327" s="50"/>
      <c r="I327" s="67"/>
      <c r="J327" s="50"/>
      <c r="K327" s="67"/>
      <c r="L327" s="50"/>
      <c r="M327" s="67"/>
      <c r="N327" s="50"/>
      <c r="O327" s="67"/>
      <c r="P327" s="50"/>
      <c r="Q327" s="67"/>
      <c r="R327" s="50"/>
      <c r="S327" s="67"/>
      <c r="T327" s="50"/>
      <c r="U327" s="67"/>
    </row>
    <row r="328" spans="1:21">
      <c r="A328" s="29"/>
      <c r="B328" s="29"/>
      <c r="C328" s="67"/>
      <c r="D328" s="29"/>
      <c r="E328" s="67"/>
      <c r="F328" s="50"/>
      <c r="G328" s="67"/>
      <c r="H328" s="50"/>
      <c r="I328" s="67"/>
      <c r="J328" s="50"/>
      <c r="K328" s="67"/>
      <c r="L328" s="50"/>
      <c r="M328" s="67"/>
      <c r="N328" s="50"/>
      <c r="O328" s="67"/>
      <c r="P328" s="50"/>
      <c r="Q328" s="67"/>
      <c r="R328" s="50"/>
      <c r="S328" s="67"/>
      <c r="T328" s="50"/>
      <c r="U328" s="67"/>
    </row>
    <row r="329" spans="1:21">
      <c r="A329" s="29"/>
      <c r="B329" s="29"/>
      <c r="C329" s="67"/>
      <c r="D329" s="29"/>
      <c r="E329" s="67"/>
      <c r="F329" s="50"/>
      <c r="G329" s="67"/>
      <c r="H329" s="50"/>
      <c r="I329" s="67"/>
      <c r="J329" s="50"/>
      <c r="K329" s="67"/>
      <c r="L329" s="50"/>
      <c r="M329" s="67"/>
      <c r="N329" s="50"/>
      <c r="O329" s="67"/>
      <c r="P329" s="50"/>
      <c r="Q329" s="67"/>
      <c r="R329" s="50"/>
      <c r="S329" s="67"/>
      <c r="T329" s="50"/>
      <c r="U329" s="67"/>
    </row>
    <row r="330" spans="1:21">
      <c r="A330" s="29"/>
      <c r="B330" s="29"/>
      <c r="C330" s="67"/>
      <c r="D330" s="29"/>
      <c r="E330" s="67"/>
      <c r="F330" s="50"/>
      <c r="G330" s="67"/>
      <c r="H330" s="50"/>
      <c r="I330" s="67"/>
      <c r="J330" s="50"/>
      <c r="K330" s="67"/>
      <c r="L330" s="50"/>
      <c r="M330" s="67"/>
      <c r="N330" s="50"/>
      <c r="O330" s="67"/>
      <c r="P330" s="50"/>
      <c r="Q330" s="67"/>
      <c r="R330" s="50"/>
      <c r="S330" s="67"/>
      <c r="T330" s="50"/>
      <c r="U330" s="67"/>
    </row>
    <row r="331" spans="1:21">
      <c r="A331" s="29"/>
      <c r="B331" s="29"/>
      <c r="C331" s="67"/>
      <c r="D331" s="29"/>
      <c r="E331" s="67"/>
      <c r="F331" s="50"/>
      <c r="G331" s="67"/>
      <c r="H331" s="50"/>
      <c r="I331" s="67"/>
      <c r="J331" s="50"/>
      <c r="K331" s="67"/>
      <c r="L331" s="50"/>
      <c r="M331" s="67"/>
      <c r="N331" s="50"/>
      <c r="O331" s="67"/>
      <c r="P331" s="50"/>
      <c r="Q331" s="67"/>
      <c r="R331" s="50"/>
      <c r="S331" s="67"/>
      <c r="T331" s="50"/>
      <c r="U331" s="67"/>
    </row>
    <row r="332" spans="1:21">
      <c r="A332" s="29"/>
      <c r="B332" s="29"/>
      <c r="C332" s="67"/>
      <c r="D332" s="29"/>
      <c r="E332" s="67"/>
      <c r="F332" s="50"/>
      <c r="G332" s="67"/>
      <c r="H332" s="50"/>
      <c r="I332" s="67"/>
      <c r="J332" s="50"/>
      <c r="K332" s="67"/>
      <c r="L332" s="50"/>
      <c r="M332" s="67"/>
      <c r="N332" s="50"/>
      <c r="O332" s="67"/>
      <c r="P332" s="50"/>
      <c r="Q332" s="67"/>
      <c r="R332" s="50"/>
      <c r="S332" s="67"/>
      <c r="T332" s="50"/>
      <c r="U332" s="67"/>
    </row>
    <row r="333" spans="1:21">
      <c r="A333" s="29"/>
      <c r="B333" s="29"/>
      <c r="C333" s="67"/>
      <c r="D333" s="29"/>
      <c r="E333" s="67"/>
      <c r="F333" s="50"/>
      <c r="G333" s="67"/>
      <c r="H333" s="50"/>
      <c r="I333" s="67"/>
      <c r="J333" s="50"/>
      <c r="K333" s="67"/>
      <c r="L333" s="50"/>
      <c r="M333" s="67"/>
      <c r="N333" s="50"/>
      <c r="O333" s="67"/>
      <c r="P333" s="50"/>
      <c r="Q333" s="67"/>
      <c r="R333" s="50"/>
      <c r="S333" s="67"/>
      <c r="T333" s="50"/>
      <c r="U333" s="67"/>
    </row>
    <row r="334" spans="1:21">
      <c r="A334" s="29"/>
      <c r="B334" s="29"/>
      <c r="C334" s="67"/>
      <c r="D334" s="29"/>
      <c r="E334" s="67"/>
      <c r="F334" s="50"/>
      <c r="G334" s="67"/>
      <c r="H334" s="50"/>
      <c r="I334" s="67"/>
      <c r="J334" s="50"/>
      <c r="K334" s="67"/>
      <c r="L334" s="50"/>
      <c r="M334" s="67"/>
      <c r="N334" s="50"/>
      <c r="O334" s="67"/>
      <c r="P334" s="50"/>
      <c r="Q334" s="67"/>
      <c r="R334" s="50"/>
      <c r="S334" s="67"/>
      <c r="T334" s="50"/>
      <c r="U334" s="67"/>
    </row>
    <row r="335" spans="1:21">
      <c r="A335" s="29"/>
      <c r="B335" s="29"/>
      <c r="C335" s="67"/>
      <c r="D335" s="29"/>
      <c r="E335" s="67"/>
      <c r="F335" s="50"/>
      <c r="G335" s="67"/>
      <c r="H335" s="50"/>
      <c r="I335" s="67"/>
      <c r="J335" s="50"/>
      <c r="K335" s="67"/>
      <c r="L335" s="50"/>
      <c r="M335" s="67"/>
      <c r="N335" s="50"/>
      <c r="O335" s="67"/>
      <c r="P335" s="50"/>
      <c r="Q335" s="67"/>
      <c r="R335" s="50"/>
      <c r="S335" s="67"/>
      <c r="T335" s="50"/>
      <c r="U335" s="67"/>
    </row>
    <row r="336" spans="1:21">
      <c r="A336" s="29"/>
      <c r="B336" s="29"/>
      <c r="C336" s="67"/>
      <c r="D336" s="29"/>
      <c r="E336" s="67"/>
      <c r="F336" s="50"/>
      <c r="G336" s="67"/>
      <c r="H336" s="50"/>
      <c r="I336" s="67"/>
      <c r="J336" s="50"/>
      <c r="K336" s="67"/>
      <c r="L336" s="50"/>
      <c r="M336" s="67"/>
      <c r="N336" s="50"/>
      <c r="O336" s="67"/>
      <c r="P336" s="50"/>
      <c r="Q336" s="67"/>
      <c r="R336" s="50"/>
      <c r="S336" s="67"/>
      <c r="T336" s="50"/>
      <c r="U336" s="67"/>
    </row>
    <row r="337" spans="1:21">
      <c r="A337" s="29"/>
      <c r="B337" s="29"/>
      <c r="C337" s="67"/>
      <c r="D337" s="29"/>
      <c r="E337" s="67"/>
      <c r="F337" s="50"/>
      <c r="G337" s="67"/>
      <c r="H337" s="50"/>
      <c r="I337" s="67"/>
      <c r="J337" s="50"/>
      <c r="K337" s="67"/>
      <c r="L337" s="50"/>
      <c r="M337" s="67"/>
      <c r="N337" s="50"/>
      <c r="O337" s="67"/>
      <c r="P337" s="50"/>
      <c r="Q337" s="67"/>
      <c r="R337" s="50"/>
      <c r="S337" s="67"/>
      <c r="T337" s="50"/>
      <c r="U337" s="67"/>
    </row>
    <row r="338" spans="1:21">
      <c r="A338" s="29"/>
      <c r="B338" s="29"/>
      <c r="C338" s="67"/>
      <c r="D338" s="29"/>
      <c r="E338" s="67"/>
      <c r="F338" s="50"/>
      <c r="G338" s="67"/>
      <c r="H338" s="50"/>
      <c r="I338" s="67"/>
      <c r="J338" s="50"/>
      <c r="K338" s="67"/>
      <c r="L338" s="50"/>
      <c r="M338" s="67"/>
      <c r="N338" s="50"/>
      <c r="O338" s="67"/>
      <c r="P338" s="50"/>
      <c r="Q338" s="67"/>
      <c r="R338" s="50"/>
      <c r="S338" s="67"/>
      <c r="T338" s="50"/>
      <c r="U338" s="67"/>
    </row>
    <row r="339" spans="1:21">
      <c r="A339" s="29"/>
      <c r="B339" s="29"/>
      <c r="C339" s="67"/>
      <c r="D339" s="29"/>
      <c r="E339" s="67"/>
      <c r="F339" s="50"/>
      <c r="G339" s="67"/>
      <c r="H339" s="50"/>
      <c r="I339" s="67"/>
      <c r="J339" s="50"/>
      <c r="K339" s="67"/>
      <c r="L339" s="50"/>
      <c r="M339" s="67"/>
      <c r="N339" s="50"/>
      <c r="O339" s="67"/>
      <c r="P339" s="50"/>
      <c r="Q339" s="67"/>
      <c r="R339" s="50"/>
      <c r="S339" s="67"/>
      <c r="T339" s="50"/>
      <c r="U339" s="67"/>
    </row>
    <row r="340" spans="1:21">
      <c r="A340" s="29"/>
      <c r="B340" s="29"/>
      <c r="C340" s="67"/>
      <c r="D340" s="29"/>
      <c r="E340" s="67"/>
      <c r="F340" s="50"/>
      <c r="G340" s="67"/>
      <c r="H340" s="50"/>
      <c r="I340" s="67"/>
      <c r="J340" s="50"/>
      <c r="K340" s="67"/>
      <c r="L340" s="50"/>
      <c r="M340" s="67"/>
      <c r="N340" s="50"/>
      <c r="O340" s="67"/>
      <c r="P340" s="50"/>
      <c r="Q340" s="67"/>
      <c r="R340" s="50"/>
      <c r="S340" s="67"/>
      <c r="T340" s="50"/>
      <c r="U340" s="67"/>
    </row>
    <row r="341" spans="1:21">
      <c r="A341" s="29"/>
      <c r="B341" s="29"/>
      <c r="C341" s="67"/>
      <c r="D341" s="29"/>
      <c r="E341" s="67"/>
      <c r="F341" s="50"/>
      <c r="G341" s="67"/>
      <c r="H341" s="50"/>
      <c r="I341" s="67"/>
      <c r="J341" s="50"/>
      <c r="K341" s="67"/>
      <c r="L341" s="50"/>
      <c r="M341" s="67"/>
      <c r="N341" s="50"/>
      <c r="O341" s="67"/>
      <c r="P341" s="50"/>
      <c r="Q341" s="67"/>
      <c r="R341" s="50"/>
      <c r="S341" s="67"/>
      <c r="T341" s="50"/>
      <c r="U341" s="67"/>
    </row>
    <row r="342" spans="1:21">
      <c r="A342" s="29"/>
      <c r="B342" s="29"/>
      <c r="C342" s="67"/>
      <c r="D342" s="29"/>
      <c r="E342" s="67"/>
      <c r="F342" s="50"/>
      <c r="G342" s="67"/>
      <c r="H342" s="50"/>
      <c r="I342" s="67"/>
      <c r="J342" s="50"/>
      <c r="K342" s="67"/>
      <c r="L342" s="50"/>
      <c r="M342" s="67"/>
      <c r="N342" s="50"/>
      <c r="O342" s="67"/>
      <c r="P342" s="50"/>
      <c r="Q342" s="67"/>
      <c r="R342" s="50"/>
      <c r="S342" s="67"/>
      <c r="T342" s="50"/>
      <c r="U342" s="67"/>
    </row>
    <row r="343" spans="1:21">
      <c r="A343" s="29"/>
      <c r="B343" s="29"/>
      <c r="C343" s="67"/>
      <c r="D343" s="29"/>
      <c r="E343" s="67"/>
      <c r="F343" s="50"/>
      <c r="G343" s="67"/>
      <c r="H343" s="50"/>
      <c r="I343" s="67"/>
      <c r="J343" s="50"/>
      <c r="K343" s="67"/>
      <c r="L343" s="50"/>
      <c r="M343" s="67"/>
      <c r="N343" s="50"/>
      <c r="O343" s="67"/>
      <c r="P343" s="50"/>
      <c r="Q343" s="67"/>
      <c r="R343" s="50"/>
      <c r="S343" s="67"/>
      <c r="T343" s="50"/>
      <c r="U343" s="67"/>
    </row>
    <row r="344" spans="1:21">
      <c r="A344" s="29"/>
      <c r="B344" s="29"/>
      <c r="C344" s="67"/>
      <c r="D344" s="29"/>
      <c r="E344" s="67"/>
      <c r="F344" s="50"/>
      <c r="G344" s="67"/>
      <c r="H344" s="50"/>
      <c r="I344" s="67"/>
      <c r="J344" s="50"/>
      <c r="K344" s="67"/>
      <c r="L344" s="50"/>
      <c r="M344" s="67"/>
      <c r="N344" s="50"/>
      <c r="O344" s="67"/>
      <c r="P344" s="50"/>
      <c r="Q344" s="67"/>
      <c r="R344" s="50"/>
      <c r="S344" s="67"/>
      <c r="T344" s="50"/>
      <c r="U344" s="67"/>
    </row>
    <row r="345" spans="1:21">
      <c r="A345" s="29"/>
      <c r="B345" s="29"/>
      <c r="C345" s="67"/>
      <c r="D345" s="29"/>
      <c r="E345" s="67"/>
      <c r="F345" s="50"/>
      <c r="G345" s="67"/>
      <c r="H345" s="50"/>
      <c r="I345" s="67"/>
      <c r="J345" s="50"/>
      <c r="K345" s="67"/>
      <c r="L345" s="50"/>
      <c r="M345" s="67"/>
      <c r="N345" s="50"/>
      <c r="O345" s="67"/>
      <c r="P345" s="50"/>
      <c r="Q345" s="67"/>
      <c r="R345" s="50"/>
      <c r="S345" s="67"/>
      <c r="T345" s="50"/>
      <c r="U345" s="67"/>
    </row>
    <row r="346" spans="1:21">
      <c r="A346" s="29"/>
      <c r="B346" s="29"/>
      <c r="C346" s="67"/>
      <c r="D346" s="29"/>
      <c r="E346" s="67"/>
      <c r="F346" s="50"/>
      <c r="G346" s="67"/>
      <c r="H346" s="50"/>
      <c r="I346" s="67"/>
      <c r="J346" s="50"/>
      <c r="K346" s="67"/>
      <c r="L346" s="50"/>
      <c r="M346" s="67"/>
      <c r="N346" s="50"/>
      <c r="O346" s="67"/>
      <c r="P346" s="50"/>
      <c r="Q346" s="67"/>
      <c r="R346" s="50"/>
      <c r="S346" s="67"/>
      <c r="T346" s="50"/>
      <c r="U346" s="67"/>
    </row>
    <row r="347" spans="1:21">
      <c r="A347" s="29"/>
      <c r="B347" s="29"/>
      <c r="C347" s="67"/>
      <c r="D347" s="29"/>
      <c r="E347" s="67"/>
      <c r="F347" s="50"/>
      <c r="G347" s="67"/>
      <c r="H347" s="50"/>
      <c r="I347" s="67"/>
      <c r="J347" s="50"/>
      <c r="K347" s="67"/>
      <c r="L347" s="50"/>
      <c r="M347" s="67"/>
      <c r="N347" s="50"/>
      <c r="O347" s="67"/>
      <c r="P347" s="50"/>
      <c r="Q347" s="67"/>
      <c r="R347" s="50"/>
      <c r="S347" s="67"/>
      <c r="T347" s="50"/>
      <c r="U347" s="67"/>
    </row>
    <row r="348" spans="1:21">
      <c r="A348" s="29"/>
      <c r="B348" s="29"/>
      <c r="C348" s="67"/>
      <c r="D348" s="29"/>
      <c r="E348" s="67"/>
      <c r="F348" s="50"/>
      <c r="G348" s="67"/>
      <c r="H348" s="50"/>
      <c r="I348" s="67"/>
      <c r="J348" s="50"/>
      <c r="K348" s="67"/>
      <c r="L348" s="50"/>
      <c r="M348" s="67"/>
      <c r="N348" s="50"/>
      <c r="O348" s="67"/>
      <c r="P348" s="50"/>
      <c r="Q348" s="67"/>
      <c r="R348" s="50"/>
      <c r="S348" s="67"/>
      <c r="T348" s="50"/>
      <c r="U348" s="67"/>
    </row>
    <row r="349" spans="1:21">
      <c r="A349" s="29"/>
      <c r="B349" s="29"/>
      <c r="C349" s="67"/>
      <c r="D349" s="29"/>
      <c r="E349" s="67"/>
      <c r="F349" s="50"/>
      <c r="G349" s="67"/>
      <c r="H349" s="50"/>
      <c r="I349" s="67"/>
      <c r="J349" s="50"/>
      <c r="K349" s="67"/>
      <c r="L349" s="50"/>
      <c r="M349" s="67"/>
      <c r="N349" s="50"/>
      <c r="O349" s="67"/>
      <c r="P349" s="50"/>
      <c r="Q349" s="67"/>
      <c r="R349" s="50"/>
      <c r="S349" s="67"/>
      <c r="T349" s="50"/>
      <c r="U349" s="67"/>
    </row>
    <row r="350" spans="1:21">
      <c r="A350" s="29"/>
      <c r="B350" s="29"/>
      <c r="C350" s="67"/>
      <c r="D350" s="29"/>
      <c r="E350" s="67"/>
      <c r="F350" s="50"/>
      <c r="G350" s="67"/>
      <c r="H350" s="50"/>
      <c r="I350" s="67"/>
      <c r="J350" s="50"/>
      <c r="K350" s="67"/>
      <c r="L350" s="50"/>
      <c r="M350" s="67"/>
      <c r="N350" s="50"/>
      <c r="O350" s="67"/>
      <c r="P350" s="50"/>
      <c r="Q350" s="67"/>
      <c r="R350" s="50"/>
      <c r="S350" s="67"/>
      <c r="T350" s="50"/>
      <c r="U350" s="67"/>
    </row>
    <row r="351" spans="1:21">
      <c r="A351" s="29"/>
      <c r="B351" s="29"/>
      <c r="C351" s="67"/>
      <c r="D351" s="29"/>
      <c r="E351" s="67"/>
      <c r="F351" s="50"/>
      <c r="G351" s="67"/>
      <c r="H351" s="50"/>
      <c r="I351" s="67"/>
      <c r="J351" s="50"/>
      <c r="K351" s="67"/>
      <c r="L351" s="50"/>
      <c r="M351" s="67"/>
      <c r="N351" s="50"/>
      <c r="O351" s="67"/>
      <c r="P351" s="50"/>
      <c r="Q351" s="67"/>
      <c r="R351" s="50"/>
      <c r="S351" s="67"/>
      <c r="T351" s="50"/>
      <c r="U351" s="67"/>
    </row>
    <row r="352" spans="1:21">
      <c r="A352" s="29"/>
      <c r="B352" s="29"/>
      <c r="C352" s="67"/>
      <c r="D352" s="29"/>
      <c r="E352" s="67"/>
      <c r="F352" s="50"/>
      <c r="G352" s="67"/>
      <c r="H352" s="50"/>
      <c r="I352" s="67"/>
      <c r="J352" s="50"/>
      <c r="K352" s="67"/>
      <c r="L352" s="50"/>
      <c r="M352" s="67"/>
      <c r="N352" s="50"/>
      <c r="O352" s="67"/>
      <c r="P352" s="50"/>
      <c r="Q352" s="67"/>
      <c r="R352" s="50"/>
      <c r="S352" s="67"/>
      <c r="T352" s="50"/>
      <c r="U352" s="67"/>
    </row>
    <row r="353" spans="1:21">
      <c r="A353" s="29"/>
      <c r="B353" s="29"/>
      <c r="C353" s="67"/>
      <c r="D353" s="29"/>
      <c r="E353" s="67"/>
      <c r="F353" s="50"/>
      <c r="G353" s="67"/>
      <c r="H353" s="50"/>
      <c r="I353" s="67"/>
      <c r="J353" s="50"/>
      <c r="K353" s="67"/>
      <c r="L353" s="50"/>
      <c r="M353" s="67"/>
      <c r="N353" s="50"/>
      <c r="O353" s="67"/>
      <c r="P353" s="50"/>
      <c r="Q353" s="67"/>
      <c r="R353" s="50"/>
      <c r="S353" s="67"/>
      <c r="T353" s="50"/>
      <c r="U353" s="67"/>
    </row>
    <row r="354" spans="1:21">
      <c r="A354" s="29"/>
      <c r="B354" s="29"/>
      <c r="C354" s="67"/>
      <c r="D354" s="29"/>
      <c r="E354" s="67"/>
      <c r="F354" s="50"/>
      <c r="G354" s="67"/>
      <c r="H354" s="50"/>
      <c r="I354" s="67"/>
      <c r="J354" s="50"/>
      <c r="K354" s="67"/>
      <c r="L354" s="50"/>
      <c r="M354" s="67"/>
      <c r="N354" s="50"/>
      <c r="O354" s="67"/>
      <c r="P354" s="50"/>
      <c r="Q354" s="67"/>
      <c r="R354" s="50"/>
      <c r="S354" s="67"/>
      <c r="T354" s="50"/>
      <c r="U354" s="67"/>
    </row>
    <row r="355" spans="1:21">
      <c r="A355" s="29"/>
      <c r="B355" s="29"/>
      <c r="C355" s="67"/>
      <c r="D355" s="29"/>
      <c r="E355" s="67"/>
      <c r="F355" s="50"/>
      <c r="G355" s="67"/>
      <c r="H355" s="50"/>
      <c r="I355" s="67"/>
      <c r="J355" s="50"/>
      <c r="K355" s="67"/>
      <c r="L355" s="50"/>
      <c r="M355" s="67"/>
      <c r="N355" s="50"/>
      <c r="O355" s="67"/>
      <c r="P355" s="50"/>
      <c r="Q355" s="67"/>
      <c r="R355" s="50"/>
      <c r="S355" s="67"/>
      <c r="T355" s="50"/>
      <c r="U355" s="67"/>
    </row>
    <row r="356" spans="1:21">
      <c r="A356" s="29"/>
      <c r="B356" s="29"/>
      <c r="C356" s="67"/>
      <c r="D356" s="29"/>
      <c r="E356" s="67"/>
      <c r="F356" s="50"/>
      <c r="G356" s="67"/>
      <c r="H356" s="50"/>
      <c r="I356" s="67"/>
      <c r="J356" s="50"/>
      <c r="K356" s="67"/>
      <c r="L356" s="50"/>
      <c r="M356" s="67"/>
      <c r="N356" s="50"/>
      <c r="O356" s="67"/>
      <c r="P356" s="50"/>
      <c r="Q356" s="67"/>
      <c r="R356" s="50"/>
      <c r="S356" s="67"/>
      <c r="T356" s="50"/>
      <c r="U356" s="67"/>
    </row>
    <row r="357" spans="1:21">
      <c r="A357" s="29"/>
      <c r="B357" s="29"/>
      <c r="C357" s="67"/>
      <c r="D357" s="29"/>
      <c r="E357" s="67"/>
      <c r="F357" s="50"/>
      <c r="G357" s="67"/>
      <c r="H357" s="50"/>
      <c r="I357" s="67"/>
      <c r="J357" s="50"/>
      <c r="K357" s="67"/>
      <c r="L357" s="50"/>
      <c r="M357" s="67"/>
      <c r="N357" s="50"/>
      <c r="O357" s="67"/>
      <c r="P357" s="50"/>
      <c r="Q357" s="67"/>
      <c r="R357" s="50"/>
      <c r="S357" s="67"/>
      <c r="T357" s="50"/>
      <c r="U357" s="67"/>
    </row>
    <row r="358" spans="1:21">
      <c r="A358" s="29"/>
      <c r="B358" s="29"/>
      <c r="C358" s="67"/>
      <c r="D358" s="29"/>
      <c r="E358" s="67"/>
      <c r="F358" s="50"/>
      <c r="G358" s="67"/>
      <c r="H358" s="50"/>
      <c r="I358" s="67"/>
      <c r="J358" s="50"/>
      <c r="K358" s="67"/>
      <c r="L358" s="50"/>
      <c r="M358" s="67"/>
      <c r="N358" s="50"/>
      <c r="O358" s="67"/>
      <c r="P358" s="50"/>
      <c r="Q358" s="67"/>
      <c r="R358" s="50"/>
      <c r="S358" s="67"/>
      <c r="T358" s="50"/>
      <c r="U358" s="67"/>
    </row>
    <row r="359" spans="1:21">
      <c r="A359" s="29"/>
      <c r="B359" s="29"/>
      <c r="C359" s="67"/>
      <c r="D359" s="29"/>
      <c r="E359" s="67"/>
      <c r="F359" s="50"/>
      <c r="G359" s="67"/>
      <c r="H359" s="50"/>
      <c r="I359" s="67"/>
      <c r="J359" s="50"/>
      <c r="K359" s="67"/>
      <c r="L359" s="50"/>
      <c r="M359" s="67"/>
      <c r="N359" s="50"/>
      <c r="O359" s="67"/>
      <c r="P359" s="50"/>
      <c r="Q359" s="67"/>
      <c r="R359" s="50"/>
      <c r="S359" s="67"/>
      <c r="T359" s="50"/>
      <c r="U359" s="67"/>
    </row>
    <row r="360" spans="1:21">
      <c r="A360" s="29"/>
      <c r="B360" s="29"/>
      <c r="C360" s="67"/>
      <c r="D360" s="29"/>
      <c r="E360" s="67"/>
      <c r="F360" s="50"/>
      <c r="G360" s="67"/>
      <c r="H360" s="50"/>
      <c r="I360" s="67"/>
      <c r="J360" s="50"/>
      <c r="K360" s="67"/>
      <c r="L360" s="50"/>
      <c r="M360" s="67"/>
      <c r="N360" s="50"/>
      <c r="O360" s="67"/>
      <c r="P360" s="50"/>
      <c r="Q360" s="67"/>
      <c r="R360" s="50"/>
      <c r="S360" s="67"/>
      <c r="T360" s="50"/>
      <c r="U360" s="67"/>
    </row>
    <row r="361" spans="1:21">
      <c r="A361" s="29"/>
      <c r="B361" s="29"/>
      <c r="C361" s="67"/>
      <c r="D361" s="29"/>
      <c r="E361" s="67"/>
      <c r="F361" s="50"/>
      <c r="G361" s="67"/>
      <c r="H361" s="50"/>
      <c r="I361" s="67"/>
      <c r="J361" s="50"/>
      <c r="K361" s="67"/>
      <c r="L361" s="50"/>
      <c r="M361" s="67"/>
      <c r="N361" s="50"/>
      <c r="O361" s="67"/>
      <c r="P361" s="50"/>
      <c r="Q361" s="67"/>
      <c r="R361" s="50"/>
      <c r="S361" s="67"/>
      <c r="T361" s="50"/>
      <c r="U361" s="67"/>
    </row>
    <row r="362" spans="1:21">
      <c r="A362" s="29"/>
      <c r="B362" s="29"/>
      <c r="C362" s="67"/>
      <c r="D362" s="29"/>
      <c r="E362" s="67"/>
      <c r="F362" s="50"/>
      <c r="G362" s="67"/>
      <c r="H362" s="50"/>
      <c r="I362" s="67"/>
      <c r="J362" s="50"/>
      <c r="K362" s="67"/>
      <c r="L362" s="50"/>
      <c r="M362" s="67"/>
      <c r="N362" s="50"/>
      <c r="O362" s="67"/>
      <c r="P362" s="50"/>
      <c r="Q362" s="67"/>
      <c r="R362" s="50"/>
      <c r="S362" s="67"/>
      <c r="T362" s="50"/>
      <c r="U362" s="67"/>
    </row>
    <row r="363" spans="1:21">
      <c r="A363" s="29"/>
      <c r="B363" s="29"/>
      <c r="C363" s="67"/>
      <c r="D363" s="29"/>
      <c r="E363" s="67"/>
      <c r="F363" s="50"/>
      <c r="G363" s="67"/>
      <c r="H363" s="50"/>
      <c r="I363" s="67"/>
      <c r="J363" s="50"/>
      <c r="K363" s="67"/>
      <c r="L363" s="50"/>
      <c r="M363" s="67"/>
      <c r="N363" s="50"/>
      <c r="O363" s="67"/>
      <c r="P363" s="50"/>
      <c r="Q363" s="67"/>
      <c r="R363" s="50"/>
      <c r="S363" s="67"/>
      <c r="T363" s="50"/>
      <c r="U363" s="67"/>
    </row>
    <row r="364" spans="1:21">
      <c r="A364" s="29"/>
      <c r="B364" s="29"/>
      <c r="C364" s="67"/>
      <c r="D364" s="29"/>
      <c r="E364" s="67"/>
      <c r="F364" s="50"/>
      <c r="G364" s="67"/>
      <c r="H364" s="50"/>
      <c r="I364" s="67"/>
      <c r="J364" s="50"/>
      <c r="K364" s="67"/>
      <c r="L364" s="50"/>
      <c r="M364" s="67"/>
      <c r="N364" s="50"/>
      <c r="O364" s="67"/>
      <c r="P364" s="50"/>
      <c r="Q364" s="67"/>
      <c r="R364" s="50"/>
      <c r="S364" s="67"/>
      <c r="T364" s="50"/>
      <c r="U364" s="67"/>
    </row>
    <row r="365" spans="1:21">
      <c r="A365" s="29"/>
      <c r="B365" s="29"/>
      <c r="C365" s="67"/>
      <c r="D365" s="29"/>
      <c r="E365" s="67"/>
      <c r="F365" s="50"/>
      <c r="G365" s="67"/>
      <c r="H365" s="50"/>
      <c r="I365" s="67"/>
      <c r="J365" s="50"/>
      <c r="K365" s="67"/>
      <c r="L365" s="50"/>
      <c r="M365" s="67"/>
      <c r="N365" s="50"/>
      <c r="O365" s="67"/>
      <c r="P365" s="50"/>
      <c r="Q365" s="67"/>
      <c r="R365" s="50"/>
      <c r="S365" s="67"/>
      <c r="T365" s="50"/>
      <c r="U365" s="67"/>
    </row>
    <row r="366" spans="1:21">
      <c r="A366" s="29"/>
      <c r="B366" s="29"/>
      <c r="C366" s="67"/>
      <c r="D366" s="29"/>
      <c r="E366" s="67"/>
      <c r="F366" s="50"/>
      <c r="G366" s="67"/>
      <c r="H366" s="50"/>
      <c r="I366" s="67"/>
      <c r="J366" s="50"/>
      <c r="K366" s="67"/>
      <c r="L366" s="50"/>
      <c r="M366" s="67"/>
      <c r="N366" s="50"/>
      <c r="O366" s="67"/>
      <c r="P366" s="50"/>
      <c r="Q366" s="67"/>
      <c r="R366" s="50"/>
      <c r="S366" s="67"/>
      <c r="T366" s="50"/>
      <c r="U366" s="67"/>
    </row>
    <row r="367" spans="1:21">
      <c r="A367" s="29"/>
      <c r="B367" s="29"/>
      <c r="C367" s="67"/>
      <c r="D367" s="29"/>
      <c r="E367" s="67"/>
      <c r="F367" s="50"/>
      <c r="G367" s="67"/>
      <c r="H367" s="50"/>
      <c r="I367" s="67"/>
      <c r="J367" s="50"/>
      <c r="K367" s="67"/>
      <c r="L367" s="50"/>
      <c r="M367" s="67"/>
      <c r="N367" s="50"/>
      <c r="O367" s="67"/>
      <c r="P367" s="50"/>
      <c r="Q367" s="67"/>
      <c r="R367" s="50"/>
      <c r="S367" s="67"/>
      <c r="T367" s="50"/>
      <c r="U367" s="67"/>
    </row>
    <row r="368" spans="1:21">
      <c r="A368" s="29"/>
      <c r="B368" s="29"/>
      <c r="C368" s="67"/>
      <c r="D368" s="29"/>
      <c r="E368" s="67"/>
      <c r="F368" s="50"/>
      <c r="G368" s="67"/>
      <c r="H368" s="50"/>
      <c r="I368" s="67"/>
      <c r="J368" s="50"/>
      <c r="K368" s="67"/>
      <c r="L368" s="50"/>
      <c r="M368" s="67"/>
      <c r="N368" s="50"/>
      <c r="O368" s="67"/>
      <c r="P368" s="50"/>
      <c r="Q368" s="67"/>
      <c r="R368" s="50"/>
      <c r="S368" s="67"/>
      <c r="T368" s="50"/>
      <c r="U368" s="67"/>
    </row>
    <row r="369" spans="1:21">
      <c r="A369" s="29"/>
      <c r="B369" s="29"/>
      <c r="C369" s="67"/>
      <c r="D369" s="29"/>
      <c r="E369" s="67"/>
      <c r="F369" s="50"/>
      <c r="G369" s="67"/>
      <c r="H369" s="50"/>
      <c r="I369" s="67"/>
      <c r="J369" s="50"/>
      <c r="K369" s="67"/>
      <c r="L369" s="50"/>
      <c r="M369" s="67"/>
      <c r="N369" s="50"/>
      <c r="O369" s="67"/>
      <c r="P369" s="50"/>
      <c r="Q369" s="67"/>
      <c r="R369" s="50"/>
      <c r="S369" s="67"/>
      <c r="T369" s="50"/>
      <c r="U369" s="67"/>
    </row>
    <row r="370" spans="1:21">
      <c r="A370" s="29"/>
      <c r="B370" s="29"/>
      <c r="C370" s="67"/>
      <c r="D370" s="29"/>
      <c r="E370" s="67"/>
      <c r="F370" s="50"/>
      <c r="G370" s="67"/>
      <c r="H370" s="50"/>
      <c r="I370" s="67"/>
      <c r="J370" s="50"/>
      <c r="K370" s="67"/>
      <c r="L370" s="50"/>
      <c r="M370" s="67"/>
      <c r="N370" s="50"/>
      <c r="O370" s="67"/>
      <c r="P370" s="50"/>
      <c r="Q370" s="67"/>
      <c r="R370" s="50"/>
      <c r="S370" s="67"/>
      <c r="T370" s="50"/>
      <c r="U370" s="67"/>
    </row>
    <row r="371" spans="1:21">
      <c r="A371" s="29"/>
      <c r="B371" s="29"/>
      <c r="C371" s="67"/>
      <c r="D371" s="29"/>
      <c r="E371" s="67"/>
      <c r="F371" s="50"/>
      <c r="G371" s="67"/>
      <c r="H371" s="50"/>
      <c r="I371" s="67"/>
      <c r="J371" s="50"/>
      <c r="K371" s="67"/>
      <c r="L371" s="50"/>
      <c r="M371" s="67"/>
      <c r="N371" s="50"/>
      <c r="O371" s="67"/>
      <c r="P371" s="50"/>
      <c r="Q371" s="67"/>
      <c r="R371" s="50"/>
      <c r="S371" s="67"/>
      <c r="T371" s="50"/>
      <c r="U371" s="67"/>
    </row>
    <row r="372" spans="1:21">
      <c r="A372" s="29"/>
      <c r="B372" s="29"/>
      <c r="C372" s="67"/>
      <c r="D372" s="29"/>
      <c r="E372" s="67"/>
      <c r="F372" s="50"/>
      <c r="G372" s="67"/>
      <c r="H372" s="50"/>
      <c r="I372" s="67"/>
      <c r="J372" s="50"/>
      <c r="K372" s="67"/>
      <c r="L372" s="50"/>
      <c r="M372" s="67"/>
      <c r="N372" s="50"/>
      <c r="O372" s="67"/>
      <c r="P372" s="50"/>
      <c r="Q372" s="67"/>
      <c r="R372" s="50"/>
      <c r="S372" s="67"/>
      <c r="T372" s="50"/>
      <c r="U372" s="67"/>
    </row>
    <row r="373" spans="1:21">
      <c r="A373" s="29"/>
      <c r="B373" s="29"/>
      <c r="C373" s="67"/>
      <c r="D373" s="29"/>
      <c r="E373" s="67"/>
      <c r="F373" s="50"/>
      <c r="G373" s="67"/>
      <c r="H373" s="50"/>
      <c r="I373" s="67"/>
      <c r="J373" s="50"/>
      <c r="K373" s="67"/>
      <c r="L373" s="50"/>
      <c r="M373" s="67"/>
      <c r="N373" s="50"/>
      <c r="O373" s="67"/>
      <c r="P373" s="50"/>
      <c r="Q373" s="67"/>
      <c r="R373" s="50"/>
      <c r="S373" s="67"/>
      <c r="T373" s="50"/>
      <c r="U373" s="67"/>
    </row>
    <row r="374" spans="1:21">
      <c r="A374" s="29"/>
      <c r="B374" s="29"/>
      <c r="C374" s="67"/>
      <c r="D374" s="29"/>
      <c r="E374" s="67"/>
      <c r="F374" s="50"/>
      <c r="G374" s="67"/>
      <c r="H374" s="50"/>
      <c r="I374" s="67"/>
      <c r="J374" s="50"/>
      <c r="K374" s="67"/>
      <c r="L374" s="50"/>
      <c r="M374" s="67"/>
      <c r="N374" s="50"/>
      <c r="O374" s="67"/>
      <c r="P374" s="50"/>
      <c r="Q374" s="67"/>
      <c r="R374" s="50"/>
      <c r="S374" s="67"/>
      <c r="T374" s="50"/>
      <c r="U374" s="67"/>
    </row>
    <row r="375" spans="1:21">
      <c r="A375" s="29"/>
      <c r="B375" s="29"/>
      <c r="C375" s="67"/>
      <c r="D375" s="29"/>
      <c r="E375" s="67"/>
      <c r="F375" s="50"/>
      <c r="G375" s="67"/>
      <c r="H375" s="50"/>
      <c r="I375" s="67"/>
      <c r="J375" s="50"/>
      <c r="K375" s="67"/>
      <c r="L375" s="50"/>
      <c r="M375" s="67"/>
      <c r="N375" s="50"/>
      <c r="O375" s="67"/>
      <c r="P375" s="50"/>
      <c r="Q375" s="67"/>
      <c r="R375" s="50"/>
      <c r="S375" s="67"/>
      <c r="T375" s="50"/>
      <c r="U375" s="67"/>
    </row>
    <row r="376" spans="1:21">
      <c r="A376" s="29"/>
      <c r="B376" s="29"/>
      <c r="C376" s="67"/>
      <c r="D376" s="29"/>
      <c r="E376" s="67"/>
      <c r="F376" s="50"/>
      <c r="G376" s="67"/>
      <c r="H376" s="50"/>
      <c r="I376" s="67"/>
      <c r="J376" s="50"/>
      <c r="K376" s="67"/>
      <c r="L376" s="50"/>
      <c r="M376" s="67"/>
      <c r="N376" s="50"/>
      <c r="O376" s="67"/>
      <c r="P376" s="50"/>
      <c r="Q376" s="67"/>
      <c r="R376" s="50"/>
      <c r="S376" s="67"/>
      <c r="T376" s="50"/>
      <c r="U376" s="67"/>
    </row>
    <row r="377" spans="1:21">
      <c r="A377" s="29"/>
      <c r="B377" s="29"/>
      <c r="C377" s="67"/>
      <c r="D377" s="29"/>
      <c r="E377" s="67"/>
      <c r="F377" s="50"/>
      <c r="G377" s="67"/>
      <c r="H377" s="50"/>
      <c r="I377" s="67"/>
      <c r="J377" s="50"/>
      <c r="K377" s="67"/>
      <c r="L377" s="50"/>
      <c r="M377" s="67"/>
      <c r="N377" s="50"/>
      <c r="O377" s="67"/>
      <c r="P377" s="50"/>
      <c r="Q377" s="67"/>
      <c r="R377" s="50"/>
      <c r="S377" s="67"/>
      <c r="T377" s="50"/>
      <c r="U377" s="67"/>
    </row>
    <row r="378" spans="1:21">
      <c r="A378" s="29"/>
      <c r="B378" s="29"/>
      <c r="C378" s="67"/>
      <c r="D378" s="29"/>
      <c r="E378" s="67"/>
      <c r="F378" s="50"/>
      <c r="G378" s="67"/>
      <c r="H378" s="50"/>
      <c r="I378" s="67"/>
      <c r="J378" s="50"/>
      <c r="K378" s="67"/>
      <c r="L378" s="50"/>
      <c r="M378" s="67"/>
      <c r="N378" s="50"/>
      <c r="O378" s="67"/>
      <c r="P378" s="50"/>
      <c r="Q378" s="67"/>
      <c r="R378" s="50"/>
      <c r="S378" s="67"/>
      <c r="T378" s="50"/>
      <c r="U378" s="67"/>
    </row>
    <row r="379" spans="1:21">
      <c r="A379" s="29"/>
      <c r="B379" s="29"/>
      <c r="C379" s="67"/>
      <c r="D379" s="29"/>
      <c r="E379" s="67"/>
      <c r="F379" s="50"/>
      <c r="G379" s="67"/>
      <c r="H379" s="50"/>
      <c r="I379" s="67"/>
      <c r="J379" s="50"/>
      <c r="K379" s="67"/>
      <c r="L379" s="50"/>
      <c r="M379" s="67"/>
      <c r="N379" s="50"/>
      <c r="O379" s="67"/>
      <c r="P379" s="50"/>
      <c r="Q379" s="67"/>
      <c r="R379" s="50"/>
      <c r="S379" s="67"/>
      <c r="T379" s="50"/>
      <c r="U379" s="67"/>
    </row>
    <row r="380" spans="1:21">
      <c r="A380" s="29"/>
      <c r="B380" s="29"/>
      <c r="C380" s="67"/>
      <c r="D380" s="29"/>
      <c r="E380" s="67"/>
      <c r="F380" s="50"/>
      <c r="G380" s="67"/>
      <c r="H380" s="50"/>
      <c r="I380" s="67"/>
      <c r="J380" s="50"/>
      <c r="K380" s="67"/>
      <c r="L380" s="50"/>
      <c r="M380" s="67"/>
      <c r="N380" s="50"/>
      <c r="O380" s="67"/>
      <c r="P380" s="50"/>
      <c r="Q380" s="67"/>
      <c r="R380" s="50"/>
      <c r="S380" s="67"/>
      <c r="T380" s="50"/>
      <c r="U380" s="67"/>
    </row>
    <row r="381" spans="1:21">
      <c r="A381" s="29"/>
      <c r="B381" s="29"/>
      <c r="C381" s="67"/>
      <c r="D381" s="29"/>
      <c r="E381" s="67"/>
      <c r="F381" s="50"/>
      <c r="G381" s="67"/>
      <c r="H381" s="50"/>
      <c r="I381" s="67"/>
      <c r="J381" s="50"/>
      <c r="K381" s="67"/>
      <c r="L381" s="50"/>
      <c r="M381" s="67"/>
      <c r="N381" s="50"/>
      <c r="O381" s="67"/>
      <c r="P381" s="50"/>
      <c r="Q381" s="67"/>
      <c r="R381" s="50"/>
      <c r="S381" s="67"/>
      <c r="T381" s="50"/>
      <c r="U381" s="67"/>
    </row>
    <row r="382" spans="1:21">
      <c r="A382" s="29"/>
      <c r="B382" s="29"/>
      <c r="C382" s="67"/>
      <c r="D382" s="29"/>
      <c r="E382" s="67"/>
      <c r="F382" s="50"/>
      <c r="G382" s="67"/>
      <c r="H382" s="50"/>
      <c r="I382" s="67"/>
      <c r="J382" s="50"/>
      <c r="K382" s="67"/>
      <c r="L382" s="50"/>
      <c r="M382" s="67"/>
      <c r="N382" s="50"/>
      <c r="O382" s="67"/>
      <c r="P382" s="50"/>
      <c r="Q382" s="67"/>
      <c r="R382" s="50"/>
      <c r="S382" s="67"/>
      <c r="T382" s="50"/>
      <c r="U382" s="67"/>
    </row>
    <row r="383" spans="1:21">
      <c r="A383" s="29"/>
      <c r="B383" s="29"/>
      <c r="C383" s="67"/>
      <c r="D383" s="29"/>
      <c r="E383" s="67"/>
      <c r="F383" s="50"/>
      <c r="G383" s="67"/>
      <c r="H383" s="50"/>
      <c r="I383" s="67"/>
      <c r="J383" s="50"/>
      <c r="K383" s="67"/>
      <c r="L383" s="50"/>
      <c r="M383" s="67"/>
      <c r="N383" s="50"/>
      <c r="O383" s="67"/>
      <c r="P383" s="50"/>
      <c r="Q383" s="67"/>
      <c r="R383" s="50"/>
      <c r="S383" s="67"/>
      <c r="T383" s="50"/>
      <c r="U383" s="67"/>
    </row>
    <row r="384" spans="1:21">
      <c r="A384" s="29"/>
      <c r="B384" s="29"/>
      <c r="C384" s="67"/>
      <c r="D384" s="29"/>
      <c r="E384" s="67"/>
      <c r="F384" s="50"/>
      <c r="G384" s="67"/>
      <c r="H384" s="50"/>
      <c r="I384" s="67"/>
      <c r="J384" s="50"/>
      <c r="K384" s="67"/>
      <c r="L384" s="50"/>
      <c r="M384" s="67"/>
      <c r="N384" s="50"/>
      <c r="O384" s="67"/>
      <c r="P384" s="50"/>
      <c r="Q384" s="67"/>
      <c r="R384" s="50"/>
      <c r="S384" s="67"/>
      <c r="T384" s="50"/>
      <c r="U384" s="67"/>
    </row>
    <row r="385" spans="1:21">
      <c r="A385" s="29"/>
      <c r="B385" s="29"/>
      <c r="C385" s="67"/>
      <c r="D385" s="29"/>
      <c r="E385" s="67"/>
      <c r="F385" s="50"/>
      <c r="G385" s="67"/>
      <c r="H385" s="50"/>
      <c r="I385" s="67"/>
      <c r="J385" s="50"/>
      <c r="K385" s="67"/>
      <c r="L385" s="50"/>
      <c r="M385" s="67"/>
      <c r="N385" s="50"/>
      <c r="O385" s="67"/>
      <c r="P385" s="50"/>
      <c r="Q385" s="67"/>
      <c r="R385" s="50"/>
      <c r="S385" s="67"/>
      <c r="T385" s="50"/>
      <c r="U385" s="67"/>
    </row>
    <row r="386" spans="1:21">
      <c r="A386" s="29"/>
      <c r="B386" s="29"/>
      <c r="C386" s="67"/>
      <c r="D386" s="29"/>
      <c r="E386" s="67"/>
      <c r="F386" s="50"/>
      <c r="G386" s="67"/>
      <c r="H386" s="50"/>
      <c r="I386" s="67"/>
      <c r="J386" s="50"/>
      <c r="K386" s="67"/>
      <c r="L386" s="50"/>
      <c r="M386" s="67"/>
      <c r="N386" s="50"/>
      <c r="O386" s="67"/>
      <c r="P386" s="50"/>
      <c r="Q386" s="67"/>
      <c r="R386" s="50"/>
      <c r="S386" s="67"/>
      <c r="T386" s="50"/>
      <c r="U386" s="67"/>
    </row>
    <row r="387" spans="1:21">
      <c r="A387" s="29"/>
      <c r="B387" s="29"/>
      <c r="C387" s="67"/>
      <c r="D387" s="29"/>
      <c r="E387" s="67"/>
      <c r="F387" s="50"/>
      <c r="G387" s="67"/>
      <c r="H387" s="50"/>
      <c r="I387" s="67"/>
      <c r="J387" s="50"/>
      <c r="K387" s="67"/>
      <c r="L387" s="50"/>
      <c r="M387" s="67"/>
      <c r="N387" s="50"/>
      <c r="O387" s="67"/>
      <c r="P387" s="50"/>
      <c r="Q387" s="67"/>
      <c r="R387" s="50"/>
      <c r="S387" s="67"/>
      <c r="T387" s="50"/>
      <c r="U387" s="67"/>
    </row>
    <row r="388" spans="1:21">
      <c r="A388" s="29"/>
      <c r="B388" s="29"/>
      <c r="C388" s="67"/>
      <c r="D388" s="29"/>
      <c r="E388" s="67"/>
      <c r="F388" s="50"/>
      <c r="G388" s="67"/>
      <c r="H388" s="50"/>
      <c r="I388" s="67"/>
      <c r="J388" s="50"/>
      <c r="K388" s="67"/>
      <c r="L388" s="50"/>
      <c r="M388" s="67"/>
      <c r="N388" s="50"/>
      <c r="O388" s="67"/>
      <c r="P388" s="50"/>
      <c r="Q388" s="67"/>
      <c r="R388" s="50"/>
      <c r="S388" s="67"/>
      <c r="T388" s="50"/>
      <c r="U388" s="67"/>
    </row>
    <row r="389" spans="1:21">
      <c r="A389" s="29"/>
      <c r="B389" s="29"/>
      <c r="C389" s="67"/>
      <c r="D389" s="29"/>
      <c r="E389" s="67"/>
      <c r="F389" s="50"/>
      <c r="G389" s="67"/>
      <c r="H389" s="50"/>
      <c r="I389" s="67"/>
      <c r="J389" s="50"/>
      <c r="K389" s="67"/>
      <c r="L389" s="50"/>
      <c r="M389" s="67"/>
      <c r="N389" s="50"/>
      <c r="O389" s="67"/>
      <c r="P389" s="50"/>
      <c r="Q389" s="67"/>
      <c r="R389" s="50"/>
      <c r="S389" s="67"/>
      <c r="T389" s="50"/>
      <c r="U389" s="67"/>
    </row>
    <row r="390" spans="1:21">
      <c r="A390" s="29"/>
      <c r="B390" s="29"/>
      <c r="C390" s="67"/>
      <c r="D390" s="29"/>
      <c r="E390" s="67"/>
      <c r="F390" s="50"/>
      <c r="G390" s="67"/>
      <c r="H390" s="50"/>
      <c r="I390" s="67"/>
      <c r="J390" s="50"/>
      <c r="K390" s="67"/>
      <c r="L390" s="50"/>
      <c r="M390" s="67"/>
      <c r="N390" s="50"/>
      <c r="O390" s="67"/>
      <c r="P390" s="50"/>
      <c r="Q390" s="67"/>
      <c r="R390" s="50"/>
      <c r="S390" s="67"/>
      <c r="T390" s="50"/>
      <c r="U390" s="67"/>
    </row>
    <row r="391" spans="1:21">
      <c r="A391" s="29"/>
      <c r="B391" s="29"/>
      <c r="C391" s="67"/>
      <c r="D391" s="29"/>
      <c r="E391" s="67"/>
      <c r="F391" s="50"/>
      <c r="G391" s="67"/>
      <c r="H391" s="50"/>
      <c r="I391" s="67"/>
      <c r="J391" s="50"/>
      <c r="K391" s="67"/>
      <c r="L391" s="50"/>
      <c r="M391" s="67"/>
      <c r="N391" s="50"/>
      <c r="O391" s="67"/>
      <c r="P391" s="50"/>
      <c r="Q391" s="67"/>
      <c r="R391" s="50"/>
      <c r="S391" s="67"/>
      <c r="T391" s="50"/>
      <c r="U391" s="67"/>
    </row>
    <row r="392" spans="1:21">
      <c r="A392" s="29"/>
      <c r="B392" s="29"/>
      <c r="C392" s="67"/>
      <c r="D392" s="29"/>
      <c r="E392" s="67"/>
      <c r="F392" s="50"/>
      <c r="G392" s="67"/>
      <c r="H392" s="50"/>
      <c r="I392" s="67"/>
      <c r="J392" s="50"/>
      <c r="K392" s="67"/>
      <c r="L392" s="50"/>
      <c r="M392" s="67"/>
      <c r="N392" s="50"/>
      <c r="O392" s="67"/>
      <c r="P392" s="50"/>
      <c r="Q392" s="67"/>
      <c r="R392" s="50"/>
      <c r="S392" s="67"/>
      <c r="T392" s="50"/>
      <c r="U392" s="67"/>
    </row>
    <row r="393" spans="1:21">
      <c r="A393" s="29"/>
      <c r="B393" s="29"/>
      <c r="C393" s="67"/>
      <c r="D393" s="29"/>
      <c r="E393" s="67"/>
      <c r="F393" s="50"/>
      <c r="G393" s="67"/>
      <c r="H393" s="50"/>
      <c r="I393" s="67"/>
      <c r="J393" s="50"/>
      <c r="K393" s="67"/>
      <c r="L393" s="50"/>
      <c r="M393" s="67"/>
      <c r="N393" s="50"/>
      <c r="O393" s="67"/>
      <c r="P393" s="50"/>
      <c r="Q393" s="67"/>
      <c r="R393" s="50"/>
      <c r="S393" s="67"/>
      <c r="T393" s="50"/>
      <c r="U393" s="67"/>
    </row>
    <row r="394" spans="1:21">
      <c r="A394" s="29"/>
      <c r="B394" s="29"/>
      <c r="C394" s="67"/>
      <c r="D394" s="29"/>
      <c r="E394" s="67"/>
      <c r="F394" s="50"/>
      <c r="G394" s="67"/>
      <c r="H394" s="50"/>
      <c r="I394" s="67"/>
      <c r="J394" s="50"/>
      <c r="K394" s="67"/>
      <c r="L394" s="50"/>
      <c r="M394" s="67"/>
      <c r="N394" s="50"/>
      <c r="O394" s="67"/>
      <c r="P394" s="50"/>
      <c r="Q394" s="67"/>
      <c r="R394" s="50"/>
      <c r="S394" s="67"/>
      <c r="T394" s="50"/>
      <c r="U394" s="67"/>
    </row>
    <row r="395" spans="1:21">
      <c r="A395" s="29"/>
      <c r="B395" s="29"/>
      <c r="C395" s="67"/>
      <c r="D395" s="29"/>
      <c r="E395" s="67"/>
      <c r="F395" s="50"/>
      <c r="G395" s="67"/>
      <c r="H395" s="50"/>
      <c r="I395" s="67"/>
      <c r="J395" s="50"/>
      <c r="K395" s="67"/>
      <c r="L395" s="50"/>
      <c r="M395" s="67"/>
      <c r="N395" s="50"/>
      <c r="O395" s="67"/>
      <c r="P395" s="50"/>
      <c r="Q395" s="67"/>
      <c r="R395" s="50"/>
      <c r="S395" s="67"/>
      <c r="T395" s="50"/>
      <c r="U395" s="67"/>
    </row>
    <row r="396" spans="1:21">
      <c r="A396" s="29"/>
      <c r="B396" s="29"/>
      <c r="C396" s="67"/>
      <c r="D396" s="29"/>
      <c r="E396" s="67"/>
      <c r="F396" s="50"/>
      <c r="G396" s="67"/>
      <c r="H396" s="50"/>
      <c r="I396" s="67"/>
      <c r="J396" s="50"/>
      <c r="K396" s="67"/>
      <c r="L396" s="50"/>
      <c r="M396" s="67"/>
      <c r="N396" s="50"/>
      <c r="O396" s="67"/>
      <c r="P396" s="50"/>
      <c r="Q396" s="67"/>
      <c r="R396" s="50"/>
      <c r="S396" s="67"/>
      <c r="T396" s="50"/>
      <c r="U396" s="67"/>
    </row>
    <row r="397" spans="1:21">
      <c r="A397" s="29"/>
      <c r="B397" s="29"/>
      <c r="C397" s="67"/>
      <c r="D397" s="29"/>
      <c r="E397" s="67"/>
      <c r="F397" s="50"/>
      <c r="G397" s="67"/>
      <c r="H397" s="50"/>
      <c r="I397" s="67"/>
      <c r="J397" s="50"/>
      <c r="K397" s="67"/>
      <c r="L397" s="50"/>
      <c r="M397" s="67"/>
      <c r="N397" s="50"/>
      <c r="O397" s="67"/>
      <c r="P397" s="50"/>
      <c r="Q397" s="67"/>
      <c r="R397" s="50"/>
      <c r="S397" s="67"/>
      <c r="T397" s="50"/>
      <c r="U397" s="67"/>
    </row>
    <row r="398" spans="1:21">
      <c r="A398" s="29"/>
      <c r="B398" s="29"/>
      <c r="C398" s="67"/>
      <c r="D398" s="29"/>
      <c r="E398" s="67"/>
      <c r="F398" s="50"/>
      <c r="G398" s="67"/>
      <c r="H398" s="50"/>
      <c r="I398" s="67"/>
      <c r="J398" s="50"/>
      <c r="K398" s="67"/>
      <c r="L398" s="50"/>
      <c r="M398" s="67"/>
      <c r="N398" s="50"/>
      <c r="O398" s="67"/>
      <c r="P398" s="50"/>
      <c r="Q398" s="67"/>
      <c r="R398" s="50"/>
      <c r="S398" s="67"/>
      <c r="T398" s="50"/>
      <c r="U398" s="67"/>
    </row>
    <row r="399" spans="1:21">
      <c r="A399" s="29"/>
      <c r="B399" s="29"/>
      <c r="C399" s="67"/>
      <c r="D399" s="29"/>
      <c r="E399" s="67"/>
      <c r="F399" s="50"/>
      <c r="G399" s="67"/>
      <c r="H399" s="50"/>
      <c r="I399" s="67"/>
      <c r="J399" s="50"/>
      <c r="K399" s="67"/>
      <c r="L399" s="50"/>
      <c r="M399" s="67"/>
      <c r="N399" s="50"/>
      <c r="O399" s="67"/>
      <c r="P399" s="50"/>
      <c r="Q399" s="67"/>
      <c r="R399" s="50"/>
      <c r="S399" s="67"/>
      <c r="T399" s="50"/>
      <c r="U399" s="67"/>
    </row>
    <row r="400" spans="1:21">
      <c r="A400" s="29"/>
      <c r="B400" s="29"/>
      <c r="C400" s="67"/>
      <c r="D400" s="29"/>
      <c r="E400" s="67"/>
      <c r="F400" s="50"/>
      <c r="G400" s="67"/>
      <c r="H400" s="50"/>
      <c r="I400" s="67"/>
      <c r="J400" s="50"/>
      <c r="K400" s="67"/>
      <c r="L400" s="50"/>
      <c r="M400" s="67"/>
      <c r="N400" s="50"/>
      <c r="O400" s="67"/>
      <c r="P400" s="50"/>
      <c r="Q400" s="67"/>
      <c r="R400" s="50"/>
      <c r="S400" s="67"/>
      <c r="T400" s="50"/>
      <c r="U400" s="67"/>
    </row>
    <row r="401" spans="1:21">
      <c r="A401" s="29"/>
      <c r="B401" s="29"/>
      <c r="C401" s="67"/>
      <c r="D401" s="29"/>
      <c r="E401" s="67"/>
      <c r="F401" s="50"/>
      <c r="G401" s="67"/>
      <c r="H401" s="50"/>
      <c r="I401" s="67"/>
      <c r="J401" s="50"/>
      <c r="K401" s="67"/>
      <c r="L401" s="50"/>
      <c r="M401" s="67"/>
      <c r="N401" s="50"/>
      <c r="O401" s="67"/>
      <c r="P401" s="50"/>
      <c r="Q401" s="67"/>
      <c r="R401" s="50"/>
      <c r="S401" s="67"/>
      <c r="T401" s="50"/>
      <c r="U401" s="67"/>
    </row>
    <row r="402" spans="1:21">
      <c r="A402" s="29"/>
      <c r="B402" s="29"/>
      <c r="C402" s="67"/>
      <c r="D402" s="29"/>
      <c r="E402" s="67"/>
      <c r="F402" s="50"/>
      <c r="G402" s="67"/>
      <c r="H402" s="50"/>
      <c r="I402" s="67"/>
      <c r="J402" s="50"/>
      <c r="K402" s="67"/>
      <c r="L402" s="50"/>
      <c r="M402" s="67"/>
      <c r="N402" s="50"/>
      <c r="O402" s="67"/>
      <c r="P402" s="50"/>
      <c r="Q402" s="67"/>
      <c r="R402" s="50"/>
      <c r="S402" s="67"/>
      <c r="T402" s="50"/>
      <c r="U402" s="67"/>
    </row>
    <row r="403" spans="1:21">
      <c r="A403" s="29"/>
      <c r="B403" s="29"/>
      <c r="C403" s="67"/>
      <c r="D403" s="29"/>
      <c r="E403" s="67"/>
      <c r="F403" s="50"/>
      <c r="G403" s="67"/>
      <c r="H403" s="50"/>
      <c r="I403" s="67"/>
      <c r="J403" s="50"/>
      <c r="K403" s="67"/>
      <c r="L403" s="50"/>
      <c r="M403" s="67"/>
      <c r="N403" s="50"/>
      <c r="O403" s="67"/>
      <c r="P403" s="50"/>
      <c r="Q403" s="67"/>
      <c r="R403" s="50"/>
      <c r="S403" s="67"/>
      <c r="T403" s="50"/>
      <c r="U403" s="67"/>
    </row>
    <row r="404" spans="1:21">
      <c r="A404" s="29"/>
      <c r="B404" s="29"/>
      <c r="C404" s="67"/>
      <c r="D404" s="29"/>
      <c r="E404" s="67"/>
      <c r="F404" s="50"/>
      <c r="G404" s="67"/>
      <c r="H404" s="50"/>
      <c r="I404" s="67"/>
      <c r="J404" s="50"/>
      <c r="K404" s="67"/>
      <c r="L404" s="50"/>
      <c r="M404" s="67"/>
      <c r="N404" s="50"/>
      <c r="O404" s="67"/>
      <c r="P404" s="50"/>
      <c r="Q404" s="67"/>
      <c r="R404" s="50"/>
      <c r="S404" s="67"/>
      <c r="T404" s="50"/>
      <c r="U404" s="67"/>
    </row>
    <row r="405" spans="1:21">
      <c r="A405" s="29"/>
      <c r="B405" s="29"/>
      <c r="C405" s="67"/>
      <c r="D405" s="29"/>
      <c r="E405" s="67"/>
      <c r="F405" s="50"/>
      <c r="G405" s="67"/>
      <c r="H405" s="50"/>
      <c r="I405" s="67"/>
      <c r="J405" s="50"/>
      <c r="K405" s="67"/>
      <c r="L405" s="50"/>
      <c r="M405" s="67"/>
      <c r="N405" s="50"/>
      <c r="O405" s="67"/>
      <c r="P405" s="50"/>
      <c r="Q405" s="67"/>
      <c r="R405" s="50"/>
      <c r="S405" s="67"/>
      <c r="T405" s="50"/>
      <c r="U405" s="67"/>
    </row>
    <row r="406" spans="1:21">
      <c r="A406" s="29"/>
      <c r="B406" s="29"/>
      <c r="C406" s="67"/>
      <c r="D406" s="29"/>
      <c r="E406" s="67"/>
      <c r="F406" s="50"/>
      <c r="G406" s="67"/>
      <c r="H406" s="50"/>
      <c r="I406" s="67"/>
      <c r="J406" s="50"/>
      <c r="K406" s="67"/>
      <c r="L406" s="50"/>
      <c r="M406" s="67"/>
      <c r="N406" s="50"/>
      <c r="O406" s="67"/>
      <c r="P406" s="50"/>
      <c r="Q406" s="67"/>
      <c r="R406" s="50"/>
      <c r="S406" s="67"/>
      <c r="T406" s="50"/>
      <c r="U406" s="67"/>
    </row>
    <row r="407" spans="1:21">
      <c r="A407" s="29"/>
      <c r="B407" s="29"/>
      <c r="C407" s="67"/>
      <c r="D407" s="29"/>
      <c r="E407" s="67"/>
      <c r="F407" s="50"/>
      <c r="G407" s="67"/>
      <c r="H407" s="50"/>
      <c r="I407" s="67"/>
      <c r="J407" s="50"/>
      <c r="K407" s="67"/>
      <c r="L407" s="50"/>
      <c r="M407" s="67"/>
      <c r="N407" s="50"/>
      <c r="O407" s="67"/>
      <c r="P407" s="50"/>
      <c r="Q407" s="67"/>
      <c r="R407" s="50"/>
      <c r="S407" s="67"/>
      <c r="T407" s="50"/>
      <c r="U407" s="67"/>
    </row>
    <row r="408" spans="1:21">
      <c r="A408" s="29"/>
      <c r="B408" s="29"/>
      <c r="C408" s="67"/>
      <c r="D408" s="29"/>
      <c r="E408" s="67"/>
      <c r="F408" s="50"/>
      <c r="G408" s="67"/>
      <c r="H408" s="50"/>
      <c r="I408" s="67"/>
      <c r="J408" s="50"/>
      <c r="K408" s="67"/>
      <c r="L408" s="50"/>
      <c r="M408" s="67"/>
      <c r="N408" s="50"/>
      <c r="O408" s="67"/>
      <c r="P408" s="50"/>
      <c r="Q408" s="67"/>
      <c r="R408" s="50"/>
      <c r="S408" s="67"/>
      <c r="T408" s="50"/>
      <c r="U408" s="67"/>
    </row>
    <row r="409" spans="1:21">
      <c r="A409" s="29"/>
      <c r="B409" s="29"/>
      <c r="C409" s="67"/>
      <c r="D409" s="29"/>
      <c r="E409" s="67"/>
      <c r="F409" s="50"/>
      <c r="G409" s="67"/>
      <c r="H409" s="50"/>
      <c r="I409" s="67"/>
      <c r="J409" s="50"/>
      <c r="K409" s="67"/>
      <c r="L409" s="50"/>
      <c r="M409" s="67"/>
      <c r="N409" s="50"/>
      <c r="O409" s="67"/>
      <c r="P409" s="50"/>
      <c r="Q409" s="67"/>
      <c r="R409" s="50"/>
      <c r="S409" s="67"/>
      <c r="T409" s="50"/>
      <c r="U409" s="67"/>
    </row>
    <row r="410" spans="1:21">
      <c r="A410" s="29"/>
      <c r="B410" s="29"/>
      <c r="C410" s="67"/>
      <c r="D410" s="29"/>
      <c r="E410" s="67"/>
      <c r="F410" s="50"/>
      <c r="G410" s="67"/>
      <c r="H410" s="50"/>
      <c r="I410" s="67"/>
      <c r="J410" s="50"/>
      <c r="K410" s="67"/>
      <c r="L410" s="50"/>
      <c r="M410" s="67"/>
      <c r="N410" s="50"/>
      <c r="O410" s="67"/>
      <c r="P410" s="50"/>
      <c r="Q410" s="67"/>
      <c r="R410" s="50"/>
      <c r="S410" s="67"/>
      <c r="T410" s="50"/>
      <c r="U410" s="67"/>
    </row>
    <row r="411" spans="1:21">
      <c r="A411" s="29"/>
      <c r="B411" s="29"/>
      <c r="C411" s="67"/>
      <c r="D411" s="29"/>
      <c r="E411" s="67"/>
      <c r="F411" s="50"/>
      <c r="G411" s="67"/>
      <c r="H411" s="50"/>
      <c r="I411" s="67"/>
      <c r="J411" s="50"/>
      <c r="K411" s="67"/>
      <c r="L411" s="50"/>
      <c r="M411" s="67"/>
      <c r="N411" s="50"/>
      <c r="O411" s="67"/>
      <c r="P411" s="50"/>
      <c r="Q411" s="67"/>
      <c r="R411" s="50"/>
      <c r="S411" s="67"/>
      <c r="T411" s="50"/>
      <c r="U411" s="67"/>
    </row>
    <row r="412" spans="1:21">
      <c r="A412" s="29"/>
      <c r="B412" s="29"/>
      <c r="C412" s="67"/>
      <c r="D412" s="29"/>
      <c r="E412" s="67"/>
      <c r="F412" s="50"/>
      <c r="G412" s="67"/>
      <c r="H412" s="50"/>
      <c r="I412" s="67"/>
      <c r="J412" s="50"/>
      <c r="K412" s="67"/>
      <c r="L412" s="50"/>
      <c r="M412" s="67"/>
      <c r="N412" s="50"/>
      <c r="O412" s="67"/>
      <c r="P412" s="50"/>
      <c r="Q412" s="67"/>
      <c r="R412" s="50"/>
      <c r="S412" s="67"/>
      <c r="T412" s="50"/>
      <c r="U412" s="67"/>
    </row>
    <row r="413" spans="1:21">
      <c r="A413" s="29"/>
      <c r="B413" s="29"/>
      <c r="C413" s="67"/>
      <c r="D413" s="29"/>
      <c r="E413" s="67"/>
      <c r="F413" s="50"/>
      <c r="G413" s="67"/>
      <c r="H413" s="50"/>
      <c r="I413" s="67"/>
      <c r="J413" s="50"/>
      <c r="K413" s="67"/>
      <c r="L413" s="50"/>
      <c r="M413" s="67"/>
      <c r="N413" s="50"/>
      <c r="O413" s="67"/>
      <c r="P413" s="50"/>
      <c r="Q413" s="67"/>
      <c r="R413" s="50"/>
      <c r="S413" s="67"/>
      <c r="T413" s="50"/>
      <c r="U413" s="67"/>
    </row>
    <row r="414" spans="1:21">
      <c r="A414" s="29"/>
      <c r="B414" s="29"/>
      <c r="C414" s="67"/>
      <c r="D414" s="29"/>
      <c r="E414" s="67"/>
      <c r="F414" s="50"/>
      <c r="G414" s="67"/>
      <c r="H414" s="50"/>
      <c r="I414" s="67"/>
      <c r="J414" s="50"/>
      <c r="K414" s="67"/>
      <c r="L414" s="50"/>
      <c r="M414" s="67"/>
      <c r="N414" s="50"/>
      <c r="O414" s="67"/>
      <c r="P414" s="50"/>
      <c r="Q414" s="67"/>
      <c r="R414" s="50"/>
      <c r="S414" s="67"/>
      <c r="T414" s="50"/>
      <c r="U414" s="67"/>
    </row>
    <row r="415" spans="1:21">
      <c r="A415" s="29"/>
      <c r="B415" s="29"/>
      <c r="C415" s="67"/>
      <c r="D415" s="29"/>
      <c r="E415" s="67"/>
      <c r="F415" s="50"/>
      <c r="G415" s="67"/>
      <c r="H415" s="50"/>
      <c r="I415" s="67"/>
      <c r="J415" s="50"/>
      <c r="K415" s="67"/>
      <c r="L415" s="50"/>
      <c r="M415" s="67"/>
      <c r="N415" s="50"/>
      <c r="O415" s="67"/>
      <c r="P415" s="50"/>
      <c r="Q415" s="67"/>
      <c r="R415" s="50"/>
      <c r="S415" s="67"/>
      <c r="T415" s="50"/>
      <c r="U415" s="67"/>
    </row>
    <row r="416" spans="1:21">
      <c r="A416" s="29"/>
      <c r="B416" s="29"/>
      <c r="C416" s="67"/>
      <c r="D416" s="29"/>
      <c r="E416" s="67"/>
      <c r="F416" s="50"/>
      <c r="G416" s="67"/>
      <c r="H416" s="50"/>
      <c r="I416" s="67"/>
      <c r="J416" s="50"/>
      <c r="K416" s="67"/>
      <c r="L416" s="50"/>
      <c r="M416" s="67"/>
      <c r="N416" s="50"/>
      <c r="O416" s="67"/>
      <c r="P416" s="50"/>
      <c r="Q416" s="67"/>
      <c r="R416" s="50"/>
      <c r="S416" s="67"/>
      <c r="T416" s="50"/>
      <c r="U416" s="67"/>
    </row>
    <row r="417" spans="1:21">
      <c r="A417" s="29"/>
      <c r="B417" s="29"/>
      <c r="C417" s="67"/>
      <c r="D417" s="29"/>
      <c r="E417" s="67"/>
      <c r="F417" s="50"/>
      <c r="G417" s="67"/>
      <c r="H417" s="50"/>
      <c r="I417" s="67"/>
      <c r="J417" s="50"/>
      <c r="K417" s="67"/>
      <c r="L417" s="50"/>
      <c r="M417" s="67"/>
      <c r="N417" s="50"/>
      <c r="O417" s="67"/>
      <c r="P417" s="50"/>
      <c r="Q417" s="67"/>
      <c r="R417" s="50"/>
      <c r="S417" s="67"/>
      <c r="T417" s="50"/>
      <c r="U417" s="67"/>
    </row>
    <row r="418" spans="1:21">
      <c r="A418" s="29"/>
      <c r="B418" s="29"/>
      <c r="C418" s="67"/>
      <c r="D418" s="29"/>
      <c r="E418" s="67"/>
      <c r="F418" s="50"/>
      <c r="G418" s="67"/>
      <c r="H418" s="50"/>
      <c r="I418" s="67"/>
      <c r="J418" s="50"/>
      <c r="K418" s="67"/>
      <c r="L418" s="50"/>
      <c r="M418" s="67"/>
      <c r="N418" s="50"/>
      <c r="O418" s="67"/>
      <c r="P418" s="50"/>
      <c r="Q418" s="67"/>
      <c r="R418" s="50"/>
      <c r="S418" s="67"/>
      <c r="T418" s="50"/>
      <c r="U418" s="67"/>
    </row>
    <row r="419" spans="1:21">
      <c r="A419" s="29"/>
      <c r="B419" s="29"/>
      <c r="C419" s="67"/>
      <c r="D419" s="29"/>
      <c r="E419" s="67"/>
      <c r="F419" s="50"/>
      <c r="G419" s="67"/>
      <c r="H419" s="50"/>
      <c r="I419" s="67"/>
      <c r="J419" s="50"/>
      <c r="K419" s="67"/>
      <c r="L419" s="50"/>
      <c r="M419" s="67"/>
      <c r="N419" s="50"/>
      <c r="O419" s="67"/>
      <c r="P419" s="50"/>
      <c r="Q419" s="67"/>
      <c r="R419" s="50"/>
      <c r="S419" s="67"/>
      <c r="T419" s="50"/>
      <c r="U419" s="67"/>
    </row>
    <row r="420" spans="1:21">
      <c r="A420" s="29"/>
      <c r="B420" s="29"/>
      <c r="C420" s="67"/>
      <c r="D420" s="29"/>
      <c r="E420" s="67"/>
      <c r="F420" s="50"/>
      <c r="G420" s="67"/>
      <c r="H420" s="50"/>
      <c r="I420" s="67"/>
      <c r="J420" s="50"/>
      <c r="K420" s="67"/>
      <c r="L420" s="50"/>
      <c r="M420" s="67"/>
      <c r="N420" s="50"/>
      <c r="O420" s="67"/>
      <c r="P420" s="50"/>
      <c r="Q420" s="67"/>
      <c r="R420" s="50"/>
      <c r="S420" s="67"/>
      <c r="T420" s="50"/>
      <c r="U420" s="67"/>
    </row>
    <row r="421" spans="1:21">
      <c r="A421" s="29"/>
      <c r="B421" s="29"/>
      <c r="C421" s="67"/>
      <c r="D421" s="29"/>
      <c r="E421" s="67"/>
      <c r="F421" s="50"/>
      <c r="G421" s="67"/>
      <c r="H421" s="50"/>
      <c r="I421" s="67"/>
      <c r="J421" s="50"/>
      <c r="K421" s="67"/>
      <c r="L421" s="50"/>
      <c r="M421" s="67"/>
      <c r="N421" s="50"/>
      <c r="O421" s="67"/>
      <c r="P421" s="50"/>
      <c r="Q421" s="67"/>
      <c r="R421" s="50"/>
      <c r="S421" s="67"/>
      <c r="T421" s="50"/>
      <c r="U421" s="67"/>
    </row>
    <row r="422" spans="1:21">
      <c r="A422" s="29"/>
      <c r="B422" s="29"/>
      <c r="C422" s="67"/>
      <c r="D422" s="29"/>
      <c r="E422" s="67"/>
      <c r="F422" s="50"/>
      <c r="G422" s="67"/>
      <c r="H422" s="50"/>
      <c r="I422" s="67"/>
      <c r="J422" s="50"/>
      <c r="K422" s="67"/>
      <c r="L422" s="50"/>
      <c r="M422" s="67"/>
      <c r="N422" s="50"/>
      <c r="O422" s="67"/>
      <c r="P422" s="50"/>
      <c r="Q422" s="67"/>
      <c r="R422" s="50"/>
      <c r="S422" s="67"/>
      <c r="T422" s="50"/>
      <c r="U422" s="67"/>
    </row>
    <row r="423" spans="1:21">
      <c r="A423" s="29"/>
      <c r="B423" s="29"/>
      <c r="C423" s="67"/>
      <c r="D423" s="29"/>
      <c r="E423" s="67"/>
      <c r="F423" s="50"/>
      <c r="G423" s="67"/>
      <c r="H423" s="50"/>
      <c r="I423" s="67"/>
      <c r="J423" s="50"/>
      <c r="K423" s="67"/>
      <c r="L423" s="50"/>
      <c r="M423" s="67"/>
      <c r="N423" s="50"/>
      <c r="O423" s="67"/>
      <c r="P423" s="50"/>
      <c r="Q423" s="67"/>
      <c r="R423" s="50"/>
      <c r="S423" s="67"/>
      <c r="T423" s="50"/>
      <c r="U423" s="67"/>
    </row>
    <row r="424" spans="1:21">
      <c r="A424" s="29"/>
      <c r="B424" s="29"/>
      <c r="C424" s="67"/>
      <c r="D424" s="29"/>
      <c r="E424" s="67"/>
      <c r="F424" s="50"/>
      <c r="G424" s="67"/>
      <c r="H424" s="50"/>
      <c r="I424" s="67"/>
      <c r="J424" s="50"/>
      <c r="K424" s="67"/>
      <c r="L424" s="50"/>
      <c r="M424" s="67"/>
      <c r="N424" s="50"/>
      <c r="O424" s="67"/>
      <c r="P424" s="50"/>
      <c r="Q424" s="67"/>
      <c r="R424" s="50"/>
      <c r="S424" s="67"/>
      <c r="T424" s="50"/>
      <c r="U424" s="67"/>
    </row>
    <row r="425" spans="1:21">
      <c r="A425" s="29"/>
      <c r="B425" s="29"/>
      <c r="C425" s="67"/>
      <c r="D425" s="29"/>
      <c r="E425" s="67"/>
      <c r="F425" s="50"/>
      <c r="G425" s="67"/>
      <c r="H425" s="50"/>
      <c r="I425" s="67"/>
      <c r="J425" s="50"/>
      <c r="K425" s="67"/>
      <c r="L425" s="50"/>
      <c r="M425" s="67"/>
      <c r="N425" s="50"/>
      <c r="O425" s="67"/>
      <c r="P425" s="50"/>
      <c r="Q425" s="67"/>
      <c r="R425" s="50"/>
      <c r="S425" s="67"/>
      <c r="T425" s="50"/>
      <c r="U425" s="67"/>
    </row>
    <row r="426" spans="1:21">
      <c r="A426" s="29"/>
      <c r="B426" s="29"/>
      <c r="C426" s="67"/>
      <c r="D426" s="29"/>
      <c r="E426" s="67"/>
      <c r="F426" s="50"/>
      <c r="G426" s="67"/>
      <c r="H426" s="50"/>
      <c r="I426" s="67"/>
      <c r="J426" s="50"/>
      <c r="K426" s="67"/>
      <c r="L426" s="50"/>
      <c r="M426" s="67"/>
      <c r="N426" s="50"/>
      <c r="O426" s="67"/>
      <c r="P426" s="50"/>
      <c r="Q426" s="67"/>
      <c r="R426" s="50"/>
      <c r="S426" s="67"/>
      <c r="T426" s="50"/>
      <c r="U426" s="67"/>
    </row>
    <row r="427" spans="1:21">
      <c r="A427" s="29"/>
      <c r="B427" s="29"/>
      <c r="C427" s="67"/>
      <c r="D427" s="29"/>
      <c r="E427" s="67"/>
      <c r="F427" s="50"/>
      <c r="G427" s="67"/>
      <c r="H427" s="50"/>
      <c r="I427" s="67"/>
      <c r="J427" s="50"/>
      <c r="K427" s="67"/>
      <c r="L427" s="50"/>
      <c r="M427" s="67"/>
      <c r="N427" s="50"/>
      <c r="O427" s="67"/>
      <c r="P427" s="50"/>
      <c r="Q427" s="67"/>
      <c r="R427" s="50"/>
      <c r="S427" s="67"/>
      <c r="T427" s="50"/>
      <c r="U427" s="67"/>
    </row>
    <row r="428" spans="1:21">
      <c r="A428" s="29"/>
      <c r="B428" s="29"/>
      <c r="C428" s="67"/>
      <c r="D428" s="29"/>
      <c r="E428" s="67"/>
      <c r="F428" s="50"/>
      <c r="G428" s="67"/>
      <c r="H428" s="50"/>
      <c r="I428" s="67"/>
      <c r="J428" s="50"/>
      <c r="K428" s="67"/>
      <c r="L428" s="50"/>
      <c r="M428" s="67"/>
      <c r="N428" s="50"/>
      <c r="O428" s="67"/>
      <c r="P428" s="50"/>
      <c r="Q428" s="67"/>
      <c r="R428" s="50"/>
      <c r="S428" s="67"/>
      <c r="T428" s="50"/>
      <c r="U428" s="67"/>
    </row>
    <row r="429" spans="1:21">
      <c r="A429" s="29"/>
      <c r="B429" s="29"/>
      <c r="C429" s="67"/>
      <c r="D429" s="29"/>
      <c r="E429" s="67"/>
      <c r="F429" s="50"/>
      <c r="G429" s="67"/>
      <c r="H429" s="50"/>
      <c r="I429" s="67"/>
      <c r="J429" s="50"/>
      <c r="K429" s="67"/>
      <c r="L429" s="50"/>
      <c r="M429" s="67"/>
      <c r="N429" s="50"/>
      <c r="O429" s="67"/>
      <c r="P429" s="50"/>
      <c r="Q429" s="67"/>
      <c r="R429" s="50"/>
      <c r="S429" s="67"/>
      <c r="T429" s="50"/>
      <c r="U429" s="67"/>
    </row>
    <row r="430" spans="1:21">
      <c r="A430" s="29"/>
      <c r="B430" s="29"/>
      <c r="C430" s="67"/>
      <c r="D430" s="29"/>
      <c r="E430" s="67"/>
      <c r="F430" s="50"/>
      <c r="G430" s="67"/>
      <c r="H430" s="50"/>
      <c r="I430" s="67"/>
      <c r="J430" s="50"/>
      <c r="K430" s="67"/>
      <c r="L430" s="50"/>
      <c r="M430" s="67"/>
      <c r="N430" s="50"/>
      <c r="O430" s="67"/>
      <c r="P430" s="50"/>
      <c r="Q430" s="67"/>
      <c r="R430" s="50"/>
      <c r="S430" s="67"/>
      <c r="T430" s="50"/>
      <c r="U430" s="67"/>
    </row>
    <row r="431" spans="1:21">
      <c r="A431" s="29"/>
      <c r="B431" s="29"/>
      <c r="C431" s="67"/>
      <c r="D431" s="29"/>
      <c r="E431" s="67"/>
      <c r="F431" s="50"/>
      <c r="G431" s="67"/>
      <c r="H431" s="50"/>
      <c r="I431" s="67"/>
      <c r="J431" s="50"/>
      <c r="K431" s="67"/>
      <c r="L431" s="50"/>
      <c r="M431" s="67"/>
      <c r="N431" s="50"/>
      <c r="O431" s="67"/>
      <c r="P431" s="50"/>
      <c r="Q431" s="67"/>
      <c r="R431" s="50"/>
      <c r="S431" s="67"/>
      <c r="T431" s="50"/>
      <c r="U431" s="67"/>
    </row>
    <row r="432" spans="1:21">
      <c r="A432" s="29"/>
      <c r="B432" s="29"/>
      <c r="C432" s="67"/>
      <c r="D432" s="29"/>
      <c r="E432" s="67"/>
      <c r="F432" s="50"/>
      <c r="G432" s="67"/>
      <c r="H432" s="50"/>
      <c r="I432" s="67"/>
      <c r="J432" s="50"/>
      <c r="K432" s="67"/>
      <c r="L432" s="50"/>
      <c r="M432" s="67"/>
      <c r="N432" s="50"/>
      <c r="O432" s="67"/>
      <c r="P432" s="50"/>
      <c r="Q432" s="67"/>
      <c r="R432" s="50"/>
      <c r="S432" s="67"/>
      <c r="T432" s="50"/>
      <c r="U432" s="67"/>
    </row>
    <row r="433" spans="1:21">
      <c r="A433" s="29"/>
      <c r="B433" s="29"/>
      <c r="C433" s="67"/>
      <c r="D433" s="29"/>
      <c r="E433" s="67"/>
      <c r="F433" s="50"/>
      <c r="G433" s="67"/>
      <c r="H433" s="50"/>
      <c r="I433" s="67"/>
      <c r="J433" s="50"/>
      <c r="K433" s="67"/>
      <c r="L433" s="50"/>
      <c r="M433" s="67"/>
      <c r="N433" s="50"/>
      <c r="O433" s="67"/>
      <c r="P433" s="50"/>
      <c r="Q433" s="67"/>
      <c r="R433" s="50"/>
      <c r="S433" s="67"/>
      <c r="T433" s="50"/>
      <c r="U433" s="67"/>
    </row>
    <row r="434" spans="1:21">
      <c r="A434" s="29"/>
      <c r="B434" s="29"/>
      <c r="C434" s="67"/>
      <c r="D434" s="29"/>
      <c r="E434" s="67"/>
      <c r="F434" s="50"/>
      <c r="G434" s="67"/>
      <c r="H434" s="50"/>
      <c r="I434" s="67"/>
      <c r="J434" s="50"/>
      <c r="K434" s="67"/>
      <c r="L434" s="50"/>
      <c r="M434" s="67"/>
      <c r="N434" s="50"/>
      <c r="O434" s="67"/>
      <c r="P434" s="50"/>
      <c r="Q434" s="67"/>
      <c r="R434" s="50"/>
      <c r="S434" s="67"/>
      <c r="T434" s="50"/>
      <c r="U434" s="67"/>
    </row>
    <row r="435" spans="1:21">
      <c r="A435" s="29"/>
      <c r="B435" s="29"/>
      <c r="C435" s="67"/>
      <c r="D435" s="29"/>
      <c r="E435" s="67"/>
      <c r="F435" s="50"/>
      <c r="G435" s="67"/>
      <c r="H435" s="50"/>
      <c r="I435" s="67"/>
      <c r="J435" s="50"/>
      <c r="K435" s="67"/>
      <c r="L435" s="50"/>
      <c r="M435" s="67"/>
      <c r="N435" s="50"/>
      <c r="O435" s="67"/>
      <c r="P435" s="50"/>
      <c r="Q435" s="67"/>
      <c r="R435" s="50"/>
      <c r="S435" s="67"/>
      <c r="T435" s="50"/>
      <c r="U435" s="67"/>
    </row>
    <row r="436" spans="1:21">
      <c r="A436" s="29"/>
      <c r="B436" s="29"/>
      <c r="C436" s="67"/>
      <c r="D436" s="29"/>
      <c r="E436" s="67"/>
      <c r="F436" s="50"/>
      <c r="G436" s="67"/>
      <c r="H436" s="50"/>
      <c r="I436" s="67"/>
      <c r="J436" s="50"/>
      <c r="K436" s="67"/>
      <c r="L436" s="50"/>
      <c r="M436" s="67"/>
      <c r="N436" s="50"/>
      <c r="O436" s="67"/>
      <c r="P436" s="50"/>
      <c r="Q436" s="67"/>
      <c r="R436" s="50"/>
      <c r="S436" s="67"/>
      <c r="T436" s="50"/>
      <c r="U436" s="67"/>
    </row>
    <row r="437" spans="1:21">
      <c r="A437" s="29"/>
      <c r="B437" s="29"/>
      <c r="C437" s="67"/>
      <c r="D437" s="29"/>
      <c r="E437" s="67"/>
      <c r="F437" s="50"/>
      <c r="G437" s="67"/>
      <c r="H437" s="50"/>
      <c r="I437" s="67"/>
      <c r="J437" s="50"/>
      <c r="K437" s="67"/>
      <c r="L437" s="50"/>
      <c r="M437" s="67"/>
      <c r="N437" s="50"/>
      <c r="O437" s="67"/>
      <c r="P437" s="50"/>
      <c r="Q437" s="67"/>
      <c r="R437" s="50"/>
      <c r="S437" s="67"/>
      <c r="T437" s="50"/>
      <c r="U437" s="67"/>
    </row>
    <row r="438" spans="1:21">
      <c r="A438" s="29"/>
      <c r="B438" s="29"/>
      <c r="C438" s="67"/>
      <c r="D438" s="29"/>
      <c r="E438" s="67"/>
      <c r="F438" s="50"/>
      <c r="G438" s="67"/>
      <c r="H438" s="50"/>
      <c r="I438" s="67"/>
      <c r="J438" s="50"/>
      <c r="K438" s="67"/>
      <c r="L438" s="50"/>
      <c r="M438" s="67"/>
      <c r="N438" s="50"/>
      <c r="O438" s="67"/>
      <c r="P438" s="50"/>
      <c r="Q438" s="67"/>
      <c r="R438" s="50"/>
      <c r="S438" s="67"/>
      <c r="T438" s="50"/>
      <c r="U438" s="67"/>
    </row>
    <row r="439" spans="1:21">
      <c r="A439" s="29"/>
      <c r="B439" s="29"/>
      <c r="C439" s="67"/>
      <c r="D439" s="29"/>
      <c r="E439" s="67"/>
      <c r="F439" s="50"/>
      <c r="G439" s="67"/>
      <c r="H439" s="50"/>
      <c r="I439" s="67"/>
      <c r="J439" s="50"/>
      <c r="K439" s="67"/>
      <c r="L439" s="50"/>
      <c r="M439" s="67"/>
      <c r="N439" s="50"/>
      <c r="O439" s="67"/>
      <c r="P439" s="50"/>
      <c r="Q439" s="67"/>
      <c r="R439" s="50"/>
      <c r="S439" s="67"/>
      <c r="T439" s="50"/>
      <c r="U439" s="67"/>
    </row>
    <row r="440" spans="1:21">
      <c r="A440" s="29"/>
      <c r="B440" s="29"/>
      <c r="C440" s="67"/>
      <c r="D440" s="29"/>
      <c r="E440" s="67"/>
      <c r="F440" s="50"/>
      <c r="G440" s="67"/>
      <c r="H440" s="50"/>
      <c r="I440" s="67"/>
      <c r="J440" s="50"/>
      <c r="K440" s="67"/>
      <c r="L440" s="50"/>
      <c r="M440" s="67"/>
      <c r="N440" s="50"/>
      <c r="O440" s="67"/>
      <c r="P440" s="50"/>
      <c r="Q440" s="67"/>
      <c r="R440" s="50"/>
      <c r="S440" s="67"/>
      <c r="T440" s="50"/>
      <c r="U440" s="67"/>
    </row>
    <row r="441" spans="1:21">
      <c r="A441" s="29"/>
      <c r="B441" s="29"/>
      <c r="C441" s="67"/>
      <c r="D441" s="29"/>
      <c r="E441" s="67"/>
      <c r="F441" s="50"/>
      <c r="G441" s="67"/>
      <c r="H441" s="50"/>
      <c r="I441" s="67"/>
      <c r="J441" s="50"/>
      <c r="K441" s="67"/>
      <c r="L441" s="50"/>
      <c r="M441" s="67"/>
      <c r="N441" s="50"/>
      <c r="O441" s="67"/>
      <c r="P441" s="50"/>
      <c r="Q441" s="67"/>
      <c r="R441" s="50"/>
      <c r="S441" s="67"/>
      <c r="T441" s="50"/>
      <c r="U441" s="67"/>
    </row>
    <row r="442" spans="1:21">
      <c r="A442" s="29"/>
      <c r="B442" s="29"/>
      <c r="C442" s="67"/>
      <c r="D442" s="29"/>
      <c r="E442" s="67"/>
      <c r="F442" s="50"/>
      <c r="G442" s="67"/>
      <c r="H442" s="50"/>
      <c r="I442" s="67"/>
      <c r="J442" s="50"/>
      <c r="K442" s="67"/>
      <c r="L442" s="50"/>
      <c r="M442" s="67"/>
      <c r="N442" s="50"/>
      <c r="O442" s="67"/>
      <c r="P442" s="50"/>
      <c r="Q442" s="67"/>
      <c r="R442" s="50"/>
      <c r="S442" s="67"/>
      <c r="T442" s="50"/>
      <c r="U442" s="67"/>
    </row>
    <row r="443" spans="1:21">
      <c r="A443" s="29"/>
      <c r="B443" s="29"/>
      <c r="C443" s="67"/>
      <c r="D443" s="29"/>
      <c r="E443" s="67"/>
      <c r="F443" s="50"/>
      <c r="G443" s="67"/>
      <c r="H443" s="50"/>
      <c r="I443" s="67"/>
      <c r="J443" s="50"/>
      <c r="K443" s="67"/>
      <c r="L443" s="50"/>
      <c r="M443" s="67"/>
      <c r="N443" s="50"/>
      <c r="O443" s="67"/>
      <c r="P443" s="50"/>
      <c r="Q443" s="67"/>
      <c r="R443" s="50"/>
      <c r="S443" s="67"/>
      <c r="T443" s="50"/>
      <c r="U443" s="67"/>
    </row>
    <row r="444" spans="1:21">
      <c r="A444" s="29"/>
      <c r="B444" s="29"/>
      <c r="C444" s="67"/>
      <c r="D444" s="29"/>
      <c r="E444" s="67"/>
      <c r="F444" s="50"/>
      <c r="G444" s="67"/>
      <c r="H444" s="50"/>
      <c r="I444" s="67"/>
      <c r="J444" s="50"/>
      <c r="K444" s="67"/>
      <c r="L444" s="50"/>
      <c r="M444" s="67"/>
      <c r="N444" s="50"/>
      <c r="O444" s="67"/>
      <c r="P444" s="50"/>
      <c r="Q444" s="67"/>
      <c r="R444" s="50"/>
      <c r="S444" s="67"/>
      <c r="T444" s="50"/>
      <c r="U444" s="67"/>
    </row>
    <row r="445" spans="1:21">
      <c r="A445" s="29"/>
      <c r="B445" s="29"/>
      <c r="C445" s="67"/>
      <c r="D445" s="29"/>
      <c r="E445" s="67"/>
      <c r="F445" s="50"/>
      <c r="G445" s="67"/>
      <c r="H445" s="50"/>
      <c r="I445" s="67"/>
      <c r="J445" s="50"/>
      <c r="K445" s="67"/>
      <c r="L445" s="50"/>
      <c r="M445" s="67"/>
      <c r="N445" s="50"/>
      <c r="O445" s="67"/>
      <c r="P445" s="50"/>
      <c r="Q445" s="67"/>
      <c r="R445" s="50"/>
      <c r="S445" s="67"/>
      <c r="T445" s="50"/>
      <c r="U445" s="67"/>
    </row>
    <row r="446" spans="1:21">
      <c r="A446" s="29"/>
      <c r="B446" s="29"/>
      <c r="C446" s="67"/>
      <c r="D446" s="29"/>
      <c r="E446" s="67"/>
      <c r="F446" s="50"/>
      <c r="G446" s="67"/>
      <c r="H446" s="50"/>
      <c r="I446" s="67"/>
      <c r="J446" s="50"/>
      <c r="K446" s="67"/>
      <c r="L446" s="50"/>
      <c r="M446" s="67"/>
      <c r="N446" s="50"/>
      <c r="O446" s="67"/>
      <c r="P446" s="50"/>
      <c r="Q446" s="67"/>
      <c r="R446" s="50"/>
      <c r="S446" s="67"/>
      <c r="T446" s="50"/>
      <c r="U446" s="67"/>
    </row>
    <row r="447" spans="1:21">
      <c r="A447" s="29"/>
      <c r="B447" s="29"/>
      <c r="C447" s="67"/>
      <c r="D447" s="29"/>
      <c r="E447" s="67"/>
      <c r="F447" s="50"/>
      <c r="G447" s="67"/>
      <c r="H447" s="50"/>
      <c r="I447" s="67"/>
      <c r="J447" s="50"/>
      <c r="K447" s="67"/>
      <c r="L447" s="50"/>
      <c r="M447" s="67"/>
      <c r="N447" s="50"/>
      <c r="O447" s="67"/>
      <c r="P447" s="50"/>
      <c r="Q447" s="67"/>
      <c r="R447" s="50"/>
      <c r="S447" s="67"/>
      <c r="T447" s="50"/>
      <c r="U447" s="67"/>
    </row>
    <row r="448" spans="1:21">
      <c r="A448" s="29"/>
      <c r="B448" s="29"/>
      <c r="C448" s="67"/>
      <c r="D448" s="29"/>
      <c r="E448" s="67"/>
      <c r="F448" s="50"/>
      <c r="G448" s="67"/>
      <c r="H448" s="50"/>
      <c r="I448" s="67"/>
      <c r="J448" s="50"/>
      <c r="K448" s="67"/>
      <c r="L448" s="50"/>
      <c r="M448" s="67"/>
      <c r="N448" s="50"/>
      <c r="O448" s="67"/>
      <c r="P448" s="50"/>
      <c r="Q448" s="67"/>
      <c r="R448" s="50"/>
      <c r="S448" s="67"/>
      <c r="T448" s="50"/>
      <c r="U448" s="67"/>
    </row>
    <row r="449" spans="1:21">
      <c r="A449" s="29"/>
      <c r="B449" s="29"/>
      <c r="C449" s="67"/>
      <c r="D449" s="29"/>
      <c r="E449" s="67"/>
      <c r="F449" s="50"/>
      <c r="G449" s="67"/>
      <c r="H449" s="50"/>
      <c r="I449" s="67"/>
      <c r="J449" s="50"/>
      <c r="K449" s="67"/>
      <c r="L449" s="50"/>
      <c r="M449" s="67"/>
      <c r="N449" s="50"/>
      <c r="O449" s="67"/>
      <c r="P449" s="50"/>
      <c r="Q449" s="67"/>
      <c r="R449" s="50"/>
      <c r="S449" s="67"/>
      <c r="T449" s="50"/>
      <c r="U449" s="67"/>
    </row>
    <row r="450" spans="1:21">
      <c r="A450" s="29"/>
      <c r="B450" s="29"/>
      <c r="C450" s="67"/>
      <c r="D450" s="29"/>
      <c r="E450" s="67"/>
      <c r="F450" s="50"/>
      <c r="G450" s="67"/>
      <c r="H450" s="50"/>
      <c r="I450" s="67"/>
      <c r="J450" s="50"/>
      <c r="K450" s="67"/>
      <c r="L450" s="50"/>
      <c r="M450" s="67"/>
      <c r="N450" s="50"/>
      <c r="O450" s="67"/>
      <c r="P450" s="50"/>
      <c r="Q450" s="67"/>
      <c r="R450" s="50"/>
      <c r="S450" s="67"/>
      <c r="T450" s="50"/>
      <c r="U450" s="67"/>
    </row>
    <row r="451" spans="1:21">
      <c r="A451" s="29"/>
      <c r="B451" s="29"/>
      <c r="C451" s="67"/>
      <c r="D451" s="29"/>
      <c r="E451" s="67"/>
      <c r="F451" s="50"/>
      <c r="G451" s="67"/>
      <c r="H451" s="50"/>
      <c r="I451" s="67"/>
      <c r="J451" s="50"/>
      <c r="K451" s="67"/>
      <c r="L451" s="50"/>
      <c r="M451" s="67"/>
      <c r="N451" s="50"/>
      <c r="O451" s="67"/>
      <c r="P451" s="50"/>
      <c r="Q451" s="67"/>
      <c r="R451" s="50"/>
      <c r="S451" s="67"/>
      <c r="T451" s="50"/>
      <c r="U451" s="67"/>
    </row>
    <row r="452" spans="1:21">
      <c r="A452" s="29"/>
      <c r="B452" s="29"/>
      <c r="C452" s="67"/>
      <c r="D452" s="29"/>
      <c r="E452" s="67"/>
      <c r="F452" s="50"/>
      <c r="G452" s="67"/>
      <c r="H452" s="50"/>
      <c r="I452" s="67"/>
      <c r="J452" s="50"/>
      <c r="K452" s="67"/>
      <c r="L452" s="50"/>
      <c r="M452" s="67"/>
      <c r="N452" s="50"/>
      <c r="O452" s="67"/>
      <c r="P452" s="50"/>
      <c r="Q452" s="67"/>
      <c r="R452" s="50"/>
      <c r="S452" s="67"/>
      <c r="T452" s="50"/>
      <c r="U452" s="67"/>
    </row>
    <row r="453" spans="1:21">
      <c r="A453" s="29"/>
      <c r="B453" s="29"/>
      <c r="C453" s="67"/>
      <c r="D453" s="29"/>
      <c r="E453" s="67"/>
      <c r="F453" s="50"/>
      <c r="G453" s="67"/>
      <c r="H453" s="50"/>
      <c r="I453" s="67"/>
      <c r="J453" s="50"/>
      <c r="K453" s="67"/>
      <c r="L453" s="50"/>
      <c r="M453" s="67"/>
      <c r="N453" s="50"/>
      <c r="O453" s="67"/>
      <c r="P453" s="50"/>
      <c r="Q453" s="67"/>
      <c r="R453" s="50"/>
      <c r="S453" s="67"/>
      <c r="T453" s="50"/>
      <c r="U453" s="67"/>
    </row>
    <row r="454" spans="1:21">
      <c r="A454" s="29"/>
      <c r="B454" s="29"/>
      <c r="C454" s="67"/>
      <c r="D454" s="29"/>
      <c r="E454" s="67"/>
      <c r="F454" s="50"/>
      <c r="G454" s="67"/>
      <c r="H454" s="50"/>
      <c r="I454" s="67"/>
      <c r="J454" s="50"/>
      <c r="K454" s="67"/>
      <c r="L454" s="50"/>
      <c r="M454" s="67"/>
      <c r="N454" s="50"/>
      <c r="O454" s="67"/>
      <c r="P454" s="50"/>
      <c r="Q454" s="67"/>
      <c r="R454" s="50"/>
      <c r="S454" s="67"/>
      <c r="T454" s="50"/>
      <c r="U454" s="67"/>
    </row>
    <row r="455" spans="1:21">
      <c r="A455" s="29"/>
      <c r="B455" s="29"/>
      <c r="C455" s="67"/>
      <c r="D455" s="29"/>
      <c r="E455" s="67"/>
      <c r="F455" s="50"/>
      <c r="G455" s="67"/>
      <c r="H455" s="50"/>
      <c r="I455" s="67"/>
      <c r="J455" s="50"/>
      <c r="K455" s="67"/>
      <c r="L455" s="50"/>
      <c r="M455" s="67"/>
      <c r="N455" s="50"/>
      <c r="O455" s="67"/>
      <c r="P455" s="50"/>
      <c r="Q455" s="67"/>
      <c r="R455" s="50"/>
      <c r="S455" s="67"/>
      <c r="T455" s="50"/>
      <c r="U455" s="67"/>
    </row>
    <row r="456" spans="1:21">
      <c r="A456" s="29"/>
      <c r="B456" s="29"/>
      <c r="C456" s="67"/>
      <c r="D456" s="29"/>
      <c r="E456" s="67"/>
      <c r="F456" s="50"/>
      <c r="G456" s="67"/>
      <c r="H456" s="50"/>
      <c r="I456" s="67"/>
      <c r="J456" s="50"/>
      <c r="K456" s="67"/>
      <c r="L456" s="50"/>
      <c r="M456" s="67"/>
      <c r="N456" s="50"/>
      <c r="O456" s="67"/>
      <c r="P456" s="50"/>
      <c r="Q456" s="67"/>
      <c r="R456" s="50"/>
      <c r="S456" s="67"/>
      <c r="T456" s="50"/>
      <c r="U456" s="67"/>
    </row>
    <row r="457" spans="1:21">
      <c r="A457" s="29"/>
      <c r="B457" s="29"/>
      <c r="C457" s="67"/>
      <c r="D457" s="29"/>
      <c r="E457" s="67"/>
      <c r="F457" s="50"/>
      <c r="G457" s="67"/>
      <c r="H457" s="50"/>
      <c r="I457" s="67"/>
      <c r="J457" s="50"/>
      <c r="K457" s="67"/>
      <c r="L457" s="50"/>
      <c r="M457" s="67"/>
      <c r="N457" s="50"/>
      <c r="O457" s="67"/>
      <c r="P457" s="50"/>
      <c r="Q457" s="67"/>
      <c r="R457" s="50"/>
      <c r="S457" s="67"/>
      <c r="T457" s="50"/>
      <c r="U457" s="67"/>
    </row>
    <row r="458" spans="1:21">
      <c r="A458" s="29"/>
      <c r="B458" s="29"/>
      <c r="C458" s="67"/>
      <c r="D458" s="29"/>
      <c r="E458" s="67"/>
      <c r="F458" s="50"/>
      <c r="G458" s="67"/>
      <c r="H458" s="50"/>
      <c r="I458" s="67"/>
      <c r="J458" s="50"/>
      <c r="K458" s="67"/>
      <c r="L458" s="50"/>
      <c r="M458" s="67"/>
      <c r="N458" s="50"/>
      <c r="O458" s="67"/>
      <c r="P458" s="50"/>
      <c r="Q458" s="67"/>
      <c r="R458" s="50"/>
      <c r="S458" s="67"/>
      <c r="T458" s="50"/>
      <c r="U458" s="67"/>
    </row>
    <row r="459" spans="1:21">
      <c r="A459" s="29"/>
      <c r="B459" s="29"/>
      <c r="C459" s="67"/>
      <c r="D459" s="29"/>
      <c r="E459" s="67"/>
      <c r="F459" s="50"/>
      <c r="G459" s="67"/>
      <c r="H459" s="50"/>
      <c r="I459" s="67"/>
      <c r="J459" s="50"/>
      <c r="K459" s="67"/>
      <c r="L459" s="50"/>
      <c r="M459" s="67"/>
      <c r="N459" s="50"/>
      <c r="O459" s="67"/>
      <c r="P459" s="50"/>
      <c r="Q459" s="67"/>
      <c r="R459" s="50"/>
      <c r="S459" s="67"/>
      <c r="T459" s="50"/>
      <c r="U459" s="67"/>
    </row>
    <row r="460" spans="1:21">
      <c r="A460" s="29"/>
      <c r="B460" s="29"/>
      <c r="C460" s="67"/>
      <c r="D460" s="29"/>
      <c r="E460" s="67"/>
      <c r="F460" s="50"/>
      <c r="G460" s="67"/>
      <c r="H460" s="50"/>
      <c r="I460" s="67"/>
      <c r="J460" s="50"/>
      <c r="K460" s="67"/>
      <c r="L460" s="50"/>
      <c r="M460" s="67"/>
      <c r="N460" s="50"/>
      <c r="O460" s="67"/>
      <c r="P460" s="50"/>
      <c r="Q460" s="67"/>
      <c r="R460" s="50"/>
      <c r="S460" s="67"/>
      <c r="T460" s="50"/>
      <c r="U460" s="67"/>
    </row>
    <row r="461" spans="1:21">
      <c r="A461" s="29"/>
      <c r="B461" s="29"/>
      <c r="C461" s="67"/>
      <c r="D461" s="29"/>
      <c r="E461" s="67"/>
      <c r="F461" s="50"/>
      <c r="G461" s="67"/>
      <c r="H461" s="50"/>
      <c r="I461" s="67"/>
      <c r="J461" s="50"/>
      <c r="K461" s="67"/>
      <c r="L461" s="50"/>
      <c r="M461" s="67"/>
      <c r="N461" s="50"/>
      <c r="O461" s="67"/>
      <c r="P461" s="50"/>
      <c r="Q461" s="67"/>
      <c r="R461" s="50"/>
      <c r="S461" s="67"/>
      <c r="T461" s="50"/>
      <c r="U461" s="67"/>
    </row>
    <row r="462" spans="1:21">
      <c r="A462" s="29"/>
      <c r="B462" s="29"/>
      <c r="C462" s="67"/>
      <c r="D462" s="29"/>
      <c r="E462" s="67"/>
      <c r="F462" s="50"/>
      <c r="G462" s="67"/>
      <c r="H462" s="50"/>
      <c r="I462" s="67"/>
      <c r="J462" s="50"/>
      <c r="K462" s="67"/>
      <c r="L462" s="50"/>
      <c r="M462" s="67"/>
      <c r="N462" s="50"/>
      <c r="O462" s="67"/>
      <c r="P462" s="50"/>
      <c r="Q462" s="67"/>
      <c r="R462" s="50"/>
      <c r="S462" s="67"/>
      <c r="T462" s="50"/>
      <c r="U462" s="67"/>
    </row>
    <row r="463" spans="1:21">
      <c r="A463" s="29"/>
      <c r="B463" s="29"/>
      <c r="C463" s="67"/>
      <c r="D463" s="29"/>
      <c r="E463" s="67"/>
      <c r="F463" s="50"/>
      <c r="G463" s="67"/>
      <c r="H463" s="50"/>
      <c r="I463" s="67"/>
      <c r="J463" s="50"/>
      <c r="K463" s="67"/>
      <c r="L463" s="50"/>
      <c r="M463" s="67"/>
      <c r="N463" s="50"/>
      <c r="O463" s="67"/>
      <c r="P463" s="50"/>
      <c r="Q463" s="67"/>
      <c r="R463" s="50"/>
      <c r="S463" s="67"/>
      <c r="T463" s="50"/>
      <c r="U463" s="67"/>
    </row>
    <row r="464" spans="1:21">
      <c r="A464" s="29"/>
      <c r="B464" s="29"/>
      <c r="C464" s="67"/>
      <c r="D464" s="29"/>
      <c r="E464" s="67"/>
      <c r="F464" s="50"/>
      <c r="G464" s="67"/>
      <c r="H464" s="50"/>
      <c r="I464" s="67"/>
      <c r="J464" s="50"/>
      <c r="K464" s="67"/>
      <c r="L464" s="50"/>
      <c r="M464" s="67"/>
      <c r="N464" s="50"/>
      <c r="O464" s="67"/>
      <c r="P464" s="50"/>
      <c r="Q464" s="67"/>
      <c r="R464" s="50"/>
      <c r="S464" s="67"/>
      <c r="T464" s="50"/>
      <c r="U464" s="67"/>
    </row>
    <row r="465" spans="1:21">
      <c r="A465" s="29"/>
      <c r="B465" s="29"/>
      <c r="C465" s="67"/>
      <c r="D465" s="29"/>
      <c r="E465" s="67"/>
      <c r="F465" s="50"/>
      <c r="G465" s="67"/>
      <c r="H465" s="50"/>
      <c r="I465" s="67"/>
      <c r="J465" s="50"/>
      <c r="K465" s="67"/>
      <c r="L465" s="50"/>
      <c r="M465" s="67"/>
      <c r="N465" s="50"/>
      <c r="O465" s="67"/>
      <c r="P465" s="50"/>
      <c r="Q465" s="67"/>
      <c r="R465" s="50"/>
      <c r="S465" s="67"/>
      <c r="T465" s="50"/>
      <c r="U465" s="67"/>
    </row>
    <row r="466" spans="1:21">
      <c r="A466" s="29"/>
      <c r="B466" s="29"/>
      <c r="C466" s="67"/>
      <c r="D466" s="29"/>
      <c r="E466" s="67"/>
      <c r="F466" s="50"/>
      <c r="G466" s="67"/>
      <c r="H466" s="50"/>
      <c r="I466" s="67"/>
      <c r="J466" s="50"/>
      <c r="K466" s="67"/>
      <c r="L466" s="50"/>
      <c r="M466" s="67"/>
      <c r="N466" s="50"/>
      <c r="O466" s="67"/>
      <c r="P466" s="50"/>
      <c r="Q466" s="67"/>
      <c r="R466" s="50"/>
      <c r="S466" s="67"/>
      <c r="T466" s="50"/>
      <c r="U466" s="67"/>
    </row>
    <row r="467" spans="1:21">
      <c r="A467" s="29"/>
      <c r="B467" s="29"/>
      <c r="C467" s="67"/>
      <c r="D467" s="29"/>
      <c r="E467" s="67"/>
      <c r="F467" s="50"/>
      <c r="G467" s="67"/>
      <c r="H467" s="50"/>
      <c r="I467" s="67"/>
      <c r="J467" s="50"/>
      <c r="K467" s="67"/>
      <c r="L467" s="50"/>
      <c r="M467" s="67"/>
      <c r="N467" s="50"/>
      <c r="O467" s="67"/>
      <c r="P467" s="50"/>
      <c r="Q467" s="67"/>
      <c r="R467" s="50"/>
      <c r="S467" s="67"/>
      <c r="T467" s="50"/>
      <c r="U467" s="67"/>
    </row>
    <row r="468" spans="1:21">
      <c r="A468" s="29"/>
      <c r="B468" s="29"/>
      <c r="C468" s="67"/>
      <c r="D468" s="29"/>
      <c r="E468" s="67"/>
      <c r="F468" s="50"/>
      <c r="G468" s="67"/>
      <c r="H468" s="50"/>
      <c r="I468" s="67"/>
      <c r="J468" s="50"/>
      <c r="K468" s="67"/>
      <c r="L468" s="50"/>
      <c r="M468" s="67"/>
      <c r="N468" s="50"/>
      <c r="O468" s="67"/>
      <c r="P468" s="50"/>
      <c r="Q468" s="67"/>
      <c r="R468" s="50"/>
      <c r="S468" s="67"/>
      <c r="T468" s="50"/>
      <c r="U468" s="67"/>
    </row>
    <row r="469" spans="1:21">
      <c r="A469" s="29"/>
      <c r="B469" s="29"/>
      <c r="C469" s="67"/>
      <c r="D469" s="29"/>
      <c r="E469" s="67"/>
      <c r="F469" s="50"/>
      <c r="G469" s="67"/>
      <c r="H469" s="50"/>
      <c r="I469" s="67"/>
      <c r="J469" s="50"/>
      <c r="K469" s="67"/>
      <c r="L469" s="50"/>
      <c r="M469" s="67"/>
      <c r="N469" s="50"/>
      <c r="O469" s="67"/>
      <c r="P469" s="50"/>
      <c r="Q469" s="67"/>
      <c r="R469" s="50"/>
      <c r="S469" s="67"/>
      <c r="T469" s="50"/>
      <c r="U469" s="67"/>
    </row>
    <row r="470" spans="1:21">
      <c r="A470" s="29"/>
      <c r="B470" s="29"/>
      <c r="C470" s="67"/>
      <c r="D470" s="29"/>
      <c r="E470" s="67"/>
      <c r="F470" s="50"/>
      <c r="G470" s="67"/>
      <c r="H470" s="50"/>
      <c r="I470" s="67"/>
      <c r="J470" s="50"/>
      <c r="K470" s="67"/>
      <c r="L470" s="50"/>
      <c r="M470" s="67"/>
      <c r="N470" s="50"/>
      <c r="O470" s="67"/>
      <c r="P470" s="50"/>
      <c r="Q470" s="67"/>
      <c r="R470" s="50"/>
      <c r="S470" s="67"/>
      <c r="T470" s="50"/>
      <c r="U470" s="67"/>
    </row>
    <row r="471" spans="1:21">
      <c r="A471" s="29"/>
      <c r="B471" s="29"/>
      <c r="C471" s="67"/>
      <c r="D471" s="29"/>
      <c r="E471" s="67"/>
      <c r="F471" s="50"/>
      <c r="G471" s="67"/>
      <c r="H471" s="50"/>
      <c r="I471" s="67"/>
      <c r="J471" s="50"/>
      <c r="K471" s="67"/>
      <c r="L471" s="50"/>
      <c r="M471" s="67"/>
      <c r="N471" s="50"/>
      <c r="O471" s="67"/>
      <c r="P471" s="50"/>
      <c r="Q471" s="67"/>
      <c r="R471" s="50"/>
      <c r="S471" s="67"/>
      <c r="T471" s="50"/>
      <c r="U471" s="67"/>
    </row>
    <row r="472" spans="1:21">
      <c r="A472" s="29"/>
      <c r="B472" s="29"/>
      <c r="C472" s="67"/>
      <c r="D472" s="29"/>
      <c r="E472" s="67"/>
      <c r="F472" s="50"/>
      <c r="G472" s="67"/>
      <c r="H472" s="50"/>
      <c r="I472" s="67"/>
      <c r="J472" s="50"/>
      <c r="K472" s="67"/>
      <c r="L472" s="50"/>
      <c r="M472" s="67"/>
      <c r="N472" s="50"/>
      <c r="O472" s="67"/>
      <c r="P472" s="50"/>
      <c r="Q472" s="67"/>
      <c r="R472" s="50"/>
      <c r="S472" s="67"/>
      <c r="T472" s="50"/>
      <c r="U472" s="67"/>
    </row>
    <row r="473" spans="1:21">
      <c r="A473" s="29"/>
      <c r="B473" s="29"/>
      <c r="C473" s="67"/>
      <c r="D473" s="29"/>
      <c r="E473" s="67"/>
      <c r="F473" s="50"/>
      <c r="G473" s="67"/>
      <c r="H473" s="50"/>
      <c r="I473" s="67"/>
      <c r="J473" s="50"/>
      <c r="K473" s="67"/>
      <c r="L473" s="50"/>
      <c r="M473" s="67"/>
      <c r="N473" s="50"/>
      <c r="O473" s="67"/>
      <c r="P473" s="50"/>
      <c r="Q473" s="67"/>
      <c r="R473" s="50"/>
      <c r="S473" s="67"/>
      <c r="T473" s="50"/>
      <c r="U473" s="67"/>
    </row>
    <row r="474" spans="1:21">
      <c r="A474" s="29"/>
      <c r="B474" s="29"/>
      <c r="C474" s="67"/>
      <c r="D474" s="29"/>
      <c r="E474" s="67"/>
      <c r="F474" s="50"/>
      <c r="G474" s="67"/>
      <c r="H474" s="50"/>
      <c r="I474" s="67"/>
      <c r="J474" s="50"/>
      <c r="K474" s="67"/>
      <c r="L474" s="50"/>
      <c r="M474" s="67"/>
      <c r="N474" s="50"/>
      <c r="O474" s="67"/>
      <c r="P474" s="50"/>
      <c r="Q474" s="67"/>
      <c r="R474" s="50"/>
      <c r="S474" s="67"/>
      <c r="T474" s="50"/>
      <c r="U474" s="67"/>
    </row>
    <row r="475" spans="1:21">
      <c r="A475" s="29"/>
      <c r="B475" s="29"/>
      <c r="C475" s="67"/>
      <c r="D475" s="29"/>
      <c r="E475" s="67"/>
      <c r="F475" s="50"/>
      <c r="G475" s="67"/>
      <c r="H475" s="50"/>
      <c r="I475" s="67"/>
      <c r="J475" s="50"/>
      <c r="K475" s="67"/>
      <c r="L475" s="50"/>
      <c r="M475" s="67"/>
      <c r="N475" s="50"/>
      <c r="O475" s="67"/>
      <c r="P475" s="50"/>
      <c r="Q475" s="67"/>
      <c r="R475" s="50"/>
      <c r="S475" s="67"/>
      <c r="T475" s="50"/>
      <c r="U475" s="67"/>
    </row>
    <row r="476" spans="1:21">
      <c r="A476" s="29"/>
      <c r="B476" s="29"/>
      <c r="C476" s="67"/>
      <c r="D476" s="29"/>
      <c r="E476" s="67"/>
      <c r="F476" s="50"/>
      <c r="G476" s="67"/>
      <c r="H476" s="50"/>
      <c r="I476" s="67"/>
      <c r="J476" s="50"/>
      <c r="K476" s="67"/>
      <c r="L476" s="50"/>
      <c r="M476" s="67"/>
      <c r="N476" s="50"/>
      <c r="O476" s="67"/>
      <c r="P476" s="50"/>
      <c r="Q476" s="67"/>
      <c r="R476" s="50"/>
      <c r="S476" s="67"/>
      <c r="T476" s="50"/>
      <c r="U476" s="67"/>
    </row>
    <row r="477" spans="1:21">
      <c r="A477" s="29"/>
      <c r="B477" s="29"/>
      <c r="C477" s="67"/>
      <c r="D477" s="29"/>
      <c r="E477" s="67"/>
      <c r="F477" s="50"/>
      <c r="G477" s="67"/>
      <c r="H477" s="50"/>
      <c r="I477" s="67"/>
      <c r="J477" s="50"/>
      <c r="K477" s="67"/>
      <c r="L477" s="50"/>
      <c r="M477" s="67"/>
      <c r="N477" s="50"/>
      <c r="O477" s="67"/>
      <c r="P477" s="50"/>
      <c r="Q477" s="67"/>
      <c r="R477" s="50"/>
      <c r="S477" s="67"/>
      <c r="T477" s="50"/>
      <c r="U477" s="67"/>
    </row>
    <row r="478" spans="1:21">
      <c r="A478" s="29"/>
      <c r="B478" s="29"/>
      <c r="C478" s="67"/>
      <c r="D478" s="29"/>
      <c r="E478" s="67"/>
      <c r="F478" s="50"/>
      <c r="G478" s="67"/>
      <c r="H478" s="50"/>
      <c r="I478" s="67"/>
      <c r="J478" s="50"/>
      <c r="K478" s="67"/>
      <c r="L478" s="50"/>
      <c r="M478" s="67"/>
      <c r="N478" s="50"/>
      <c r="O478" s="67"/>
      <c r="P478" s="50"/>
      <c r="Q478" s="67"/>
      <c r="R478" s="50"/>
      <c r="S478" s="67"/>
      <c r="T478" s="50"/>
      <c r="U478" s="67"/>
    </row>
    <row r="479" spans="1:21">
      <c r="A479" s="29"/>
      <c r="B479" s="29"/>
      <c r="C479" s="67"/>
      <c r="D479" s="29"/>
      <c r="E479" s="67"/>
      <c r="F479" s="50"/>
      <c r="G479" s="67"/>
      <c r="H479" s="50"/>
      <c r="I479" s="67"/>
      <c r="J479" s="50"/>
      <c r="K479" s="67"/>
      <c r="L479" s="50"/>
      <c r="M479" s="67"/>
      <c r="N479" s="50"/>
      <c r="O479" s="67"/>
      <c r="P479" s="50"/>
      <c r="Q479" s="67"/>
      <c r="R479" s="50"/>
      <c r="S479" s="67"/>
      <c r="T479" s="50"/>
      <c r="U479" s="67"/>
    </row>
    <row r="480" spans="1:21">
      <c r="A480" s="29"/>
      <c r="B480" s="29"/>
      <c r="C480" s="67"/>
      <c r="D480" s="29"/>
      <c r="E480" s="67"/>
      <c r="F480" s="50"/>
      <c r="G480" s="67"/>
      <c r="H480" s="50"/>
      <c r="I480" s="67"/>
      <c r="J480" s="50"/>
      <c r="K480" s="67"/>
      <c r="L480" s="50"/>
      <c r="M480" s="67"/>
      <c r="N480" s="50"/>
      <c r="O480" s="67"/>
      <c r="P480" s="50"/>
      <c r="Q480" s="67"/>
      <c r="R480" s="50"/>
      <c r="S480" s="67"/>
      <c r="T480" s="50"/>
      <c r="U480" s="67"/>
    </row>
    <row r="481" spans="1:21">
      <c r="A481" s="29"/>
      <c r="B481" s="29"/>
      <c r="C481" s="67"/>
      <c r="D481" s="29"/>
      <c r="E481" s="67"/>
      <c r="F481" s="50"/>
      <c r="G481" s="67"/>
      <c r="H481" s="50"/>
      <c r="I481" s="67"/>
      <c r="J481" s="50"/>
      <c r="K481" s="67"/>
      <c r="L481" s="50"/>
      <c r="M481" s="67"/>
      <c r="N481" s="50"/>
      <c r="O481" s="67"/>
      <c r="P481" s="50"/>
      <c r="Q481" s="67"/>
      <c r="R481" s="50"/>
      <c r="S481" s="67"/>
      <c r="T481" s="50"/>
      <c r="U481" s="67"/>
    </row>
    <row r="482" spans="1:21">
      <c r="A482" s="29"/>
      <c r="B482" s="29"/>
      <c r="C482" s="67"/>
      <c r="D482" s="29"/>
      <c r="E482" s="67"/>
      <c r="F482" s="50"/>
      <c r="G482" s="67"/>
      <c r="H482" s="50"/>
      <c r="I482" s="67"/>
      <c r="J482" s="50"/>
      <c r="K482" s="67"/>
      <c r="L482" s="50"/>
      <c r="M482" s="67"/>
      <c r="N482" s="50"/>
      <c r="O482" s="67"/>
      <c r="P482" s="50"/>
      <c r="Q482" s="67"/>
      <c r="R482" s="50"/>
      <c r="S482" s="67"/>
      <c r="T482" s="50"/>
      <c r="U482" s="67"/>
    </row>
    <row r="483" spans="1:21">
      <c r="A483" s="29"/>
      <c r="B483" s="29"/>
      <c r="C483" s="67"/>
      <c r="D483" s="29"/>
      <c r="E483" s="67"/>
      <c r="F483" s="50"/>
      <c r="G483" s="67"/>
      <c r="H483" s="50"/>
      <c r="I483" s="67"/>
      <c r="J483" s="50"/>
      <c r="K483" s="67"/>
      <c r="L483" s="50"/>
      <c r="M483" s="67"/>
      <c r="N483" s="50"/>
      <c r="O483" s="67"/>
      <c r="P483" s="50"/>
      <c r="Q483" s="67"/>
      <c r="R483" s="50"/>
      <c r="S483" s="67"/>
      <c r="T483" s="50"/>
      <c r="U483" s="67"/>
    </row>
    <row r="484" spans="1:21">
      <c r="A484" s="29"/>
      <c r="B484" s="29"/>
      <c r="C484" s="67"/>
      <c r="D484" s="29"/>
      <c r="E484" s="67"/>
      <c r="F484" s="50"/>
      <c r="G484" s="67"/>
      <c r="H484" s="50"/>
      <c r="I484" s="67"/>
      <c r="J484" s="50"/>
      <c r="K484" s="67"/>
      <c r="L484" s="50"/>
      <c r="M484" s="67"/>
      <c r="N484" s="50"/>
      <c r="O484" s="67"/>
      <c r="P484" s="50"/>
      <c r="Q484" s="67"/>
      <c r="R484" s="50"/>
      <c r="S484" s="67"/>
      <c r="T484" s="50"/>
      <c r="U484" s="67"/>
    </row>
    <row r="485" spans="1:21">
      <c r="A485" s="29"/>
      <c r="B485" s="29"/>
      <c r="C485" s="67"/>
      <c r="D485" s="29"/>
      <c r="E485" s="67"/>
      <c r="F485" s="50"/>
      <c r="G485" s="67"/>
      <c r="H485" s="50"/>
      <c r="I485" s="67"/>
      <c r="J485" s="50"/>
      <c r="K485" s="67"/>
      <c r="L485" s="50"/>
      <c r="M485" s="67"/>
      <c r="N485" s="50"/>
      <c r="O485" s="67"/>
      <c r="P485" s="50"/>
      <c r="Q485" s="67"/>
      <c r="R485" s="50"/>
      <c r="S485" s="67"/>
      <c r="T485" s="50"/>
      <c r="U485" s="67"/>
    </row>
    <row r="486" spans="1:21">
      <c r="A486" s="29"/>
      <c r="B486" s="29"/>
      <c r="C486" s="67"/>
      <c r="D486" s="29"/>
      <c r="E486" s="67"/>
      <c r="F486" s="50"/>
      <c r="G486" s="67"/>
      <c r="H486" s="50"/>
      <c r="I486" s="67"/>
      <c r="J486" s="50"/>
      <c r="K486" s="67"/>
      <c r="L486" s="50"/>
      <c r="M486" s="67"/>
      <c r="N486" s="50"/>
      <c r="O486" s="67"/>
      <c r="P486" s="50"/>
      <c r="Q486" s="67"/>
      <c r="R486" s="50"/>
      <c r="S486" s="67"/>
      <c r="T486" s="50"/>
      <c r="U486" s="67"/>
    </row>
    <row r="487" spans="1:21">
      <c r="A487" s="29"/>
      <c r="B487" s="29"/>
      <c r="C487" s="67"/>
      <c r="D487" s="29"/>
      <c r="E487" s="67"/>
      <c r="F487" s="50"/>
      <c r="G487" s="67"/>
      <c r="H487" s="50"/>
      <c r="I487" s="67"/>
      <c r="J487" s="50"/>
      <c r="K487" s="67"/>
      <c r="L487" s="50"/>
      <c r="M487" s="67"/>
      <c r="N487" s="50"/>
      <c r="O487" s="67"/>
      <c r="P487" s="50"/>
      <c r="Q487" s="67"/>
      <c r="R487" s="50"/>
      <c r="S487" s="67"/>
      <c r="T487" s="50"/>
      <c r="U487" s="67"/>
    </row>
    <row r="488" spans="1:21">
      <c r="A488" s="29"/>
      <c r="B488" s="29"/>
      <c r="C488" s="67"/>
      <c r="D488" s="29"/>
      <c r="E488" s="67"/>
      <c r="F488" s="50"/>
      <c r="G488" s="67"/>
      <c r="H488" s="50"/>
      <c r="I488" s="67"/>
      <c r="J488" s="50"/>
      <c r="K488" s="67"/>
      <c r="L488" s="50"/>
      <c r="M488" s="67"/>
      <c r="N488" s="50"/>
      <c r="O488" s="67"/>
      <c r="P488" s="50"/>
      <c r="Q488" s="67"/>
      <c r="R488" s="50"/>
      <c r="S488" s="67"/>
      <c r="T488" s="50"/>
      <c r="U488" s="67"/>
    </row>
    <row r="489" spans="1:21">
      <c r="A489" s="29"/>
      <c r="B489" s="29"/>
      <c r="C489" s="67"/>
      <c r="D489" s="29"/>
      <c r="E489" s="67"/>
      <c r="F489" s="50"/>
      <c r="G489" s="67"/>
      <c r="H489" s="50"/>
      <c r="I489" s="67"/>
      <c r="J489" s="50"/>
      <c r="K489" s="67"/>
      <c r="L489" s="50"/>
      <c r="M489" s="67"/>
      <c r="N489" s="50"/>
      <c r="O489" s="67"/>
      <c r="P489" s="50"/>
      <c r="Q489" s="67"/>
      <c r="R489" s="50"/>
      <c r="S489" s="67"/>
      <c r="T489" s="50"/>
      <c r="U489" s="67"/>
    </row>
    <row r="490" spans="1:21">
      <c r="A490" s="29"/>
      <c r="B490" s="29"/>
      <c r="C490" s="67"/>
      <c r="D490" s="29"/>
      <c r="E490" s="67"/>
      <c r="F490" s="50"/>
      <c r="G490" s="67"/>
      <c r="H490" s="50"/>
      <c r="I490" s="67"/>
      <c r="J490" s="50"/>
      <c r="K490" s="67"/>
      <c r="L490" s="50"/>
      <c r="M490" s="67"/>
      <c r="N490" s="50"/>
      <c r="O490" s="67"/>
      <c r="P490" s="50"/>
      <c r="Q490" s="67"/>
      <c r="R490" s="50"/>
      <c r="S490" s="67"/>
      <c r="T490" s="50"/>
      <c r="U490" s="67"/>
    </row>
    <row r="491" spans="1:21">
      <c r="A491" s="29"/>
      <c r="B491" s="29"/>
      <c r="C491" s="67"/>
      <c r="D491" s="29"/>
      <c r="E491" s="67"/>
      <c r="F491" s="50"/>
      <c r="G491" s="67"/>
      <c r="H491" s="50"/>
      <c r="I491" s="67"/>
      <c r="J491" s="50"/>
      <c r="K491" s="67"/>
      <c r="L491" s="50"/>
      <c r="M491" s="67"/>
      <c r="N491" s="50"/>
      <c r="O491" s="67"/>
      <c r="P491" s="50"/>
      <c r="Q491" s="67"/>
      <c r="R491" s="50"/>
      <c r="S491" s="67"/>
      <c r="T491" s="50"/>
      <c r="U491" s="67"/>
    </row>
    <row r="492" spans="1:21">
      <c r="A492" s="29"/>
      <c r="B492" s="29"/>
      <c r="C492" s="67"/>
      <c r="D492" s="29"/>
      <c r="E492" s="67"/>
      <c r="F492" s="50"/>
      <c r="G492" s="67"/>
      <c r="H492" s="50"/>
      <c r="I492" s="67"/>
      <c r="J492" s="50"/>
      <c r="K492" s="67"/>
      <c r="L492" s="50"/>
      <c r="M492" s="67"/>
      <c r="N492" s="50"/>
      <c r="O492" s="67"/>
      <c r="P492" s="50"/>
      <c r="Q492" s="67"/>
      <c r="R492" s="50"/>
      <c r="S492" s="67"/>
      <c r="T492" s="50"/>
      <c r="U492" s="67"/>
    </row>
    <row r="493" spans="1:21">
      <c r="A493" s="29"/>
      <c r="B493" s="29"/>
      <c r="C493" s="67"/>
      <c r="D493" s="29"/>
      <c r="E493" s="67"/>
      <c r="F493" s="50"/>
      <c r="G493" s="67"/>
      <c r="H493" s="50"/>
      <c r="I493" s="67"/>
      <c r="J493" s="50"/>
      <c r="K493" s="67"/>
      <c r="L493" s="50"/>
      <c r="M493" s="67"/>
      <c r="N493" s="50"/>
      <c r="O493" s="67"/>
      <c r="P493" s="50"/>
      <c r="Q493" s="67"/>
      <c r="R493" s="50"/>
      <c r="S493" s="67"/>
      <c r="T493" s="50"/>
      <c r="U493" s="67"/>
    </row>
    <row r="494" spans="1:21">
      <c r="A494" s="29"/>
      <c r="B494" s="29"/>
      <c r="C494" s="67"/>
      <c r="D494" s="29"/>
      <c r="E494" s="67"/>
      <c r="F494" s="50"/>
      <c r="G494" s="67"/>
      <c r="H494" s="50"/>
      <c r="I494" s="67"/>
      <c r="J494" s="50"/>
      <c r="K494" s="67"/>
      <c r="L494" s="50"/>
      <c r="M494" s="67"/>
      <c r="N494" s="50"/>
      <c r="O494" s="67"/>
      <c r="P494" s="50"/>
      <c r="Q494" s="67"/>
      <c r="R494" s="50"/>
      <c r="S494" s="67"/>
      <c r="T494" s="50"/>
      <c r="U494" s="67"/>
    </row>
    <row r="495" spans="1:21">
      <c r="A495" s="29"/>
      <c r="B495" s="29"/>
      <c r="C495" s="67"/>
      <c r="D495" s="29"/>
      <c r="E495" s="67"/>
      <c r="F495" s="50"/>
      <c r="G495" s="67"/>
      <c r="H495" s="50"/>
      <c r="I495" s="67"/>
      <c r="J495" s="50"/>
      <c r="K495" s="67"/>
      <c r="L495" s="50"/>
      <c r="M495" s="67"/>
      <c r="N495" s="50"/>
      <c r="O495" s="67"/>
      <c r="P495" s="50"/>
      <c r="Q495" s="67"/>
      <c r="R495" s="50"/>
      <c r="S495" s="67"/>
      <c r="T495" s="50"/>
      <c r="U495" s="67"/>
    </row>
    <row r="496" spans="1:21">
      <c r="A496" s="29"/>
      <c r="B496" s="29"/>
      <c r="C496" s="67"/>
      <c r="D496" s="29"/>
      <c r="E496" s="67"/>
      <c r="F496" s="50"/>
      <c r="G496" s="67"/>
      <c r="H496" s="50"/>
      <c r="I496" s="67"/>
      <c r="J496" s="50"/>
      <c r="K496" s="67"/>
      <c r="L496" s="50"/>
      <c r="M496" s="67"/>
      <c r="N496" s="50"/>
      <c r="O496" s="67"/>
      <c r="P496" s="50"/>
      <c r="Q496" s="67"/>
      <c r="R496" s="50"/>
      <c r="S496" s="67"/>
      <c r="T496" s="50"/>
      <c r="U496" s="67"/>
    </row>
    <row r="497" spans="1:21">
      <c r="A497" s="29"/>
      <c r="B497" s="29"/>
      <c r="C497" s="67"/>
      <c r="D497" s="29"/>
      <c r="E497" s="67"/>
      <c r="F497" s="50"/>
      <c r="G497" s="67"/>
      <c r="H497" s="50"/>
      <c r="I497" s="67"/>
      <c r="J497" s="50"/>
      <c r="K497" s="67"/>
      <c r="L497" s="50"/>
      <c r="M497" s="67"/>
      <c r="N497" s="50"/>
      <c r="O497" s="67"/>
      <c r="P497" s="50"/>
      <c r="Q497" s="67"/>
      <c r="R497" s="50"/>
      <c r="S497" s="67"/>
      <c r="T497" s="50"/>
      <c r="U497" s="67"/>
    </row>
    <row r="498" spans="1:21">
      <c r="A498" s="29"/>
      <c r="B498" s="29"/>
      <c r="C498" s="67"/>
      <c r="D498" s="29"/>
      <c r="E498" s="67"/>
      <c r="F498" s="50"/>
      <c r="G498" s="67"/>
      <c r="H498" s="50"/>
      <c r="I498" s="67"/>
      <c r="J498" s="50"/>
      <c r="K498" s="67"/>
      <c r="L498" s="50"/>
      <c r="M498" s="67"/>
      <c r="N498" s="50"/>
      <c r="O498" s="67"/>
      <c r="P498" s="50"/>
      <c r="Q498" s="67"/>
      <c r="R498" s="50"/>
      <c r="S498" s="67"/>
      <c r="T498" s="50"/>
      <c r="U498" s="67"/>
    </row>
    <row r="499" spans="1:21">
      <c r="A499" s="29"/>
      <c r="B499" s="29"/>
      <c r="C499" s="67"/>
      <c r="D499" s="29"/>
      <c r="E499" s="67"/>
      <c r="F499" s="50"/>
      <c r="G499" s="67"/>
      <c r="H499" s="50"/>
      <c r="I499" s="67"/>
      <c r="J499" s="50"/>
      <c r="K499" s="67"/>
      <c r="L499" s="50"/>
      <c r="M499" s="67"/>
      <c r="N499" s="50"/>
      <c r="O499" s="67"/>
      <c r="P499" s="50"/>
      <c r="Q499" s="67"/>
      <c r="R499" s="50"/>
      <c r="S499" s="67"/>
      <c r="T499" s="50"/>
      <c r="U499" s="67"/>
    </row>
    <row r="500" spans="1:21">
      <c r="A500" s="29"/>
      <c r="B500" s="29"/>
      <c r="C500" s="67"/>
      <c r="D500" s="29"/>
      <c r="E500" s="67"/>
      <c r="F500" s="50"/>
      <c r="G500" s="67"/>
      <c r="H500" s="50"/>
      <c r="I500" s="67"/>
      <c r="J500" s="50"/>
      <c r="K500" s="67"/>
      <c r="L500" s="50"/>
      <c r="M500" s="67"/>
      <c r="N500" s="50"/>
      <c r="O500" s="67"/>
      <c r="P500" s="50"/>
      <c r="Q500" s="67"/>
      <c r="R500" s="50"/>
      <c r="S500" s="67"/>
      <c r="T500" s="50"/>
      <c r="U500" s="67"/>
    </row>
    <row r="501" spans="1:21">
      <c r="A501" s="29"/>
      <c r="B501" s="29"/>
      <c r="C501" s="67"/>
      <c r="D501" s="29"/>
      <c r="E501" s="67"/>
      <c r="F501" s="50"/>
      <c r="G501" s="67"/>
      <c r="H501" s="50"/>
      <c r="I501" s="67"/>
      <c r="J501" s="50"/>
      <c r="K501" s="67"/>
      <c r="L501" s="50"/>
      <c r="M501" s="67"/>
      <c r="N501" s="50"/>
      <c r="O501" s="67"/>
      <c r="P501" s="50"/>
      <c r="Q501" s="67"/>
      <c r="R501" s="50"/>
      <c r="S501" s="67"/>
      <c r="T501" s="50"/>
      <c r="U501" s="67"/>
    </row>
    <row r="502" spans="1:21">
      <c r="A502" s="29"/>
      <c r="B502" s="29"/>
      <c r="C502" s="67"/>
      <c r="D502" s="29"/>
      <c r="E502" s="67"/>
      <c r="F502" s="50"/>
      <c r="G502" s="67"/>
      <c r="H502" s="50"/>
      <c r="I502" s="67"/>
      <c r="J502" s="50"/>
      <c r="K502" s="67"/>
      <c r="L502" s="50"/>
      <c r="M502" s="67"/>
      <c r="N502" s="50"/>
      <c r="O502" s="67"/>
      <c r="P502" s="50"/>
      <c r="Q502" s="67"/>
      <c r="R502" s="50"/>
      <c r="S502" s="67"/>
      <c r="T502" s="50"/>
      <c r="U502" s="67"/>
    </row>
    <row r="503" spans="1:21">
      <c r="A503" s="29"/>
      <c r="B503" s="29"/>
      <c r="C503" s="67"/>
      <c r="D503" s="29"/>
      <c r="E503" s="67"/>
      <c r="F503" s="50"/>
      <c r="G503" s="67"/>
      <c r="H503" s="50"/>
      <c r="I503" s="67"/>
      <c r="J503" s="50"/>
      <c r="K503" s="67"/>
      <c r="L503" s="50"/>
      <c r="M503" s="67"/>
      <c r="N503" s="50"/>
      <c r="O503" s="67"/>
      <c r="P503" s="50"/>
      <c r="Q503" s="67"/>
      <c r="R503" s="50"/>
      <c r="S503" s="67"/>
      <c r="T503" s="50"/>
      <c r="U503" s="67"/>
    </row>
    <row r="504" spans="1:21">
      <c r="A504" s="29"/>
      <c r="B504" s="29"/>
      <c r="C504" s="67"/>
      <c r="D504" s="29"/>
      <c r="E504" s="67"/>
      <c r="F504" s="50"/>
      <c r="G504" s="67"/>
      <c r="H504" s="50"/>
      <c r="I504" s="67"/>
      <c r="J504" s="50"/>
      <c r="K504" s="67"/>
      <c r="L504" s="50"/>
      <c r="M504" s="67"/>
      <c r="N504" s="50"/>
      <c r="O504" s="67"/>
      <c r="P504" s="50"/>
      <c r="Q504" s="67"/>
      <c r="R504" s="50"/>
      <c r="S504" s="67"/>
      <c r="T504" s="50"/>
      <c r="U504" s="67"/>
    </row>
    <row r="505" spans="1:21">
      <c r="A505" s="29"/>
      <c r="B505" s="29"/>
      <c r="C505" s="67"/>
      <c r="D505" s="29"/>
      <c r="E505" s="67"/>
      <c r="F505" s="50"/>
      <c r="G505" s="67"/>
      <c r="H505" s="50"/>
      <c r="I505" s="67"/>
      <c r="J505" s="50"/>
      <c r="K505" s="67"/>
      <c r="L505" s="50"/>
      <c r="M505" s="67"/>
      <c r="N505" s="50"/>
      <c r="O505" s="67"/>
      <c r="P505" s="50"/>
      <c r="Q505" s="67"/>
      <c r="R505" s="50"/>
      <c r="S505" s="67"/>
      <c r="T505" s="50"/>
      <c r="U505" s="67"/>
    </row>
    <row r="506" spans="1:21">
      <c r="A506" s="29"/>
      <c r="B506" s="29"/>
      <c r="C506" s="67"/>
      <c r="D506" s="29"/>
      <c r="E506" s="67"/>
      <c r="F506" s="50"/>
      <c r="G506" s="67"/>
      <c r="H506" s="50"/>
      <c r="I506" s="67"/>
      <c r="J506" s="50"/>
      <c r="K506" s="67"/>
      <c r="L506" s="50"/>
      <c r="M506" s="67"/>
      <c r="N506" s="50"/>
      <c r="O506" s="67"/>
      <c r="P506" s="50"/>
      <c r="Q506" s="67"/>
      <c r="R506" s="50"/>
      <c r="S506" s="67"/>
      <c r="T506" s="50"/>
      <c r="U506" s="67"/>
    </row>
    <row r="507" spans="1:21">
      <c r="A507" s="29"/>
      <c r="B507" s="29"/>
      <c r="C507" s="67"/>
      <c r="D507" s="29"/>
      <c r="E507" s="67"/>
      <c r="F507" s="50"/>
      <c r="G507" s="67"/>
      <c r="H507" s="50"/>
      <c r="I507" s="67"/>
      <c r="J507" s="50"/>
      <c r="K507" s="67"/>
      <c r="L507" s="50"/>
      <c r="M507" s="67"/>
      <c r="N507" s="50"/>
      <c r="O507" s="67"/>
      <c r="P507" s="50"/>
      <c r="Q507" s="67"/>
      <c r="R507" s="50"/>
      <c r="S507" s="67"/>
      <c r="T507" s="50"/>
      <c r="U507" s="67"/>
    </row>
    <row r="508" spans="1:21">
      <c r="A508" s="29"/>
      <c r="B508" s="29"/>
      <c r="C508" s="67"/>
      <c r="D508" s="29"/>
      <c r="E508" s="67"/>
      <c r="F508" s="50"/>
      <c r="G508" s="67"/>
      <c r="H508" s="50"/>
      <c r="I508" s="67"/>
      <c r="J508" s="50"/>
      <c r="K508" s="67"/>
      <c r="L508" s="50"/>
      <c r="M508" s="67"/>
      <c r="N508" s="50"/>
      <c r="O508" s="67"/>
      <c r="P508" s="50"/>
      <c r="Q508" s="67"/>
      <c r="R508" s="50"/>
      <c r="S508" s="67"/>
      <c r="T508" s="50"/>
      <c r="U508" s="67"/>
    </row>
    <row r="509" spans="1:21">
      <c r="A509" s="29"/>
      <c r="B509" s="29"/>
      <c r="C509" s="67"/>
      <c r="D509" s="29"/>
      <c r="E509" s="67"/>
      <c r="F509" s="50"/>
      <c r="G509" s="67"/>
      <c r="H509" s="50"/>
      <c r="I509" s="67"/>
      <c r="J509" s="50"/>
      <c r="K509" s="67"/>
      <c r="L509" s="50"/>
      <c r="M509" s="67"/>
      <c r="N509" s="50"/>
      <c r="O509" s="67"/>
      <c r="P509" s="50"/>
      <c r="Q509" s="67"/>
      <c r="R509" s="50"/>
      <c r="S509" s="67"/>
      <c r="T509" s="50"/>
      <c r="U509" s="67"/>
    </row>
    <row r="510" spans="1:21">
      <c r="A510" s="29"/>
      <c r="B510" s="29"/>
      <c r="C510" s="67"/>
      <c r="D510" s="29"/>
      <c r="E510" s="67"/>
      <c r="F510" s="50"/>
      <c r="G510" s="67"/>
      <c r="H510" s="50"/>
      <c r="I510" s="67"/>
      <c r="J510" s="50"/>
      <c r="K510" s="67"/>
      <c r="L510" s="50"/>
      <c r="M510" s="67"/>
      <c r="N510" s="50"/>
      <c r="O510" s="67"/>
      <c r="P510" s="50"/>
      <c r="Q510" s="67"/>
      <c r="R510" s="50"/>
      <c r="S510" s="67"/>
      <c r="T510" s="50"/>
      <c r="U510" s="67"/>
    </row>
    <row r="511" spans="1:21">
      <c r="A511" s="29"/>
      <c r="B511" s="29"/>
      <c r="C511" s="67"/>
      <c r="D511" s="29"/>
      <c r="E511" s="67"/>
      <c r="F511" s="50"/>
      <c r="G511" s="67"/>
      <c r="H511" s="50"/>
      <c r="I511" s="67"/>
      <c r="J511" s="50"/>
      <c r="K511" s="67"/>
      <c r="L511" s="50"/>
      <c r="M511" s="67"/>
      <c r="N511" s="50"/>
      <c r="O511" s="67"/>
      <c r="P511" s="50"/>
      <c r="Q511" s="67"/>
      <c r="R511" s="50"/>
      <c r="S511" s="67"/>
      <c r="T511" s="50"/>
      <c r="U511" s="67"/>
    </row>
    <row r="512" spans="1:21">
      <c r="A512" s="29"/>
      <c r="B512" s="29"/>
      <c r="C512" s="67"/>
      <c r="D512" s="29"/>
      <c r="E512" s="67"/>
      <c r="F512" s="50"/>
      <c r="G512" s="67"/>
      <c r="H512" s="50"/>
      <c r="I512" s="67"/>
      <c r="J512" s="50"/>
      <c r="K512" s="67"/>
      <c r="L512" s="50"/>
      <c r="M512" s="67"/>
      <c r="N512" s="50"/>
      <c r="O512" s="67"/>
      <c r="P512" s="50"/>
      <c r="Q512" s="67"/>
      <c r="R512" s="50"/>
      <c r="S512" s="67"/>
      <c r="T512" s="50"/>
      <c r="U512" s="67"/>
    </row>
    <row r="513" spans="1:21">
      <c r="A513" s="29"/>
      <c r="B513" s="29"/>
      <c r="C513" s="67"/>
      <c r="D513" s="29"/>
      <c r="E513" s="67"/>
      <c r="F513" s="50"/>
      <c r="G513" s="67"/>
      <c r="H513" s="50"/>
      <c r="I513" s="67"/>
      <c r="J513" s="50"/>
      <c r="K513" s="67"/>
      <c r="L513" s="50"/>
      <c r="M513" s="67"/>
      <c r="N513" s="50"/>
      <c r="O513" s="67"/>
      <c r="P513" s="50"/>
      <c r="Q513" s="67"/>
      <c r="R513" s="50"/>
      <c r="S513" s="67"/>
      <c r="T513" s="50"/>
      <c r="U513" s="67"/>
    </row>
    <row r="514" spans="1:21">
      <c r="A514" s="29"/>
      <c r="B514" s="29"/>
      <c r="C514" s="67"/>
      <c r="D514" s="29"/>
      <c r="E514" s="67"/>
      <c r="F514" s="50"/>
      <c r="G514" s="67"/>
      <c r="H514" s="50"/>
      <c r="I514" s="67"/>
      <c r="J514" s="50"/>
      <c r="K514" s="67"/>
      <c r="L514" s="50"/>
      <c r="M514" s="67"/>
      <c r="N514" s="50"/>
      <c r="O514" s="67"/>
      <c r="P514" s="50"/>
      <c r="Q514" s="67"/>
      <c r="R514" s="50"/>
      <c r="S514" s="67"/>
      <c r="T514" s="50"/>
      <c r="U514" s="67"/>
    </row>
    <row r="515" spans="1:21">
      <c r="A515" s="29"/>
      <c r="B515" s="29"/>
      <c r="C515" s="67"/>
      <c r="D515" s="29"/>
      <c r="E515" s="67"/>
      <c r="F515" s="50"/>
      <c r="G515" s="67"/>
      <c r="H515" s="50"/>
      <c r="I515" s="67"/>
      <c r="J515" s="50"/>
      <c r="K515" s="67"/>
      <c r="L515" s="50"/>
      <c r="M515" s="67"/>
      <c r="N515" s="50"/>
      <c r="O515" s="67"/>
      <c r="P515" s="50"/>
      <c r="Q515" s="67"/>
      <c r="R515" s="50"/>
      <c r="S515" s="67"/>
      <c r="T515" s="50"/>
      <c r="U515" s="67"/>
    </row>
    <row r="516" spans="1:21">
      <c r="A516" s="29"/>
      <c r="B516" s="29"/>
      <c r="C516" s="67"/>
      <c r="D516" s="29"/>
      <c r="E516" s="67"/>
      <c r="F516" s="50"/>
      <c r="G516" s="67"/>
      <c r="H516" s="50"/>
      <c r="I516" s="67"/>
      <c r="J516" s="50"/>
      <c r="K516" s="67"/>
      <c r="L516" s="50"/>
      <c r="M516" s="67"/>
      <c r="N516" s="50"/>
      <c r="O516" s="67"/>
      <c r="P516" s="50"/>
      <c r="Q516" s="67"/>
      <c r="R516" s="50"/>
      <c r="S516" s="67"/>
      <c r="T516" s="50"/>
      <c r="U516" s="67"/>
    </row>
    <row r="517" spans="1:21">
      <c r="A517" s="29"/>
      <c r="B517" s="29"/>
      <c r="C517" s="67"/>
      <c r="D517" s="29"/>
      <c r="E517" s="67"/>
      <c r="F517" s="50"/>
      <c r="G517" s="67"/>
      <c r="H517" s="50"/>
      <c r="I517" s="67"/>
      <c r="J517" s="50"/>
      <c r="K517" s="67"/>
      <c r="L517" s="50"/>
      <c r="M517" s="67"/>
      <c r="N517" s="50"/>
      <c r="O517" s="67"/>
      <c r="P517" s="50"/>
      <c r="Q517" s="67"/>
      <c r="R517" s="50"/>
      <c r="S517" s="67"/>
      <c r="T517" s="50"/>
      <c r="U517" s="67"/>
    </row>
    <row r="518" spans="1:21">
      <c r="A518" s="29"/>
      <c r="B518" s="29"/>
      <c r="C518" s="67"/>
      <c r="D518" s="29"/>
      <c r="E518" s="67"/>
      <c r="F518" s="50"/>
      <c r="G518" s="67"/>
      <c r="H518" s="50"/>
      <c r="I518" s="67"/>
      <c r="J518" s="50"/>
      <c r="K518" s="67"/>
      <c r="L518" s="50"/>
      <c r="M518" s="67"/>
      <c r="N518" s="50"/>
      <c r="O518" s="67"/>
      <c r="P518" s="50"/>
      <c r="Q518" s="67"/>
      <c r="R518" s="50"/>
      <c r="S518" s="67"/>
      <c r="T518" s="50"/>
      <c r="U518" s="67"/>
    </row>
    <row r="519" spans="1:21">
      <c r="A519" s="29"/>
      <c r="B519" s="29"/>
      <c r="C519" s="67"/>
      <c r="D519" s="29"/>
      <c r="E519" s="67"/>
      <c r="F519" s="50"/>
      <c r="G519" s="67"/>
      <c r="H519" s="50"/>
      <c r="I519" s="67"/>
      <c r="J519" s="50"/>
      <c r="K519" s="67"/>
      <c r="L519" s="50"/>
      <c r="M519" s="67"/>
      <c r="N519" s="50"/>
      <c r="O519" s="67"/>
      <c r="P519" s="50"/>
      <c r="Q519" s="67"/>
      <c r="R519" s="50"/>
      <c r="S519" s="67"/>
      <c r="T519" s="50"/>
      <c r="U519" s="67"/>
    </row>
    <row r="520" spans="1:21">
      <c r="A520" s="29"/>
      <c r="B520" s="29"/>
      <c r="C520" s="67"/>
      <c r="D520" s="29"/>
      <c r="E520" s="67"/>
      <c r="F520" s="50"/>
      <c r="G520" s="67"/>
      <c r="H520" s="50"/>
      <c r="I520" s="67"/>
      <c r="J520" s="50"/>
      <c r="K520" s="67"/>
      <c r="L520" s="50"/>
      <c r="M520" s="67"/>
      <c r="N520" s="50"/>
      <c r="O520" s="67"/>
      <c r="P520" s="50"/>
      <c r="Q520" s="67"/>
      <c r="R520" s="50"/>
      <c r="S520" s="67"/>
      <c r="T520" s="50"/>
      <c r="U520" s="67"/>
    </row>
    <row r="521" spans="1:21">
      <c r="A521" s="29"/>
      <c r="B521" s="29"/>
      <c r="C521" s="67"/>
      <c r="D521" s="29"/>
      <c r="E521" s="67"/>
      <c r="F521" s="50"/>
      <c r="G521" s="67"/>
      <c r="H521" s="50"/>
      <c r="I521" s="67"/>
      <c r="J521" s="50"/>
      <c r="K521" s="67"/>
      <c r="L521" s="50"/>
      <c r="M521" s="67"/>
      <c r="N521" s="50"/>
      <c r="O521" s="67"/>
      <c r="P521" s="50"/>
      <c r="Q521" s="67"/>
      <c r="R521" s="50"/>
      <c r="S521" s="67"/>
      <c r="T521" s="50"/>
      <c r="U521" s="67"/>
    </row>
    <row r="522" spans="1:21">
      <c r="A522" s="29"/>
      <c r="B522" s="29"/>
      <c r="C522" s="67"/>
      <c r="D522" s="29"/>
      <c r="E522" s="67"/>
      <c r="F522" s="50"/>
      <c r="G522" s="67"/>
      <c r="H522" s="50"/>
      <c r="I522" s="67"/>
      <c r="J522" s="50"/>
      <c r="K522" s="67"/>
      <c r="L522" s="50"/>
      <c r="M522" s="67"/>
      <c r="N522" s="50"/>
      <c r="O522" s="67"/>
      <c r="P522" s="50"/>
      <c r="Q522" s="67"/>
      <c r="R522" s="50"/>
      <c r="S522" s="67"/>
      <c r="T522" s="50"/>
      <c r="U522" s="67"/>
    </row>
    <row r="523" spans="1:21">
      <c r="A523" s="29"/>
      <c r="B523" s="29"/>
      <c r="C523" s="67"/>
      <c r="D523" s="29"/>
      <c r="E523" s="67"/>
      <c r="F523" s="50"/>
      <c r="G523" s="67"/>
      <c r="H523" s="50"/>
      <c r="I523" s="67"/>
      <c r="J523" s="50"/>
      <c r="K523" s="67"/>
      <c r="L523" s="50"/>
      <c r="M523" s="67"/>
      <c r="N523" s="50"/>
      <c r="O523" s="67"/>
      <c r="P523" s="50"/>
      <c r="Q523" s="67"/>
      <c r="R523" s="50"/>
      <c r="S523" s="67"/>
      <c r="T523" s="50"/>
      <c r="U523" s="67"/>
    </row>
    <row r="524" spans="1:21">
      <c r="A524" s="29"/>
      <c r="B524" s="29"/>
      <c r="C524" s="67"/>
      <c r="D524" s="29"/>
      <c r="E524" s="67"/>
      <c r="F524" s="50"/>
      <c r="G524" s="67"/>
      <c r="H524" s="50"/>
      <c r="I524" s="67"/>
      <c r="J524" s="50"/>
      <c r="K524" s="67"/>
      <c r="L524" s="50"/>
      <c r="M524" s="67"/>
      <c r="N524" s="50"/>
      <c r="O524" s="67"/>
      <c r="P524" s="50"/>
      <c r="Q524" s="67"/>
      <c r="R524" s="50"/>
      <c r="S524" s="67"/>
      <c r="T524" s="50"/>
      <c r="U524" s="67"/>
    </row>
    <row r="525" spans="1:21">
      <c r="A525" s="29"/>
      <c r="B525" s="29"/>
      <c r="C525" s="67"/>
      <c r="D525" s="29"/>
      <c r="E525" s="67"/>
      <c r="F525" s="50"/>
      <c r="G525" s="67"/>
      <c r="H525" s="50"/>
      <c r="I525" s="67"/>
      <c r="J525" s="50"/>
      <c r="K525" s="67"/>
      <c r="L525" s="50"/>
      <c r="M525" s="67"/>
      <c r="N525" s="50"/>
      <c r="O525" s="67"/>
      <c r="P525" s="50"/>
      <c r="Q525" s="67"/>
      <c r="R525" s="50"/>
      <c r="S525" s="67"/>
      <c r="T525" s="50"/>
      <c r="U525" s="67"/>
    </row>
    <row r="526" spans="1:21">
      <c r="A526" s="29"/>
      <c r="B526" s="29"/>
      <c r="C526" s="67"/>
      <c r="D526" s="29"/>
      <c r="E526" s="67"/>
      <c r="F526" s="50"/>
      <c r="G526" s="67"/>
      <c r="H526" s="50"/>
      <c r="I526" s="67"/>
      <c r="J526" s="50"/>
      <c r="K526" s="67"/>
      <c r="L526" s="50"/>
      <c r="M526" s="67"/>
      <c r="N526" s="50"/>
      <c r="O526" s="67"/>
      <c r="P526" s="50"/>
      <c r="Q526" s="67"/>
      <c r="R526" s="50"/>
      <c r="S526" s="67"/>
      <c r="T526" s="50"/>
      <c r="U526" s="67"/>
    </row>
    <row r="527" spans="1:21">
      <c r="A527" s="29"/>
      <c r="B527" s="29"/>
      <c r="C527" s="67"/>
      <c r="D527" s="29"/>
      <c r="E527" s="67"/>
      <c r="F527" s="50"/>
      <c r="G527" s="67"/>
      <c r="H527" s="50"/>
      <c r="I527" s="67"/>
      <c r="J527" s="50"/>
      <c r="K527" s="67"/>
      <c r="L527" s="50"/>
      <c r="M527" s="67"/>
      <c r="N527" s="50"/>
      <c r="O527" s="67"/>
      <c r="P527" s="50"/>
      <c r="Q527" s="67"/>
      <c r="R527" s="50"/>
      <c r="S527" s="67"/>
      <c r="T527" s="50"/>
      <c r="U527" s="67"/>
    </row>
    <row r="528" spans="1:21">
      <c r="A528" s="29"/>
      <c r="B528" s="29"/>
      <c r="C528" s="67"/>
      <c r="D528" s="29"/>
      <c r="E528" s="67"/>
      <c r="F528" s="50"/>
      <c r="G528" s="67"/>
      <c r="H528" s="50"/>
      <c r="I528" s="67"/>
      <c r="J528" s="50"/>
      <c r="K528" s="67"/>
      <c r="L528" s="50"/>
      <c r="M528" s="67"/>
      <c r="N528" s="50"/>
      <c r="O528" s="67"/>
      <c r="P528" s="50"/>
      <c r="Q528" s="67"/>
      <c r="R528" s="50"/>
      <c r="S528" s="67"/>
      <c r="T528" s="50"/>
      <c r="U528" s="67"/>
    </row>
    <row r="529" spans="1:21">
      <c r="A529" s="29"/>
      <c r="B529" s="29"/>
      <c r="C529" s="67"/>
      <c r="D529" s="29"/>
      <c r="E529" s="67"/>
      <c r="F529" s="50"/>
      <c r="G529" s="67"/>
      <c r="H529" s="50"/>
      <c r="I529" s="67"/>
      <c r="J529" s="50"/>
      <c r="K529" s="67"/>
      <c r="L529" s="50"/>
      <c r="M529" s="67"/>
      <c r="N529" s="50"/>
      <c r="O529" s="67"/>
      <c r="P529" s="50"/>
      <c r="Q529" s="67"/>
      <c r="R529" s="50"/>
      <c r="S529" s="67"/>
      <c r="T529" s="50"/>
      <c r="U529" s="67"/>
    </row>
    <row r="530" spans="1:21">
      <c r="A530" s="29"/>
      <c r="B530" s="29"/>
      <c r="C530" s="67"/>
      <c r="D530" s="29"/>
      <c r="E530" s="67"/>
      <c r="F530" s="50"/>
      <c r="G530" s="67"/>
      <c r="H530" s="50"/>
      <c r="I530" s="67"/>
      <c r="J530" s="50"/>
      <c r="K530" s="67"/>
      <c r="L530" s="50"/>
      <c r="M530" s="67"/>
      <c r="N530" s="50"/>
      <c r="O530" s="67"/>
      <c r="P530" s="50"/>
      <c r="Q530" s="67"/>
      <c r="R530" s="50"/>
      <c r="S530" s="67"/>
      <c r="T530" s="50"/>
      <c r="U530" s="67"/>
    </row>
    <row r="531" spans="1:21">
      <c r="A531" s="29"/>
      <c r="B531" s="29"/>
      <c r="C531" s="67"/>
      <c r="D531" s="29"/>
      <c r="E531" s="67"/>
      <c r="F531" s="50"/>
      <c r="G531" s="67"/>
      <c r="H531" s="50"/>
      <c r="I531" s="67"/>
      <c r="J531" s="50"/>
      <c r="K531" s="67"/>
      <c r="L531" s="50"/>
      <c r="M531" s="67"/>
      <c r="N531" s="50"/>
      <c r="O531" s="67"/>
      <c r="P531" s="50"/>
      <c r="Q531" s="67"/>
      <c r="R531" s="50"/>
      <c r="S531" s="67"/>
      <c r="T531" s="50"/>
      <c r="U531" s="67"/>
    </row>
    <row r="532" spans="1:21">
      <c r="A532" s="29"/>
      <c r="B532" s="29"/>
      <c r="C532" s="67"/>
      <c r="D532" s="29"/>
      <c r="E532" s="67"/>
      <c r="F532" s="50"/>
      <c r="G532" s="67"/>
      <c r="H532" s="50"/>
      <c r="I532" s="67"/>
      <c r="J532" s="50"/>
      <c r="K532" s="67"/>
      <c r="L532" s="50"/>
      <c r="M532" s="67"/>
      <c r="N532" s="50"/>
      <c r="O532" s="67"/>
      <c r="P532" s="50"/>
      <c r="Q532" s="67"/>
      <c r="R532" s="50"/>
      <c r="S532" s="67"/>
      <c r="T532" s="50"/>
      <c r="U532" s="67"/>
    </row>
    <row r="533" spans="1:21">
      <c r="A533" s="29"/>
      <c r="B533" s="29"/>
      <c r="C533" s="67"/>
      <c r="D533" s="29"/>
      <c r="E533" s="67"/>
      <c r="F533" s="50"/>
      <c r="G533" s="67"/>
      <c r="H533" s="50"/>
      <c r="I533" s="67"/>
      <c r="J533" s="50"/>
      <c r="K533" s="67"/>
      <c r="L533" s="50"/>
      <c r="M533" s="67"/>
      <c r="N533" s="50"/>
      <c r="O533" s="67"/>
      <c r="P533" s="50"/>
      <c r="Q533" s="67"/>
      <c r="R533" s="50"/>
      <c r="S533" s="67"/>
      <c r="T533" s="50"/>
      <c r="U533" s="67"/>
    </row>
    <row r="534" spans="1:21">
      <c r="A534" s="29"/>
      <c r="B534" s="29"/>
      <c r="C534" s="67"/>
      <c r="D534" s="29"/>
      <c r="E534" s="67"/>
      <c r="F534" s="50"/>
      <c r="G534" s="67"/>
      <c r="H534" s="50"/>
      <c r="I534" s="67"/>
      <c r="J534" s="50"/>
      <c r="K534" s="67"/>
      <c r="L534" s="50"/>
      <c r="M534" s="67"/>
      <c r="N534" s="50"/>
      <c r="O534" s="67"/>
      <c r="P534" s="50"/>
      <c r="Q534" s="67"/>
      <c r="R534" s="50"/>
      <c r="S534" s="67"/>
      <c r="T534" s="50"/>
      <c r="U534" s="67"/>
    </row>
    <row r="535" spans="1:21">
      <c r="A535" s="29"/>
      <c r="B535" s="29"/>
      <c r="C535" s="67"/>
      <c r="D535" s="29"/>
      <c r="E535" s="67"/>
      <c r="F535" s="50"/>
      <c r="G535" s="67"/>
      <c r="H535" s="50"/>
      <c r="I535" s="67"/>
      <c r="J535" s="50"/>
      <c r="K535" s="67"/>
      <c r="L535" s="50"/>
      <c r="M535" s="67"/>
      <c r="N535" s="50"/>
      <c r="O535" s="67"/>
      <c r="P535" s="50"/>
      <c r="Q535" s="67"/>
      <c r="R535" s="50"/>
      <c r="S535" s="67"/>
      <c r="T535" s="50"/>
      <c r="U535" s="67"/>
    </row>
    <row r="536" spans="1:21">
      <c r="A536" s="29"/>
      <c r="B536" s="29"/>
      <c r="C536" s="67"/>
      <c r="D536" s="29"/>
      <c r="E536" s="67"/>
      <c r="F536" s="50"/>
      <c r="G536" s="67"/>
      <c r="H536" s="50"/>
      <c r="I536" s="67"/>
      <c r="J536" s="50"/>
      <c r="K536" s="67"/>
      <c r="L536" s="50"/>
      <c r="M536" s="67"/>
      <c r="N536" s="50"/>
      <c r="O536" s="67"/>
      <c r="P536" s="50"/>
      <c r="Q536" s="67"/>
      <c r="R536" s="50"/>
      <c r="S536" s="67"/>
      <c r="T536" s="50"/>
      <c r="U536" s="67"/>
    </row>
    <row r="537" spans="1:21">
      <c r="A537" s="29"/>
      <c r="B537" s="29"/>
      <c r="C537" s="67"/>
      <c r="D537" s="29"/>
      <c r="E537" s="67"/>
      <c r="F537" s="50"/>
      <c r="G537" s="67"/>
      <c r="H537" s="50"/>
      <c r="I537" s="67"/>
      <c r="J537" s="50"/>
      <c r="K537" s="67"/>
      <c r="L537" s="50"/>
      <c r="M537" s="67"/>
      <c r="N537" s="50"/>
      <c r="O537" s="67"/>
      <c r="P537" s="50"/>
      <c r="Q537" s="67"/>
      <c r="R537" s="50"/>
      <c r="S537" s="67"/>
      <c r="T537" s="50"/>
      <c r="U537" s="67"/>
    </row>
    <row r="538" spans="1:21">
      <c r="A538" s="29"/>
      <c r="B538" s="29"/>
      <c r="C538" s="67"/>
      <c r="D538" s="29"/>
      <c r="E538" s="67"/>
      <c r="F538" s="50"/>
      <c r="G538" s="67"/>
      <c r="H538" s="50"/>
      <c r="I538" s="67"/>
      <c r="J538" s="50"/>
      <c r="K538" s="67"/>
      <c r="L538" s="50"/>
      <c r="M538" s="67"/>
      <c r="N538" s="50"/>
      <c r="O538" s="67"/>
      <c r="P538" s="50"/>
      <c r="Q538" s="67"/>
      <c r="R538" s="50"/>
      <c r="S538" s="67"/>
      <c r="T538" s="50"/>
      <c r="U538" s="67"/>
    </row>
    <row r="539" spans="1:21">
      <c r="A539" s="29"/>
      <c r="B539" s="29"/>
      <c r="C539" s="67"/>
      <c r="D539" s="29"/>
      <c r="E539" s="67"/>
      <c r="F539" s="50"/>
      <c r="G539" s="67"/>
      <c r="H539" s="50"/>
      <c r="I539" s="67"/>
      <c r="J539" s="50"/>
      <c r="K539" s="67"/>
      <c r="L539" s="50"/>
      <c r="M539" s="67"/>
      <c r="N539" s="50"/>
      <c r="O539" s="67"/>
      <c r="P539" s="50"/>
      <c r="Q539" s="67"/>
      <c r="R539" s="50"/>
      <c r="S539" s="67"/>
      <c r="T539" s="50"/>
      <c r="U539" s="67"/>
    </row>
    <row r="540" spans="1:21">
      <c r="A540" s="29"/>
      <c r="B540" s="29"/>
      <c r="C540" s="67"/>
      <c r="D540" s="29"/>
      <c r="E540" s="67"/>
      <c r="F540" s="50"/>
      <c r="G540" s="67"/>
      <c r="H540" s="50"/>
      <c r="I540" s="67"/>
      <c r="J540" s="50"/>
      <c r="K540" s="67"/>
      <c r="L540" s="50"/>
      <c r="M540" s="67"/>
      <c r="N540" s="50"/>
      <c r="O540" s="67"/>
      <c r="P540" s="50"/>
      <c r="Q540" s="67"/>
      <c r="R540" s="50"/>
      <c r="S540" s="67"/>
      <c r="T540" s="50"/>
      <c r="U540" s="67"/>
    </row>
    <row r="541" spans="1:21">
      <c r="A541" s="29"/>
      <c r="B541" s="29"/>
      <c r="C541" s="67"/>
      <c r="D541" s="29"/>
      <c r="E541" s="67"/>
      <c r="F541" s="50"/>
      <c r="G541" s="67"/>
      <c r="H541" s="50"/>
      <c r="I541" s="67"/>
      <c r="J541" s="50"/>
      <c r="K541" s="67"/>
      <c r="L541" s="50"/>
      <c r="M541" s="67"/>
      <c r="N541" s="50"/>
      <c r="O541" s="67"/>
      <c r="P541" s="50"/>
      <c r="Q541" s="67"/>
      <c r="R541" s="50"/>
      <c r="S541" s="67"/>
      <c r="T541" s="50"/>
      <c r="U541" s="67"/>
    </row>
    <row r="542" spans="1:21">
      <c r="A542" s="29"/>
      <c r="B542" s="29"/>
      <c r="C542" s="67"/>
      <c r="D542" s="29"/>
      <c r="E542" s="67"/>
      <c r="F542" s="50"/>
      <c r="G542" s="67"/>
      <c r="H542" s="50"/>
      <c r="I542" s="67"/>
      <c r="J542" s="50"/>
      <c r="K542" s="67"/>
      <c r="L542" s="50"/>
      <c r="M542" s="67"/>
      <c r="N542" s="50"/>
      <c r="O542" s="67"/>
      <c r="P542" s="50"/>
      <c r="Q542" s="67"/>
      <c r="R542" s="50"/>
      <c r="S542" s="67"/>
      <c r="T542" s="50"/>
      <c r="U542" s="67"/>
    </row>
    <row r="543" spans="1:21">
      <c r="A543" s="29"/>
      <c r="B543" s="29"/>
      <c r="C543" s="67"/>
      <c r="D543" s="29"/>
      <c r="E543" s="67"/>
      <c r="F543" s="50"/>
      <c r="G543" s="67"/>
      <c r="H543" s="50"/>
      <c r="I543" s="67"/>
      <c r="J543" s="50"/>
      <c r="K543" s="67"/>
      <c r="L543" s="50"/>
      <c r="M543" s="67"/>
      <c r="N543" s="50"/>
      <c r="O543" s="67"/>
      <c r="P543" s="50"/>
      <c r="Q543" s="67"/>
      <c r="R543" s="50"/>
      <c r="S543" s="67"/>
      <c r="T543" s="50"/>
      <c r="U543" s="67"/>
    </row>
    <row r="544" spans="1:21">
      <c r="A544" s="29"/>
      <c r="B544" s="29"/>
      <c r="C544" s="67"/>
      <c r="D544" s="29"/>
      <c r="E544" s="67"/>
      <c r="F544" s="50"/>
      <c r="G544" s="67"/>
      <c r="H544" s="50"/>
      <c r="I544" s="67"/>
      <c r="J544" s="50"/>
      <c r="K544" s="67"/>
      <c r="L544" s="50"/>
      <c r="M544" s="67"/>
      <c r="N544" s="50"/>
      <c r="O544" s="67"/>
      <c r="P544" s="50"/>
      <c r="Q544" s="67"/>
      <c r="R544" s="50"/>
      <c r="S544" s="67"/>
      <c r="T544" s="50"/>
      <c r="U544" s="67"/>
    </row>
    <row r="545" spans="1:21">
      <c r="A545" s="29"/>
      <c r="B545" s="29"/>
      <c r="C545" s="67"/>
      <c r="D545" s="29"/>
      <c r="E545" s="67"/>
      <c r="F545" s="50"/>
      <c r="G545" s="67"/>
      <c r="H545" s="50"/>
      <c r="I545" s="67"/>
      <c r="J545" s="50"/>
      <c r="K545" s="67"/>
      <c r="L545" s="50"/>
      <c r="M545" s="67"/>
      <c r="N545" s="50"/>
      <c r="O545" s="67"/>
      <c r="P545" s="50"/>
      <c r="Q545" s="67"/>
      <c r="R545" s="50"/>
      <c r="S545" s="67"/>
      <c r="T545" s="50"/>
      <c r="U545" s="67"/>
    </row>
    <row r="546" spans="1:21">
      <c r="A546" s="29"/>
      <c r="B546" s="29"/>
      <c r="C546" s="67"/>
      <c r="D546" s="29"/>
      <c r="E546" s="67"/>
      <c r="F546" s="50"/>
      <c r="G546" s="67"/>
      <c r="H546" s="50"/>
      <c r="I546" s="67"/>
      <c r="J546" s="50"/>
      <c r="K546" s="67"/>
      <c r="L546" s="50"/>
      <c r="M546" s="67"/>
      <c r="N546" s="50"/>
      <c r="O546" s="67"/>
      <c r="P546" s="50"/>
      <c r="Q546" s="67"/>
      <c r="R546" s="50"/>
      <c r="S546" s="67"/>
      <c r="T546" s="50"/>
      <c r="U546" s="67"/>
    </row>
    <row r="547" spans="1:21">
      <c r="A547" s="29"/>
      <c r="B547" s="29"/>
      <c r="C547" s="67"/>
      <c r="D547" s="29"/>
      <c r="E547" s="67"/>
      <c r="F547" s="50"/>
      <c r="G547" s="67"/>
      <c r="H547" s="50"/>
      <c r="I547" s="67"/>
      <c r="J547" s="50"/>
      <c r="K547" s="67"/>
      <c r="L547" s="50"/>
      <c r="M547" s="67"/>
      <c r="N547" s="50"/>
      <c r="O547" s="67"/>
      <c r="P547" s="50"/>
      <c r="Q547" s="67"/>
      <c r="R547" s="50"/>
      <c r="S547" s="67"/>
      <c r="T547" s="50"/>
      <c r="U547" s="67"/>
    </row>
    <row r="548" spans="1:21">
      <c r="A548" s="29"/>
      <c r="B548" s="29"/>
      <c r="C548" s="67"/>
      <c r="D548" s="29"/>
      <c r="E548" s="67"/>
      <c r="F548" s="50"/>
      <c r="G548" s="67"/>
      <c r="H548" s="50"/>
      <c r="I548" s="67"/>
      <c r="J548" s="50"/>
      <c r="K548" s="67"/>
      <c r="L548" s="50"/>
      <c r="M548" s="67"/>
      <c r="N548" s="50"/>
      <c r="O548" s="67"/>
      <c r="P548" s="50"/>
      <c r="Q548" s="67"/>
      <c r="R548" s="50"/>
      <c r="S548" s="67"/>
      <c r="T548" s="50"/>
      <c r="U548" s="67"/>
    </row>
    <row r="549" spans="1:21">
      <c r="A549" s="29"/>
      <c r="B549" s="29"/>
      <c r="C549" s="67"/>
      <c r="D549" s="29"/>
      <c r="E549" s="67"/>
      <c r="F549" s="50"/>
      <c r="G549" s="67"/>
      <c r="H549" s="50"/>
      <c r="I549" s="67"/>
      <c r="J549" s="50"/>
      <c r="K549" s="67"/>
      <c r="L549" s="50"/>
      <c r="M549" s="67"/>
      <c r="N549" s="50"/>
      <c r="O549" s="67"/>
      <c r="P549" s="50"/>
      <c r="Q549" s="67"/>
      <c r="R549" s="50"/>
      <c r="S549" s="67"/>
      <c r="T549" s="50"/>
      <c r="U549" s="67"/>
    </row>
    <row r="550" spans="1:21">
      <c r="A550" s="29"/>
      <c r="B550" s="29"/>
      <c r="C550" s="67"/>
      <c r="D550" s="29"/>
      <c r="E550" s="67"/>
      <c r="F550" s="50"/>
      <c r="G550" s="67"/>
      <c r="H550" s="50"/>
      <c r="I550" s="67"/>
      <c r="J550" s="50"/>
      <c r="K550" s="67"/>
      <c r="L550" s="50"/>
      <c r="M550" s="67"/>
      <c r="N550" s="50"/>
      <c r="O550" s="67"/>
      <c r="P550" s="50"/>
      <c r="Q550" s="67"/>
      <c r="R550" s="50"/>
      <c r="S550" s="67"/>
      <c r="T550" s="50"/>
      <c r="U550" s="67"/>
    </row>
    <row r="551" spans="1:21">
      <c r="A551" s="29"/>
      <c r="B551" s="29"/>
      <c r="C551" s="67"/>
      <c r="D551" s="29"/>
      <c r="E551" s="67"/>
      <c r="F551" s="50"/>
      <c r="G551" s="67"/>
      <c r="H551" s="50"/>
      <c r="I551" s="67"/>
      <c r="J551" s="50"/>
      <c r="K551" s="67"/>
      <c r="L551" s="50"/>
      <c r="M551" s="67"/>
      <c r="N551" s="50"/>
      <c r="O551" s="67"/>
      <c r="P551" s="50"/>
      <c r="Q551" s="67"/>
      <c r="R551" s="50"/>
      <c r="S551" s="67"/>
      <c r="T551" s="50"/>
      <c r="U551" s="67"/>
    </row>
    <row r="552" spans="1:21">
      <c r="A552" s="29"/>
      <c r="B552" s="29"/>
      <c r="C552" s="67"/>
      <c r="D552" s="29"/>
      <c r="E552" s="67"/>
      <c r="F552" s="50"/>
      <c r="G552" s="67"/>
      <c r="H552" s="50"/>
      <c r="I552" s="67"/>
      <c r="J552" s="50"/>
      <c r="K552" s="67"/>
      <c r="L552" s="50"/>
      <c r="M552" s="67"/>
      <c r="N552" s="50"/>
      <c r="O552" s="67"/>
      <c r="P552" s="50"/>
      <c r="Q552" s="67"/>
      <c r="R552" s="50"/>
      <c r="S552" s="67"/>
      <c r="T552" s="50"/>
      <c r="U552" s="67"/>
    </row>
    <row r="553" spans="1:21">
      <c r="A553" s="29"/>
      <c r="B553" s="29"/>
      <c r="C553" s="67"/>
      <c r="D553" s="29"/>
      <c r="E553" s="67"/>
      <c r="F553" s="50"/>
      <c r="G553" s="67"/>
      <c r="H553" s="50"/>
      <c r="I553" s="67"/>
      <c r="J553" s="50"/>
      <c r="K553" s="67"/>
      <c r="L553" s="50"/>
      <c r="M553" s="67"/>
      <c r="N553" s="50"/>
      <c r="O553" s="67"/>
      <c r="P553" s="50"/>
      <c r="Q553" s="67"/>
      <c r="R553" s="50"/>
      <c r="S553" s="67"/>
      <c r="T553" s="50"/>
      <c r="U553" s="67"/>
    </row>
    <row r="554" spans="1:21">
      <c r="A554" s="29"/>
      <c r="B554" s="29"/>
      <c r="C554" s="67"/>
      <c r="D554" s="29"/>
      <c r="E554" s="67"/>
      <c r="F554" s="50"/>
      <c r="G554" s="67"/>
      <c r="H554" s="50"/>
      <c r="I554" s="67"/>
      <c r="J554" s="50"/>
      <c r="K554" s="67"/>
      <c r="L554" s="50"/>
      <c r="M554" s="67"/>
      <c r="N554" s="50"/>
      <c r="O554" s="67"/>
      <c r="P554" s="50"/>
      <c r="Q554" s="67"/>
      <c r="R554" s="50"/>
      <c r="S554" s="67"/>
      <c r="T554" s="50"/>
      <c r="U554" s="67"/>
    </row>
    <row r="555" spans="1:21">
      <c r="A555" s="29"/>
      <c r="B555" s="29"/>
      <c r="C555" s="67"/>
      <c r="D555" s="29"/>
      <c r="E555" s="67"/>
      <c r="F555" s="50"/>
      <c r="G555" s="67"/>
      <c r="H555" s="50"/>
      <c r="I555" s="67"/>
      <c r="J555" s="50"/>
      <c r="K555" s="67"/>
      <c r="L555" s="50"/>
      <c r="M555" s="67"/>
      <c r="N555" s="50"/>
      <c r="O555" s="67"/>
      <c r="P555" s="50"/>
      <c r="Q555" s="67"/>
      <c r="R555" s="50"/>
      <c r="S555" s="67"/>
      <c r="T555" s="50"/>
      <c r="U555" s="67"/>
    </row>
    <row r="556" spans="1:21">
      <c r="A556" s="29"/>
      <c r="B556" s="29"/>
      <c r="C556" s="67"/>
      <c r="D556" s="29"/>
      <c r="E556" s="67"/>
      <c r="F556" s="50"/>
      <c r="G556" s="67"/>
      <c r="H556" s="50"/>
      <c r="I556" s="67"/>
      <c r="J556" s="50"/>
      <c r="K556" s="67"/>
      <c r="L556" s="50"/>
      <c r="M556" s="67"/>
      <c r="N556" s="50"/>
      <c r="O556" s="67"/>
      <c r="P556" s="50"/>
      <c r="Q556" s="67"/>
      <c r="R556" s="50"/>
      <c r="S556" s="67"/>
      <c r="T556" s="50"/>
      <c r="U556" s="67"/>
    </row>
    <row r="557" spans="1:21">
      <c r="A557" s="29"/>
      <c r="B557" s="29"/>
      <c r="C557" s="67"/>
      <c r="D557" s="29"/>
      <c r="E557" s="67"/>
      <c r="F557" s="50"/>
      <c r="G557" s="67"/>
      <c r="H557" s="50"/>
      <c r="I557" s="67"/>
      <c r="J557" s="50"/>
      <c r="K557" s="67"/>
      <c r="L557" s="50"/>
      <c r="M557" s="67"/>
      <c r="N557" s="50"/>
      <c r="O557" s="67"/>
      <c r="P557" s="50"/>
      <c r="Q557" s="67"/>
      <c r="R557" s="50"/>
      <c r="S557" s="67"/>
      <c r="T557" s="50"/>
      <c r="U557" s="67"/>
    </row>
    <row r="558" spans="1:21">
      <c r="A558" s="29"/>
      <c r="B558" s="29"/>
      <c r="C558" s="67"/>
      <c r="D558" s="29"/>
      <c r="E558" s="67"/>
      <c r="F558" s="50"/>
      <c r="G558" s="67"/>
      <c r="H558" s="50"/>
      <c r="I558" s="67"/>
      <c r="J558" s="50"/>
      <c r="K558" s="67"/>
      <c r="L558" s="50"/>
      <c r="M558" s="67"/>
      <c r="N558" s="50"/>
      <c r="O558" s="67"/>
      <c r="P558" s="50"/>
      <c r="Q558" s="67"/>
      <c r="R558" s="50"/>
      <c r="S558" s="67"/>
      <c r="T558" s="50"/>
      <c r="U558" s="67"/>
    </row>
    <row r="559" spans="1:21">
      <c r="A559" s="29"/>
      <c r="B559" s="29"/>
      <c r="C559" s="67"/>
      <c r="D559" s="29"/>
      <c r="E559" s="67"/>
      <c r="F559" s="50"/>
      <c r="G559" s="67"/>
      <c r="H559" s="50"/>
      <c r="I559" s="67"/>
      <c r="J559" s="50"/>
      <c r="K559" s="67"/>
      <c r="L559" s="50"/>
      <c r="M559" s="67"/>
      <c r="N559" s="50"/>
      <c r="O559" s="67"/>
      <c r="P559" s="50"/>
      <c r="Q559" s="67"/>
      <c r="R559" s="50"/>
      <c r="S559" s="67"/>
      <c r="T559" s="50"/>
      <c r="U559" s="67"/>
    </row>
    <row r="560" spans="1:21">
      <c r="A560" s="29"/>
      <c r="B560" s="29"/>
      <c r="C560" s="67"/>
      <c r="D560" s="29"/>
      <c r="E560" s="67"/>
      <c r="F560" s="50"/>
      <c r="G560" s="67"/>
      <c r="H560" s="50"/>
      <c r="I560" s="67"/>
      <c r="J560" s="50"/>
      <c r="K560" s="67"/>
      <c r="L560" s="50"/>
      <c r="M560" s="67"/>
      <c r="N560" s="50"/>
      <c r="O560" s="67"/>
      <c r="P560" s="50"/>
      <c r="Q560" s="67"/>
      <c r="R560" s="50"/>
      <c r="S560" s="67"/>
      <c r="T560" s="50"/>
      <c r="U560" s="67"/>
    </row>
    <row r="561" spans="1:21">
      <c r="A561" s="29"/>
      <c r="B561" s="29"/>
      <c r="C561" s="67"/>
      <c r="D561" s="29"/>
      <c r="E561" s="67"/>
      <c r="F561" s="50"/>
      <c r="G561" s="67"/>
      <c r="H561" s="50"/>
      <c r="I561" s="67"/>
      <c r="J561" s="50"/>
      <c r="K561" s="67"/>
      <c r="L561" s="50"/>
      <c r="M561" s="67"/>
      <c r="N561" s="50"/>
      <c r="O561" s="67"/>
      <c r="P561" s="50"/>
      <c r="Q561" s="67"/>
      <c r="R561" s="50"/>
      <c r="S561" s="67"/>
      <c r="T561" s="50"/>
      <c r="U561" s="67"/>
    </row>
    <row r="562" spans="1:21">
      <c r="A562" s="29"/>
      <c r="B562" s="29"/>
      <c r="C562" s="67"/>
      <c r="D562" s="29"/>
      <c r="E562" s="67"/>
      <c r="F562" s="50"/>
      <c r="G562" s="67"/>
      <c r="H562" s="50"/>
      <c r="I562" s="67"/>
      <c r="J562" s="50"/>
      <c r="K562" s="67"/>
      <c r="L562" s="50"/>
      <c r="M562" s="67"/>
      <c r="N562" s="50"/>
      <c r="O562" s="67"/>
      <c r="P562" s="50"/>
      <c r="Q562" s="67"/>
      <c r="R562" s="50"/>
      <c r="S562" s="67"/>
      <c r="T562" s="50"/>
      <c r="U562" s="67"/>
    </row>
    <row r="563" spans="1:21">
      <c r="A563" s="29"/>
      <c r="B563" s="29"/>
      <c r="C563" s="67"/>
      <c r="D563" s="29"/>
      <c r="E563" s="67"/>
      <c r="F563" s="50"/>
      <c r="G563" s="67"/>
      <c r="H563" s="50"/>
      <c r="I563" s="67"/>
      <c r="J563" s="50"/>
      <c r="K563" s="67"/>
      <c r="L563" s="50"/>
      <c r="M563" s="67"/>
      <c r="N563" s="50"/>
      <c r="O563" s="67"/>
      <c r="P563" s="50"/>
      <c r="Q563" s="67"/>
      <c r="R563" s="50"/>
      <c r="S563" s="67"/>
      <c r="T563" s="50"/>
      <c r="U563" s="67"/>
    </row>
    <row r="564" spans="1:21">
      <c r="A564" s="29"/>
      <c r="B564" s="29"/>
      <c r="C564" s="67"/>
      <c r="D564" s="29"/>
      <c r="E564" s="67"/>
      <c r="F564" s="50"/>
      <c r="G564" s="67"/>
      <c r="H564" s="50"/>
      <c r="I564" s="67"/>
      <c r="J564" s="50"/>
      <c r="K564" s="67"/>
      <c r="L564" s="50"/>
      <c r="M564" s="67"/>
      <c r="N564" s="50"/>
      <c r="O564" s="67"/>
      <c r="P564" s="50"/>
      <c r="Q564" s="67"/>
      <c r="R564" s="50"/>
      <c r="S564" s="67"/>
      <c r="T564" s="50"/>
      <c r="U564" s="67"/>
    </row>
    <row r="565" spans="1:21">
      <c r="A565" s="29"/>
      <c r="B565" s="29"/>
      <c r="C565" s="67"/>
      <c r="D565" s="29"/>
      <c r="E565" s="67"/>
      <c r="F565" s="50"/>
      <c r="G565" s="67"/>
      <c r="H565" s="50"/>
      <c r="I565" s="67"/>
      <c r="J565" s="50"/>
      <c r="K565" s="67"/>
      <c r="L565" s="50"/>
      <c r="M565" s="67"/>
      <c r="N565" s="50"/>
      <c r="O565" s="67"/>
      <c r="P565" s="50"/>
      <c r="Q565" s="67"/>
      <c r="R565" s="50"/>
      <c r="S565" s="67"/>
      <c r="T565" s="50"/>
      <c r="U565" s="67"/>
    </row>
    <row r="566" spans="1:21">
      <c r="A566" s="29"/>
      <c r="B566" s="29"/>
      <c r="C566" s="67"/>
      <c r="D566" s="29"/>
      <c r="E566" s="67"/>
      <c r="F566" s="50"/>
      <c r="G566" s="67"/>
      <c r="H566" s="50"/>
      <c r="I566" s="67"/>
      <c r="J566" s="50"/>
      <c r="K566" s="67"/>
      <c r="L566" s="50"/>
      <c r="M566" s="67"/>
      <c r="N566" s="50"/>
      <c r="O566" s="67"/>
      <c r="P566" s="50"/>
      <c r="Q566" s="67"/>
      <c r="R566" s="50"/>
      <c r="S566" s="67"/>
      <c r="T566" s="50"/>
      <c r="U566" s="67"/>
    </row>
    <row r="567" spans="1:21">
      <c r="A567" s="29"/>
      <c r="B567" s="29"/>
      <c r="C567" s="67"/>
      <c r="D567" s="29"/>
      <c r="E567" s="67"/>
      <c r="F567" s="50"/>
      <c r="G567" s="67"/>
      <c r="H567" s="50"/>
      <c r="I567" s="67"/>
      <c r="J567" s="50"/>
      <c r="K567" s="67"/>
      <c r="L567" s="50"/>
      <c r="M567" s="67"/>
      <c r="N567" s="50"/>
      <c r="O567" s="67"/>
      <c r="P567" s="50"/>
      <c r="Q567" s="67"/>
      <c r="R567" s="50"/>
      <c r="S567" s="67"/>
      <c r="T567" s="50"/>
      <c r="U567" s="67"/>
    </row>
    <row r="568" spans="1:21">
      <c r="A568" s="29"/>
      <c r="B568" s="29"/>
      <c r="C568" s="67"/>
      <c r="D568" s="29"/>
      <c r="E568" s="67"/>
      <c r="F568" s="50"/>
      <c r="G568" s="67"/>
      <c r="H568" s="50"/>
      <c r="I568" s="67"/>
      <c r="J568" s="50"/>
      <c r="K568" s="67"/>
      <c r="L568" s="50"/>
      <c r="M568" s="67"/>
      <c r="N568" s="50"/>
      <c r="O568" s="67"/>
      <c r="P568" s="50"/>
      <c r="Q568" s="67"/>
      <c r="R568" s="50"/>
      <c r="S568" s="67"/>
      <c r="T568" s="50"/>
      <c r="U568" s="67"/>
    </row>
    <row r="569" spans="1:21">
      <c r="A569" s="29"/>
      <c r="B569" s="29"/>
      <c r="C569" s="67"/>
      <c r="D569" s="29"/>
      <c r="E569" s="67"/>
      <c r="F569" s="50"/>
      <c r="G569" s="67"/>
      <c r="H569" s="50"/>
      <c r="I569" s="67"/>
      <c r="J569" s="50"/>
      <c r="K569" s="67"/>
      <c r="L569" s="50"/>
      <c r="M569" s="67"/>
      <c r="N569" s="50"/>
      <c r="O569" s="67"/>
      <c r="P569" s="50"/>
      <c r="Q569" s="67"/>
      <c r="R569" s="50"/>
      <c r="S569" s="67"/>
      <c r="T569" s="50"/>
      <c r="U569" s="67"/>
    </row>
    <row r="570" spans="1:21">
      <c r="A570" s="29"/>
      <c r="B570" s="29"/>
      <c r="C570" s="67"/>
      <c r="D570" s="29"/>
      <c r="E570" s="67"/>
      <c r="F570" s="50"/>
      <c r="G570" s="67"/>
      <c r="H570" s="50"/>
      <c r="I570" s="67"/>
      <c r="J570" s="50"/>
      <c r="K570" s="67"/>
      <c r="L570" s="50"/>
      <c r="M570" s="67"/>
      <c r="N570" s="50"/>
      <c r="O570" s="67"/>
      <c r="P570" s="50"/>
      <c r="Q570" s="67"/>
      <c r="R570" s="50"/>
      <c r="S570" s="67"/>
      <c r="T570" s="50"/>
      <c r="U570" s="67"/>
    </row>
    <row r="571" spans="1:21">
      <c r="A571" s="29"/>
      <c r="B571" s="29"/>
      <c r="C571" s="67"/>
      <c r="D571" s="29"/>
      <c r="E571" s="67"/>
      <c r="F571" s="50"/>
      <c r="G571" s="67"/>
      <c r="H571" s="50"/>
      <c r="I571" s="67"/>
      <c r="J571" s="50"/>
      <c r="K571" s="67"/>
      <c r="L571" s="50"/>
      <c r="M571" s="67"/>
      <c r="N571" s="50"/>
      <c r="O571" s="67"/>
      <c r="P571" s="50"/>
      <c r="Q571" s="67"/>
      <c r="R571" s="50"/>
      <c r="S571" s="67"/>
      <c r="T571" s="50"/>
      <c r="U571" s="67"/>
    </row>
    <row r="572" spans="1:21">
      <c r="A572" s="29"/>
      <c r="B572" s="29"/>
      <c r="C572" s="67"/>
      <c r="D572" s="29"/>
      <c r="E572" s="67"/>
      <c r="F572" s="50"/>
      <c r="G572" s="67"/>
      <c r="H572" s="50"/>
      <c r="I572" s="67"/>
      <c r="J572" s="50"/>
      <c r="K572" s="67"/>
      <c r="L572" s="50"/>
      <c r="M572" s="67"/>
      <c r="N572" s="50"/>
      <c r="O572" s="67"/>
      <c r="P572" s="50"/>
      <c r="Q572" s="67"/>
      <c r="R572" s="50"/>
      <c r="S572" s="67"/>
      <c r="T572" s="50"/>
      <c r="U572" s="67"/>
    </row>
    <row r="573" spans="1:21">
      <c r="A573" s="29"/>
      <c r="B573" s="29"/>
      <c r="C573" s="67"/>
      <c r="D573" s="29"/>
      <c r="E573" s="67"/>
      <c r="F573" s="50"/>
      <c r="G573" s="67"/>
      <c r="H573" s="50"/>
      <c r="I573" s="67"/>
      <c r="J573" s="50"/>
      <c r="K573" s="67"/>
      <c r="L573" s="50"/>
      <c r="M573" s="67"/>
      <c r="N573" s="50"/>
      <c r="O573" s="67"/>
      <c r="P573" s="50"/>
      <c r="Q573" s="67"/>
      <c r="R573" s="50"/>
      <c r="S573" s="67"/>
      <c r="T573" s="50"/>
      <c r="U573" s="67"/>
    </row>
    <row r="574" spans="1:21">
      <c r="A574" s="29"/>
      <c r="B574" s="29"/>
      <c r="C574" s="67"/>
      <c r="D574" s="29"/>
      <c r="E574" s="67"/>
      <c r="F574" s="50"/>
      <c r="G574" s="67"/>
      <c r="H574" s="50"/>
      <c r="I574" s="67"/>
      <c r="J574" s="50"/>
      <c r="K574" s="67"/>
      <c r="L574" s="50"/>
      <c r="M574" s="67"/>
      <c r="N574" s="50"/>
      <c r="O574" s="67"/>
      <c r="P574" s="50"/>
      <c r="Q574" s="67"/>
      <c r="R574" s="50"/>
      <c r="S574" s="67"/>
      <c r="T574" s="50"/>
      <c r="U574" s="67"/>
    </row>
    <row r="575" spans="1:21">
      <c r="A575" s="29"/>
      <c r="B575" s="29"/>
      <c r="C575" s="67"/>
      <c r="D575" s="29"/>
      <c r="E575" s="67"/>
      <c r="F575" s="50"/>
      <c r="G575" s="67"/>
      <c r="H575" s="50"/>
      <c r="I575" s="67"/>
      <c r="J575" s="50"/>
      <c r="K575" s="67"/>
      <c r="L575" s="50"/>
      <c r="M575" s="67"/>
      <c r="N575" s="50"/>
      <c r="O575" s="67"/>
      <c r="P575" s="50"/>
      <c r="Q575" s="67"/>
      <c r="R575" s="50"/>
      <c r="S575" s="67"/>
      <c r="T575" s="50"/>
      <c r="U575" s="67"/>
    </row>
    <row r="576" spans="1:21">
      <c r="A576" s="29"/>
      <c r="B576" s="29"/>
      <c r="C576" s="67"/>
      <c r="D576" s="29"/>
      <c r="E576" s="67"/>
      <c r="F576" s="50"/>
      <c r="G576" s="67"/>
      <c r="H576" s="50"/>
      <c r="I576" s="67"/>
      <c r="J576" s="50"/>
      <c r="K576" s="67"/>
      <c r="L576" s="50"/>
      <c r="M576" s="67"/>
      <c r="N576" s="50"/>
      <c r="O576" s="67"/>
      <c r="P576" s="50"/>
      <c r="Q576" s="67"/>
      <c r="R576" s="50"/>
      <c r="S576" s="67"/>
      <c r="T576" s="50"/>
      <c r="U576" s="67"/>
    </row>
    <row r="577" spans="1:21">
      <c r="A577" s="29"/>
      <c r="B577" s="29"/>
      <c r="C577" s="67"/>
      <c r="D577" s="29"/>
      <c r="E577" s="67"/>
      <c r="F577" s="50"/>
      <c r="G577" s="67"/>
      <c r="H577" s="50"/>
      <c r="I577" s="67"/>
      <c r="J577" s="50"/>
      <c r="K577" s="67"/>
      <c r="L577" s="50"/>
      <c r="M577" s="67"/>
      <c r="N577" s="50"/>
      <c r="O577" s="67"/>
      <c r="P577" s="50"/>
      <c r="Q577" s="67"/>
      <c r="R577" s="50"/>
      <c r="S577" s="67"/>
      <c r="T577" s="50"/>
      <c r="U577" s="67"/>
    </row>
    <row r="578" spans="1:21">
      <c r="A578" s="29"/>
      <c r="B578" s="29"/>
      <c r="C578" s="67"/>
      <c r="D578" s="29"/>
      <c r="E578" s="67"/>
      <c r="F578" s="50"/>
      <c r="G578" s="67"/>
      <c r="H578" s="50"/>
      <c r="I578" s="67"/>
      <c r="J578" s="50"/>
      <c r="K578" s="67"/>
      <c r="L578" s="50"/>
      <c r="M578" s="67"/>
      <c r="N578" s="50"/>
      <c r="O578" s="67"/>
      <c r="P578" s="50"/>
      <c r="Q578" s="67"/>
      <c r="R578" s="50"/>
      <c r="S578" s="67"/>
      <c r="T578" s="50"/>
      <c r="U578" s="67"/>
    </row>
    <row r="579" spans="1:21">
      <c r="A579" s="29"/>
      <c r="B579" s="29"/>
      <c r="C579" s="67"/>
      <c r="D579" s="29"/>
      <c r="E579" s="67"/>
      <c r="F579" s="50"/>
      <c r="G579" s="67"/>
      <c r="H579" s="50"/>
      <c r="I579" s="67"/>
      <c r="J579" s="50"/>
      <c r="K579" s="67"/>
      <c r="L579" s="50"/>
      <c r="M579" s="67"/>
      <c r="N579" s="50"/>
      <c r="O579" s="67"/>
      <c r="P579" s="50"/>
      <c r="Q579" s="67"/>
      <c r="R579" s="50"/>
      <c r="S579" s="67"/>
      <c r="T579" s="50"/>
      <c r="U579" s="67"/>
    </row>
    <row r="580" spans="1:21">
      <c r="A580" s="29"/>
      <c r="B580" s="29"/>
      <c r="C580" s="67"/>
      <c r="D580" s="29"/>
      <c r="E580" s="67"/>
      <c r="F580" s="50"/>
      <c r="G580" s="67"/>
      <c r="H580" s="50"/>
      <c r="I580" s="67"/>
      <c r="J580" s="50"/>
      <c r="K580" s="67"/>
      <c r="L580" s="50"/>
      <c r="M580" s="67"/>
      <c r="N580" s="50"/>
      <c r="O580" s="67"/>
      <c r="P580" s="50"/>
      <c r="Q580" s="67"/>
      <c r="R580" s="50"/>
      <c r="S580" s="67"/>
      <c r="T580" s="50"/>
      <c r="U580" s="67"/>
    </row>
    <row r="581" spans="1:21">
      <c r="A581" s="29"/>
      <c r="B581" s="29"/>
      <c r="C581" s="67"/>
      <c r="D581" s="29"/>
      <c r="E581" s="67"/>
      <c r="F581" s="50"/>
      <c r="G581" s="67"/>
      <c r="H581" s="50"/>
      <c r="I581" s="67"/>
      <c r="J581" s="50"/>
      <c r="K581" s="67"/>
      <c r="L581" s="50"/>
      <c r="M581" s="67"/>
      <c r="N581" s="50"/>
      <c r="O581" s="67"/>
      <c r="P581" s="50"/>
      <c r="Q581" s="67"/>
      <c r="R581" s="50"/>
      <c r="S581" s="67"/>
      <c r="T581" s="50"/>
      <c r="U581" s="67"/>
    </row>
    <row r="582" spans="1:21">
      <c r="A582" s="29"/>
      <c r="B582" s="29"/>
      <c r="C582" s="67"/>
      <c r="D582" s="29"/>
      <c r="E582" s="67"/>
      <c r="F582" s="50"/>
      <c r="G582" s="67"/>
      <c r="H582" s="50"/>
      <c r="I582" s="67"/>
      <c r="J582" s="50"/>
      <c r="K582" s="67"/>
      <c r="L582" s="50"/>
      <c r="M582" s="67"/>
      <c r="N582" s="50"/>
      <c r="O582" s="67"/>
      <c r="P582" s="50"/>
      <c r="Q582" s="67"/>
      <c r="R582" s="50"/>
      <c r="S582" s="67"/>
      <c r="T582" s="50"/>
      <c r="U582" s="67"/>
    </row>
    <row r="583" spans="1:21">
      <c r="A583" s="29"/>
      <c r="B583" s="29"/>
      <c r="C583" s="67"/>
      <c r="D583" s="29"/>
      <c r="E583" s="67"/>
      <c r="F583" s="50"/>
      <c r="G583" s="67"/>
      <c r="H583" s="50"/>
      <c r="I583" s="67"/>
      <c r="J583" s="50"/>
      <c r="K583" s="67"/>
      <c r="L583" s="50"/>
      <c r="M583" s="67"/>
      <c r="N583" s="50"/>
      <c r="O583" s="67"/>
      <c r="P583" s="50"/>
      <c r="Q583" s="67"/>
      <c r="R583" s="50"/>
      <c r="S583" s="67"/>
      <c r="T583" s="50"/>
      <c r="U583" s="67"/>
    </row>
    <row r="584" spans="1:21">
      <c r="A584" s="29"/>
      <c r="B584" s="29"/>
      <c r="C584" s="67"/>
      <c r="D584" s="29"/>
      <c r="E584" s="67"/>
      <c r="F584" s="50"/>
      <c r="G584" s="67"/>
      <c r="H584" s="50"/>
      <c r="I584" s="67"/>
      <c r="J584" s="50"/>
      <c r="K584" s="67"/>
      <c r="L584" s="50"/>
      <c r="M584" s="67"/>
      <c r="N584" s="50"/>
      <c r="O584" s="67"/>
      <c r="P584" s="50"/>
      <c r="Q584" s="67"/>
      <c r="R584" s="50"/>
      <c r="S584" s="67"/>
      <c r="T584" s="50"/>
      <c r="U584" s="67"/>
    </row>
    <row r="585" spans="1:21">
      <c r="A585" s="29"/>
      <c r="B585" s="29"/>
      <c r="C585" s="67"/>
      <c r="D585" s="29"/>
      <c r="E585" s="67"/>
      <c r="F585" s="50"/>
      <c r="G585" s="67"/>
      <c r="H585" s="50"/>
      <c r="I585" s="67"/>
      <c r="J585" s="50"/>
      <c r="K585" s="67"/>
      <c r="L585" s="50"/>
      <c r="M585" s="67"/>
      <c r="N585" s="50"/>
      <c r="O585" s="67"/>
      <c r="P585" s="50"/>
      <c r="Q585" s="67"/>
      <c r="R585" s="50"/>
      <c r="S585" s="67"/>
      <c r="T585" s="50"/>
      <c r="U585" s="67"/>
    </row>
    <row r="586" spans="1:21">
      <c r="A586" s="29"/>
      <c r="B586" s="29"/>
      <c r="C586" s="67"/>
      <c r="D586" s="29"/>
      <c r="E586" s="67"/>
      <c r="F586" s="50"/>
      <c r="G586" s="67"/>
      <c r="H586" s="50"/>
      <c r="I586" s="67"/>
      <c r="J586" s="50"/>
      <c r="K586" s="67"/>
      <c r="L586" s="50"/>
      <c r="M586" s="67"/>
      <c r="N586" s="50"/>
      <c r="O586" s="67"/>
      <c r="P586" s="50"/>
      <c r="Q586" s="67"/>
      <c r="R586" s="50"/>
      <c r="S586" s="67"/>
      <c r="T586" s="50"/>
      <c r="U586" s="67"/>
    </row>
    <row r="587" spans="1:21">
      <c r="A587" s="29"/>
      <c r="B587" s="29"/>
      <c r="C587" s="67"/>
      <c r="D587" s="29"/>
      <c r="E587" s="67"/>
      <c r="F587" s="50"/>
      <c r="G587" s="67"/>
      <c r="H587" s="50"/>
      <c r="I587" s="67"/>
      <c r="J587" s="50"/>
      <c r="K587" s="67"/>
      <c r="L587" s="50"/>
      <c r="M587" s="67"/>
      <c r="N587" s="50"/>
      <c r="O587" s="67"/>
      <c r="P587" s="50"/>
      <c r="Q587" s="67"/>
      <c r="R587" s="50"/>
      <c r="S587" s="67"/>
      <c r="T587" s="50"/>
      <c r="U587" s="67"/>
    </row>
    <row r="588" spans="1:21">
      <c r="A588" s="29"/>
      <c r="B588" s="29"/>
      <c r="C588" s="67"/>
      <c r="D588" s="29"/>
      <c r="E588" s="67"/>
      <c r="F588" s="50"/>
      <c r="G588" s="67"/>
      <c r="H588" s="50"/>
      <c r="I588" s="67"/>
      <c r="J588" s="50"/>
      <c r="K588" s="67"/>
      <c r="L588" s="50"/>
      <c r="M588" s="67"/>
      <c r="N588" s="50"/>
      <c r="O588" s="67"/>
      <c r="P588" s="50"/>
      <c r="Q588" s="67"/>
      <c r="R588" s="50"/>
      <c r="S588" s="67"/>
      <c r="T588" s="50"/>
      <c r="U588" s="67"/>
    </row>
    <row r="589" spans="1:21">
      <c r="A589" s="29"/>
      <c r="B589" s="29"/>
      <c r="C589" s="67"/>
      <c r="D589" s="29"/>
      <c r="E589" s="67"/>
      <c r="F589" s="50"/>
      <c r="G589" s="67"/>
      <c r="H589" s="50"/>
      <c r="I589" s="67"/>
      <c r="J589" s="50"/>
      <c r="K589" s="67"/>
      <c r="L589" s="50"/>
      <c r="M589" s="67"/>
      <c r="N589" s="50"/>
      <c r="O589" s="67"/>
      <c r="P589" s="50"/>
      <c r="Q589" s="67"/>
      <c r="R589" s="50"/>
      <c r="S589" s="67"/>
      <c r="T589" s="50"/>
      <c r="U589" s="67"/>
    </row>
    <row r="590" spans="1:21">
      <c r="A590" s="29"/>
      <c r="B590" s="29"/>
      <c r="C590" s="67"/>
      <c r="D590" s="29"/>
      <c r="E590" s="67"/>
      <c r="F590" s="50"/>
      <c r="G590" s="67"/>
      <c r="H590" s="50"/>
      <c r="I590" s="67"/>
      <c r="J590" s="50"/>
      <c r="K590" s="67"/>
      <c r="L590" s="50"/>
      <c r="M590" s="67"/>
      <c r="N590" s="50"/>
      <c r="O590" s="67"/>
      <c r="P590" s="50"/>
      <c r="Q590" s="67"/>
      <c r="R590" s="50"/>
      <c r="S590" s="67"/>
      <c r="T590" s="50"/>
      <c r="U590" s="67"/>
    </row>
    <row r="591" spans="1:21">
      <c r="A591" s="29"/>
      <c r="B591" s="29"/>
      <c r="C591" s="67"/>
      <c r="D591" s="29"/>
      <c r="E591" s="67"/>
      <c r="F591" s="50"/>
      <c r="G591" s="67"/>
      <c r="H591" s="50"/>
      <c r="I591" s="67"/>
      <c r="J591" s="50"/>
      <c r="K591" s="67"/>
      <c r="L591" s="50"/>
      <c r="M591" s="67"/>
      <c r="N591" s="50"/>
      <c r="O591" s="67"/>
      <c r="P591" s="50"/>
      <c r="Q591" s="67"/>
      <c r="R591" s="50"/>
      <c r="S591" s="67"/>
      <c r="T591" s="50"/>
      <c r="U591" s="67"/>
    </row>
    <row r="592" spans="1:21">
      <c r="A592" s="29"/>
      <c r="B592" s="29"/>
      <c r="C592" s="67"/>
      <c r="D592" s="29"/>
      <c r="E592" s="67"/>
      <c r="F592" s="50"/>
      <c r="G592" s="67"/>
      <c r="H592" s="50"/>
      <c r="I592" s="67"/>
      <c r="J592" s="50"/>
      <c r="K592" s="67"/>
      <c r="L592" s="50"/>
      <c r="M592" s="67"/>
      <c r="N592" s="50"/>
      <c r="O592" s="67"/>
      <c r="P592" s="50"/>
      <c r="Q592" s="67"/>
      <c r="R592" s="50"/>
      <c r="S592" s="67"/>
      <c r="T592" s="50"/>
      <c r="U592" s="67"/>
    </row>
    <row r="593" spans="1:21">
      <c r="A593" s="29"/>
      <c r="B593" s="29"/>
      <c r="C593" s="67"/>
      <c r="D593" s="29"/>
      <c r="E593" s="67"/>
      <c r="F593" s="50"/>
      <c r="G593" s="67"/>
      <c r="H593" s="50"/>
      <c r="I593" s="67"/>
      <c r="J593" s="50"/>
      <c r="K593" s="67"/>
      <c r="L593" s="50"/>
      <c r="M593" s="67"/>
      <c r="N593" s="50"/>
      <c r="O593" s="67"/>
      <c r="P593" s="50"/>
      <c r="Q593" s="67"/>
      <c r="R593" s="50"/>
      <c r="S593" s="67"/>
      <c r="T593" s="50"/>
      <c r="U593" s="67"/>
    </row>
    <row r="594" spans="1:21">
      <c r="A594" s="29"/>
      <c r="B594" s="29"/>
      <c r="C594" s="67"/>
      <c r="D594" s="29"/>
      <c r="E594" s="67"/>
      <c r="F594" s="50"/>
      <c r="G594" s="67"/>
      <c r="H594" s="50"/>
      <c r="I594" s="67"/>
      <c r="J594" s="50"/>
      <c r="K594" s="67"/>
      <c r="L594" s="50"/>
      <c r="M594" s="67"/>
      <c r="N594" s="50"/>
      <c r="O594" s="67"/>
      <c r="P594" s="50"/>
      <c r="Q594" s="67"/>
      <c r="R594" s="50"/>
      <c r="S594" s="67"/>
      <c r="T594" s="50"/>
      <c r="U594" s="67"/>
    </row>
    <row r="595" spans="1:21">
      <c r="A595" s="29"/>
      <c r="B595" s="29"/>
      <c r="C595" s="67"/>
      <c r="D595" s="29"/>
      <c r="E595" s="67"/>
      <c r="F595" s="50"/>
      <c r="G595" s="67"/>
      <c r="H595" s="50"/>
      <c r="I595" s="67"/>
      <c r="J595" s="50"/>
      <c r="K595" s="67"/>
      <c r="L595" s="50"/>
      <c r="M595" s="67"/>
      <c r="N595" s="50"/>
      <c r="O595" s="67"/>
      <c r="P595" s="50"/>
      <c r="Q595" s="67"/>
      <c r="R595" s="50"/>
      <c r="S595" s="67"/>
      <c r="T595" s="50"/>
      <c r="U595" s="67"/>
    </row>
    <row r="596" spans="1:21">
      <c r="A596" s="29"/>
      <c r="B596" s="29"/>
      <c r="C596" s="67"/>
      <c r="D596" s="29"/>
      <c r="E596" s="67"/>
      <c r="F596" s="50"/>
      <c r="G596" s="67"/>
      <c r="H596" s="50"/>
      <c r="I596" s="67"/>
      <c r="J596" s="50"/>
      <c r="K596" s="67"/>
      <c r="L596" s="50"/>
      <c r="M596" s="67"/>
      <c r="N596" s="50"/>
      <c r="O596" s="67"/>
      <c r="P596" s="50"/>
      <c r="Q596" s="67"/>
      <c r="R596" s="50"/>
      <c r="S596" s="67"/>
      <c r="T596" s="50"/>
      <c r="U596" s="67"/>
    </row>
    <row r="597" spans="1:21">
      <c r="A597" s="29"/>
      <c r="B597" s="29"/>
      <c r="C597" s="67"/>
      <c r="D597" s="29"/>
      <c r="E597" s="67"/>
      <c r="F597" s="50"/>
      <c r="G597" s="67"/>
      <c r="H597" s="50"/>
      <c r="I597" s="67"/>
      <c r="J597" s="50"/>
      <c r="K597" s="67"/>
      <c r="L597" s="50"/>
      <c r="M597" s="67"/>
      <c r="N597" s="50"/>
      <c r="O597" s="67"/>
      <c r="P597" s="50"/>
      <c r="Q597" s="67"/>
      <c r="R597" s="50"/>
      <c r="S597" s="67"/>
      <c r="T597" s="50"/>
      <c r="U597" s="67"/>
    </row>
    <row r="598" spans="1:21">
      <c r="A598" s="29"/>
      <c r="B598" s="29"/>
      <c r="C598" s="67"/>
      <c r="D598" s="29"/>
      <c r="E598" s="67"/>
      <c r="F598" s="50"/>
      <c r="G598" s="67"/>
      <c r="H598" s="50"/>
      <c r="I598" s="67"/>
      <c r="J598" s="50"/>
      <c r="K598" s="67"/>
      <c r="L598" s="50"/>
      <c r="M598" s="67"/>
      <c r="N598" s="50"/>
      <c r="O598" s="67"/>
      <c r="P598" s="50"/>
      <c r="Q598" s="67"/>
      <c r="R598" s="50"/>
      <c r="S598" s="67"/>
      <c r="T598" s="50"/>
      <c r="U598" s="67"/>
    </row>
    <row r="599" spans="1:21">
      <c r="A599" s="29"/>
      <c r="B599" s="29"/>
      <c r="C599" s="67"/>
      <c r="D599" s="29"/>
      <c r="E599" s="67"/>
      <c r="F599" s="50"/>
      <c r="G599" s="67"/>
      <c r="H599" s="50"/>
      <c r="I599" s="67"/>
      <c r="J599" s="50"/>
      <c r="K599" s="67"/>
      <c r="L599" s="50"/>
      <c r="M599" s="67"/>
      <c r="N599" s="50"/>
      <c r="O599" s="67"/>
      <c r="P599" s="50"/>
      <c r="Q599" s="67"/>
      <c r="R599" s="50"/>
      <c r="S599" s="67"/>
      <c r="T599" s="50"/>
      <c r="U599" s="67"/>
    </row>
    <row r="600" spans="1:21">
      <c r="A600" s="29"/>
      <c r="B600" s="29"/>
      <c r="C600" s="67"/>
      <c r="D600" s="29"/>
      <c r="E600" s="67"/>
      <c r="F600" s="50"/>
      <c r="G600" s="67"/>
      <c r="H600" s="50"/>
      <c r="I600" s="67"/>
      <c r="J600" s="50"/>
      <c r="K600" s="67"/>
      <c r="L600" s="50"/>
      <c r="M600" s="67"/>
      <c r="N600" s="50"/>
      <c r="O600" s="67"/>
      <c r="P600" s="50"/>
      <c r="Q600" s="67"/>
      <c r="R600" s="50"/>
      <c r="S600" s="67"/>
      <c r="T600" s="50"/>
      <c r="U600" s="67"/>
    </row>
    <row r="601" spans="1:21">
      <c r="A601" s="29"/>
      <c r="B601" s="29"/>
      <c r="C601" s="67"/>
      <c r="D601" s="29"/>
      <c r="E601" s="67"/>
      <c r="F601" s="50"/>
      <c r="G601" s="67"/>
      <c r="H601" s="50"/>
      <c r="I601" s="67"/>
      <c r="J601" s="50"/>
      <c r="K601" s="67"/>
      <c r="L601" s="50"/>
      <c r="M601" s="67"/>
      <c r="N601" s="50"/>
      <c r="O601" s="67"/>
      <c r="P601" s="50"/>
      <c r="Q601" s="67"/>
      <c r="R601" s="50"/>
      <c r="S601" s="67"/>
      <c r="T601" s="50"/>
      <c r="U601" s="67"/>
    </row>
    <row r="602" spans="1:21">
      <c r="A602" s="29"/>
      <c r="B602" s="29"/>
      <c r="C602" s="67"/>
      <c r="D602" s="29"/>
      <c r="E602" s="67"/>
      <c r="F602" s="50"/>
      <c r="G602" s="67"/>
      <c r="H602" s="50"/>
      <c r="I602" s="67"/>
      <c r="J602" s="50"/>
      <c r="K602" s="67"/>
      <c r="L602" s="50"/>
      <c r="M602" s="67"/>
      <c r="N602" s="50"/>
      <c r="O602" s="67"/>
      <c r="P602" s="50"/>
      <c r="Q602" s="67"/>
      <c r="R602" s="50"/>
      <c r="S602" s="67"/>
      <c r="T602" s="50"/>
      <c r="U602" s="67"/>
    </row>
    <row r="603" spans="1:21">
      <c r="A603" s="29"/>
      <c r="B603" s="29"/>
      <c r="C603" s="67"/>
      <c r="D603" s="29"/>
      <c r="E603" s="67"/>
      <c r="F603" s="50"/>
      <c r="G603" s="67"/>
      <c r="H603" s="50"/>
      <c r="I603" s="67"/>
      <c r="J603" s="50"/>
      <c r="K603" s="67"/>
      <c r="L603" s="50"/>
      <c r="M603" s="67"/>
      <c r="N603" s="50"/>
      <c r="O603" s="67"/>
      <c r="P603" s="50"/>
      <c r="Q603" s="67"/>
      <c r="R603" s="50"/>
      <c r="S603" s="67"/>
      <c r="T603" s="50"/>
      <c r="U603" s="67"/>
    </row>
    <row r="604" spans="1:21">
      <c r="A604" s="29"/>
      <c r="B604" s="29"/>
      <c r="C604" s="67"/>
      <c r="D604" s="29"/>
      <c r="E604" s="67"/>
      <c r="F604" s="50"/>
      <c r="G604" s="67"/>
      <c r="H604" s="50"/>
      <c r="I604" s="67"/>
      <c r="J604" s="50"/>
      <c r="K604" s="67"/>
      <c r="L604" s="50"/>
      <c r="M604" s="67"/>
      <c r="N604" s="50"/>
      <c r="O604" s="67"/>
      <c r="P604" s="50"/>
      <c r="Q604" s="67"/>
      <c r="R604" s="50"/>
      <c r="S604" s="67"/>
      <c r="T604" s="50"/>
      <c r="U604" s="67"/>
    </row>
    <row r="605" spans="1:21">
      <c r="A605" s="29"/>
      <c r="B605" s="29"/>
      <c r="C605" s="67"/>
      <c r="D605" s="29"/>
      <c r="E605" s="67"/>
      <c r="F605" s="50"/>
      <c r="G605" s="67"/>
      <c r="H605" s="50"/>
      <c r="I605" s="67"/>
      <c r="J605" s="50"/>
      <c r="K605" s="67"/>
      <c r="L605" s="50"/>
      <c r="M605" s="67"/>
      <c r="N605" s="50"/>
      <c r="O605" s="67"/>
      <c r="P605" s="50"/>
      <c r="Q605" s="67"/>
      <c r="R605" s="50"/>
      <c r="S605" s="67"/>
      <c r="T605" s="50"/>
      <c r="U605" s="67"/>
    </row>
    <row r="606" spans="1:21">
      <c r="A606" s="29"/>
      <c r="B606" s="29"/>
      <c r="C606" s="67"/>
      <c r="D606" s="29"/>
      <c r="E606" s="67"/>
      <c r="F606" s="50"/>
      <c r="G606" s="67"/>
      <c r="H606" s="50"/>
      <c r="I606" s="67"/>
      <c r="J606" s="50"/>
      <c r="K606" s="67"/>
      <c r="L606" s="50"/>
      <c r="M606" s="67"/>
      <c r="N606" s="50"/>
      <c r="O606" s="67"/>
      <c r="P606" s="50"/>
      <c r="Q606" s="67"/>
      <c r="R606" s="50"/>
      <c r="S606" s="67"/>
      <c r="T606" s="50"/>
      <c r="U606" s="67"/>
    </row>
    <row r="607" spans="1:21">
      <c r="A607" s="29"/>
      <c r="B607" s="29"/>
      <c r="C607" s="67"/>
      <c r="D607" s="29"/>
      <c r="E607" s="67"/>
      <c r="F607" s="50"/>
      <c r="G607" s="67"/>
      <c r="H607" s="50"/>
      <c r="I607" s="67"/>
      <c r="J607" s="50"/>
      <c r="K607" s="67"/>
      <c r="L607" s="50"/>
      <c r="M607" s="67"/>
      <c r="N607" s="50"/>
      <c r="O607" s="67"/>
      <c r="P607" s="50"/>
      <c r="Q607" s="67"/>
      <c r="R607" s="50"/>
      <c r="S607" s="67"/>
      <c r="T607" s="50"/>
      <c r="U607" s="67"/>
    </row>
    <row r="608" spans="1:21">
      <c r="A608" s="29"/>
      <c r="B608" s="29"/>
      <c r="C608" s="67"/>
      <c r="D608" s="29"/>
      <c r="E608" s="67"/>
      <c r="F608" s="50"/>
      <c r="G608" s="67"/>
      <c r="H608" s="50"/>
      <c r="I608" s="67"/>
      <c r="J608" s="50"/>
      <c r="K608" s="67"/>
      <c r="L608" s="50"/>
      <c r="M608" s="67"/>
      <c r="N608" s="50"/>
      <c r="O608" s="67"/>
      <c r="P608" s="50"/>
      <c r="Q608" s="67"/>
      <c r="R608" s="50"/>
      <c r="S608" s="67"/>
      <c r="T608" s="50"/>
      <c r="U608" s="67"/>
    </row>
    <row r="609" spans="1:21">
      <c r="A609" s="29"/>
      <c r="B609" s="29"/>
      <c r="C609" s="67"/>
      <c r="D609" s="29"/>
      <c r="E609" s="67"/>
      <c r="F609" s="50"/>
      <c r="G609" s="67"/>
      <c r="H609" s="50"/>
      <c r="I609" s="67"/>
      <c r="J609" s="50"/>
      <c r="K609" s="67"/>
      <c r="L609" s="50"/>
      <c r="M609" s="67"/>
      <c r="N609" s="50"/>
      <c r="O609" s="67"/>
      <c r="P609" s="50"/>
      <c r="Q609" s="67"/>
      <c r="R609" s="50"/>
      <c r="S609" s="67"/>
      <c r="T609" s="50"/>
      <c r="U609" s="67"/>
    </row>
    <row r="610" spans="1:21">
      <c r="A610" s="29"/>
      <c r="B610" s="29"/>
      <c r="C610" s="67"/>
      <c r="D610" s="29"/>
      <c r="E610" s="67"/>
      <c r="F610" s="50"/>
      <c r="G610" s="67"/>
      <c r="H610" s="50"/>
      <c r="I610" s="67"/>
      <c r="J610" s="50"/>
      <c r="K610" s="67"/>
      <c r="L610" s="50"/>
      <c r="M610" s="67"/>
      <c r="N610" s="50"/>
      <c r="O610" s="67"/>
      <c r="P610" s="50"/>
      <c r="Q610" s="67"/>
      <c r="R610" s="50"/>
      <c r="S610" s="67"/>
      <c r="T610" s="50"/>
      <c r="U610" s="67"/>
    </row>
    <row r="611" spans="1:21">
      <c r="A611" s="29"/>
      <c r="B611" s="29"/>
      <c r="C611" s="67"/>
      <c r="D611" s="29"/>
      <c r="E611" s="67"/>
      <c r="F611" s="50"/>
      <c r="G611" s="67"/>
      <c r="H611" s="50"/>
      <c r="I611" s="67"/>
      <c r="J611" s="50"/>
      <c r="K611" s="67"/>
      <c r="L611" s="50"/>
      <c r="M611" s="67"/>
      <c r="N611" s="50"/>
      <c r="O611" s="67"/>
      <c r="P611" s="50"/>
      <c r="Q611" s="67"/>
      <c r="R611" s="50"/>
      <c r="S611" s="67"/>
      <c r="T611" s="50"/>
      <c r="U611" s="67"/>
    </row>
    <row r="612" spans="1:21">
      <c r="A612" s="29"/>
      <c r="B612" s="29"/>
      <c r="C612" s="67"/>
      <c r="D612" s="29"/>
      <c r="E612" s="67"/>
      <c r="F612" s="50"/>
      <c r="G612" s="67"/>
      <c r="H612" s="50"/>
      <c r="I612" s="67"/>
      <c r="J612" s="50"/>
      <c r="K612" s="67"/>
      <c r="L612" s="50"/>
      <c r="M612" s="67"/>
      <c r="N612" s="50"/>
      <c r="O612" s="67"/>
      <c r="P612" s="50"/>
      <c r="Q612" s="67"/>
      <c r="R612" s="50"/>
      <c r="S612" s="67"/>
      <c r="T612" s="50"/>
      <c r="U612" s="67"/>
    </row>
    <row r="613" spans="1:21">
      <c r="A613" s="29"/>
      <c r="B613" s="29"/>
      <c r="C613" s="67"/>
      <c r="D613" s="29"/>
      <c r="E613" s="67"/>
      <c r="F613" s="50"/>
      <c r="G613" s="67"/>
      <c r="H613" s="50"/>
      <c r="I613" s="67"/>
      <c r="J613" s="50"/>
      <c r="K613" s="67"/>
      <c r="L613" s="50"/>
      <c r="M613" s="67"/>
      <c r="N613" s="50"/>
      <c r="O613" s="67"/>
      <c r="P613" s="50"/>
      <c r="Q613" s="67"/>
      <c r="R613" s="50"/>
      <c r="S613" s="67"/>
      <c r="T613" s="50"/>
      <c r="U613" s="67"/>
    </row>
    <row r="614" spans="1:21">
      <c r="A614" s="29"/>
      <c r="B614" s="29"/>
      <c r="C614" s="67"/>
      <c r="D614" s="29"/>
      <c r="E614" s="67"/>
      <c r="F614" s="50"/>
      <c r="G614" s="67"/>
      <c r="H614" s="50"/>
      <c r="I614" s="67"/>
      <c r="J614" s="50"/>
      <c r="K614" s="67"/>
      <c r="L614" s="50"/>
      <c r="M614" s="67"/>
      <c r="N614" s="50"/>
      <c r="O614" s="67"/>
      <c r="P614" s="50"/>
      <c r="Q614" s="67"/>
      <c r="R614" s="50"/>
      <c r="S614" s="67"/>
      <c r="T614" s="50"/>
      <c r="U614" s="67"/>
    </row>
    <row r="615" spans="1:21">
      <c r="A615" s="29"/>
      <c r="B615" s="29"/>
      <c r="C615" s="67"/>
      <c r="D615" s="29"/>
      <c r="E615" s="67"/>
      <c r="F615" s="50"/>
      <c r="G615" s="67"/>
      <c r="H615" s="50"/>
      <c r="I615" s="67"/>
      <c r="J615" s="50"/>
      <c r="K615" s="67"/>
      <c r="L615" s="50"/>
      <c r="M615" s="67"/>
      <c r="N615" s="50"/>
      <c r="O615" s="67"/>
      <c r="P615" s="50"/>
      <c r="Q615" s="67"/>
      <c r="R615" s="50"/>
      <c r="S615" s="67"/>
      <c r="T615" s="50"/>
      <c r="U615" s="67"/>
    </row>
    <row r="616" spans="1:21">
      <c r="A616" s="29"/>
      <c r="B616" s="29"/>
      <c r="C616" s="67"/>
      <c r="D616" s="29"/>
      <c r="E616" s="67"/>
      <c r="F616" s="50"/>
      <c r="G616" s="67"/>
      <c r="H616" s="50"/>
      <c r="I616" s="67"/>
      <c r="J616" s="50"/>
      <c r="K616" s="67"/>
      <c r="L616" s="50"/>
      <c r="M616" s="67"/>
      <c r="N616" s="50"/>
      <c r="O616" s="67"/>
      <c r="P616" s="50"/>
      <c r="Q616" s="67"/>
      <c r="R616" s="50"/>
      <c r="S616" s="67"/>
      <c r="T616" s="50"/>
      <c r="U616" s="67"/>
    </row>
    <row r="617" spans="1:21">
      <c r="A617" s="29"/>
      <c r="B617" s="29"/>
      <c r="C617" s="67"/>
      <c r="D617" s="29"/>
      <c r="E617" s="67"/>
      <c r="F617" s="50"/>
      <c r="G617" s="67"/>
      <c r="H617" s="50"/>
      <c r="I617" s="67"/>
      <c r="J617" s="50"/>
      <c r="K617" s="67"/>
      <c r="L617" s="50"/>
      <c r="M617" s="67"/>
      <c r="N617" s="50"/>
      <c r="O617" s="67"/>
      <c r="P617" s="50"/>
      <c r="Q617" s="67"/>
      <c r="R617" s="50"/>
      <c r="S617" s="67"/>
      <c r="T617" s="50"/>
      <c r="U617" s="67"/>
    </row>
    <row r="618" spans="1:21">
      <c r="A618" s="29"/>
      <c r="B618" s="29"/>
      <c r="C618" s="67"/>
      <c r="D618" s="29"/>
      <c r="E618" s="67"/>
      <c r="F618" s="50"/>
      <c r="G618" s="67"/>
      <c r="H618" s="50"/>
      <c r="I618" s="67"/>
      <c r="J618" s="50"/>
      <c r="K618" s="67"/>
      <c r="L618" s="50"/>
      <c r="M618" s="67"/>
      <c r="N618" s="50"/>
      <c r="O618" s="67"/>
      <c r="P618" s="50"/>
      <c r="Q618" s="67"/>
      <c r="R618" s="50"/>
      <c r="S618" s="67"/>
      <c r="T618" s="50"/>
      <c r="U618" s="67"/>
    </row>
    <row r="619" spans="1:21">
      <c r="A619" s="29"/>
      <c r="B619" s="29"/>
      <c r="C619" s="67"/>
      <c r="D619" s="29"/>
      <c r="E619" s="67"/>
      <c r="F619" s="50"/>
      <c r="G619" s="67"/>
      <c r="H619" s="50"/>
      <c r="I619" s="67"/>
      <c r="J619" s="50"/>
      <c r="K619" s="67"/>
      <c r="L619" s="50"/>
      <c r="M619" s="67"/>
      <c r="N619" s="50"/>
      <c r="O619" s="67"/>
      <c r="P619" s="50"/>
      <c r="Q619" s="67"/>
      <c r="R619" s="50"/>
      <c r="S619" s="67"/>
      <c r="T619" s="50"/>
      <c r="U619" s="67"/>
    </row>
    <row r="620" spans="1:21">
      <c r="A620" s="29"/>
      <c r="B620" s="29"/>
      <c r="C620" s="67"/>
      <c r="D620" s="29"/>
      <c r="E620" s="67"/>
      <c r="F620" s="50"/>
      <c r="G620" s="67"/>
      <c r="H620" s="50"/>
      <c r="I620" s="67"/>
      <c r="J620" s="50"/>
      <c r="K620" s="67"/>
      <c r="L620" s="50"/>
      <c r="M620" s="67"/>
      <c r="N620" s="50"/>
      <c r="O620" s="67"/>
      <c r="P620" s="50"/>
      <c r="Q620" s="67"/>
      <c r="R620" s="50"/>
      <c r="S620" s="67"/>
      <c r="T620" s="50"/>
      <c r="U620" s="67"/>
    </row>
    <row r="621" spans="1:21">
      <c r="A621" s="29"/>
      <c r="B621" s="29"/>
      <c r="C621" s="67"/>
      <c r="D621" s="29"/>
      <c r="E621" s="67"/>
      <c r="F621" s="50"/>
      <c r="G621" s="67"/>
      <c r="H621" s="50"/>
      <c r="I621" s="67"/>
      <c r="J621" s="50"/>
      <c r="K621" s="67"/>
      <c r="L621" s="50"/>
      <c r="M621" s="67"/>
      <c r="N621" s="50"/>
      <c r="O621" s="67"/>
      <c r="P621" s="50"/>
      <c r="Q621" s="67"/>
      <c r="R621" s="50"/>
      <c r="S621" s="67"/>
      <c r="T621" s="50"/>
      <c r="U621" s="67"/>
    </row>
    <row r="622" spans="1:21">
      <c r="A622" s="29"/>
      <c r="B622" s="29"/>
      <c r="C622" s="67"/>
      <c r="D622" s="29"/>
      <c r="E622" s="67"/>
      <c r="F622" s="50"/>
      <c r="G622" s="67"/>
      <c r="H622" s="50"/>
      <c r="I622" s="67"/>
      <c r="J622" s="50"/>
      <c r="K622" s="67"/>
      <c r="L622" s="50"/>
      <c r="M622" s="67"/>
      <c r="N622" s="50"/>
      <c r="O622" s="67"/>
      <c r="P622" s="50"/>
      <c r="Q622" s="67"/>
      <c r="R622" s="50"/>
      <c r="S622" s="67"/>
      <c r="T622" s="50"/>
      <c r="U622" s="67"/>
    </row>
    <row r="623" spans="1:21">
      <c r="A623" s="29"/>
      <c r="B623" s="29"/>
      <c r="C623" s="67"/>
      <c r="D623" s="29"/>
      <c r="E623" s="67"/>
      <c r="F623" s="50"/>
      <c r="G623" s="67"/>
      <c r="H623" s="50"/>
      <c r="I623" s="67"/>
      <c r="J623" s="50"/>
      <c r="K623" s="67"/>
      <c r="L623" s="50"/>
      <c r="M623" s="67"/>
      <c r="N623" s="50"/>
      <c r="O623" s="67"/>
      <c r="P623" s="50"/>
      <c r="Q623" s="67"/>
      <c r="R623" s="50"/>
      <c r="S623" s="67"/>
      <c r="T623" s="50"/>
      <c r="U623" s="67"/>
    </row>
    <row r="624" spans="1:21">
      <c r="A624" s="29"/>
      <c r="B624" s="29"/>
      <c r="C624" s="67"/>
      <c r="D624" s="29"/>
      <c r="E624" s="67"/>
      <c r="F624" s="50"/>
      <c r="G624" s="67"/>
      <c r="H624" s="50"/>
      <c r="I624" s="67"/>
      <c r="J624" s="50"/>
      <c r="K624" s="67"/>
      <c r="L624" s="50"/>
      <c r="M624" s="67"/>
      <c r="N624" s="50"/>
      <c r="O624" s="67"/>
      <c r="P624" s="50"/>
      <c r="Q624" s="67"/>
      <c r="R624" s="50"/>
      <c r="S624" s="67"/>
      <c r="T624" s="50"/>
      <c r="U624" s="67"/>
    </row>
    <row r="625" spans="1:21">
      <c r="A625" s="29"/>
      <c r="B625" s="29"/>
      <c r="C625" s="67"/>
      <c r="D625" s="29"/>
      <c r="E625" s="67"/>
      <c r="F625" s="50"/>
      <c r="G625" s="67"/>
      <c r="H625" s="50"/>
      <c r="I625" s="67"/>
      <c r="J625" s="50"/>
      <c r="K625" s="67"/>
      <c r="L625" s="50"/>
      <c r="M625" s="67"/>
      <c r="N625" s="50"/>
      <c r="O625" s="67"/>
      <c r="P625" s="50"/>
      <c r="Q625" s="67"/>
      <c r="R625" s="50"/>
      <c r="S625" s="67"/>
      <c r="T625" s="50"/>
      <c r="U625" s="67"/>
    </row>
    <row r="626" spans="1:21">
      <c r="A626" s="29"/>
      <c r="B626" s="29"/>
      <c r="C626" s="67"/>
      <c r="D626" s="29"/>
      <c r="E626" s="67"/>
      <c r="F626" s="50"/>
      <c r="G626" s="67"/>
      <c r="H626" s="50"/>
      <c r="I626" s="67"/>
      <c r="J626" s="50"/>
      <c r="K626" s="67"/>
      <c r="L626" s="50"/>
      <c r="M626" s="67"/>
      <c r="N626" s="50"/>
      <c r="O626" s="67"/>
      <c r="P626" s="50"/>
      <c r="Q626" s="67"/>
      <c r="R626" s="50"/>
      <c r="S626" s="67"/>
      <c r="T626" s="50"/>
      <c r="U626" s="67"/>
    </row>
    <row r="627" spans="1:21">
      <c r="A627" s="29"/>
      <c r="B627" s="29"/>
      <c r="C627" s="67"/>
      <c r="D627" s="29"/>
      <c r="E627" s="67"/>
      <c r="F627" s="50"/>
      <c r="G627" s="67"/>
      <c r="H627" s="50"/>
      <c r="I627" s="67"/>
      <c r="J627" s="50"/>
      <c r="K627" s="67"/>
      <c r="L627" s="50"/>
      <c r="M627" s="67"/>
      <c r="N627" s="50"/>
      <c r="O627" s="67"/>
      <c r="P627" s="50"/>
      <c r="Q627" s="67"/>
      <c r="R627" s="50"/>
      <c r="S627" s="67"/>
      <c r="T627" s="50"/>
      <c r="U627" s="67"/>
    </row>
    <row r="628" spans="1:21">
      <c r="A628" s="29"/>
      <c r="B628" s="29"/>
      <c r="C628" s="67"/>
      <c r="D628" s="29"/>
      <c r="E628" s="67"/>
      <c r="F628" s="50"/>
      <c r="G628" s="67"/>
      <c r="H628" s="50"/>
      <c r="I628" s="67"/>
      <c r="J628" s="50"/>
      <c r="K628" s="67"/>
      <c r="L628" s="50"/>
      <c r="M628" s="67"/>
      <c r="N628" s="50"/>
      <c r="O628" s="67"/>
      <c r="P628" s="50"/>
      <c r="Q628" s="67"/>
      <c r="R628" s="50"/>
      <c r="S628" s="67"/>
      <c r="T628" s="50"/>
      <c r="U628" s="67"/>
    </row>
    <row r="629" spans="1:21">
      <c r="A629" s="29"/>
      <c r="B629" s="29"/>
      <c r="C629" s="67"/>
      <c r="D629" s="29"/>
      <c r="E629" s="67"/>
      <c r="F629" s="50"/>
      <c r="G629" s="67"/>
      <c r="H629" s="50"/>
      <c r="I629" s="67"/>
      <c r="J629" s="50"/>
      <c r="K629" s="67"/>
      <c r="L629" s="50"/>
      <c r="M629" s="67"/>
      <c r="N629" s="50"/>
      <c r="O629" s="67"/>
      <c r="P629" s="50"/>
      <c r="Q629" s="67"/>
      <c r="R629" s="50"/>
      <c r="S629" s="67"/>
      <c r="T629" s="50"/>
      <c r="U629" s="67"/>
    </row>
    <row r="630" spans="1:21">
      <c r="A630" s="29"/>
      <c r="B630" s="29"/>
      <c r="C630" s="67"/>
      <c r="D630" s="29"/>
      <c r="E630" s="67"/>
      <c r="F630" s="50"/>
      <c r="G630" s="67"/>
      <c r="H630" s="50"/>
      <c r="I630" s="67"/>
      <c r="J630" s="50"/>
      <c r="K630" s="67"/>
      <c r="L630" s="50"/>
      <c r="M630" s="67"/>
      <c r="N630" s="50"/>
      <c r="O630" s="67"/>
      <c r="P630" s="50"/>
      <c r="Q630" s="67"/>
      <c r="R630" s="50"/>
      <c r="S630" s="67"/>
      <c r="T630" s="50"/>
      <c r="U630" s="67"/>
    </row>
    <row r="631" spans="1:21">
      <c r="A631" s="29"/>
      <c r="B631" s="29"/>
      <c r="C631" s="67"/>
      <c r="D631" s="29"/>
      <c r="E631" s="67"/>
      <c r="F631" s="50"/>
      <c r="G631" s="67"/>
      <c r="H631" s="50"/>
      <c r="I631" s="67"/>
      <c r="J631" s="50"/>
      <c r="K631" s="67"/>
      <c r="L631" s="50"/>
      <c r="M631" s="67"/>
      <c r="N631" s="50"/>
      <c r="O631" s="67"/>
      <c r="P631" s="50"/>
      <c r="Q631" s="67"/>
      <c r="R631" s="50"/>
      <c r="S631" s="67"/>
      <c r="T631" s="50"/>
      <c r="U631" s="67"/>
    </row>
    <row r="632" spans="1:21">
      <c r="A632" s="29"/>
      <c r="B632" s="29"/>
      <c r="C632" s="67"/>
      <c r="D632" s="29"/>
      <c r="E632" s="67"/>
      <c r="F632" s="50"/>
      <c r="G632" s="67"/>
      <c r="H632" s="50"/>
      <c r="I632" s="67"/>
      <c r="J632" s="50"/>
      <c r="K632" s="67"/>
      <c r="L632" s="50"/>
      <c r="M632" s="67"/>
      <c r="N632" s="50"/>
      <c r="O632" s="67"/>
      <c r="P632" s="50"/>
      <c r="Q632" s="67"/>
      <c r="R632" s="50"/>
      <c r="S632" s="67"/>
      <c r="T632" s="50"/>
      <c r="U632" s="67"/>
    </row>
    <row r="633" spans="1:21">
      <c r="A633" s="29"/>
      <c r="B633" s="29"/>
      <c r="C633" s="67"/>
      <c r="D633" s="29"/>
      <c r="E633" s="67"/>
      <c r="F633" s="50"/>
      <c r="G633" s="67"/>
      <c r="H633" s="50"/>
      <c r="I633" s="67"/>
      <c r="J633" s="50"/>
      <c r="K633" s="67"/>
      <c r="L633" s="50"/>
      <c r="M633" s="67"/>
      <c r="N633" s="50"/>
      <c r="O633" s="67"/>
      <c r="P633" s="50"/>
      <c r="Q633" s="67"/>
      <c r="R633" s="50"/>
      <c r="S633" s="67"/>
      <c r="T633" s="50"/>
      <c r="U633" s="67"/>
    </row>
    <row r="634" spans="1:21">
      <c r="A634" s="29"/>
      <c r="B634" s="29"/>
      <c r="C634" s="67"/>
      <c r="D634" s="29"/>
      <c r="E634" s="67"/>
      <c r="F634" s="50"/>
      <c r="G634" s="67"/>
      <c r="H634" s="50"/>
      <c r="I634" s="67"/>
      <c r="J634" s="50"/>
      <c r="K634" s="67"/>
      <c r="L634" s="50"/>
      <c r="M634" s="67"/>
      <c r="N634" s="50"/>
      <c r="O634" s="67"/>
      <c r="P634" s="50"/>
      <c r="Q634" s="67"/>
      <c r="R634" s="50"/>
      <c r="S634" s="67"/>
      <c r="T634" s="50"/>
      <c r="U634" s="67"/>
    </row>
    <row r="635" spans="1:21">
      <c r="A635" s="29"/>
      <c r="B635" s="29"/>
      <c r="C635" s="67"/>
      <c r="D635" s="29"/>
      <c r="E635" s="67"/>
      <c r="F635" s="50"/>
      <c r="G635" s="67"/>
      <c r="H635" s="50"/>
      <c r="I635" s="67"/>
      <c r="J635" s="50"/>
      <c r="K635" s="67"/>
      <c r="L635" s="50"/>
      <c r="M635" s="67"/>
      <c r="N635" s="50"/>
      <c r="O635" s="67"/>
      <c r="P635" s="50"/>
      <c r="Q635" s="67"/>
      <c r="R635" s="50"/>
      <c r="S635" s="67"/>
      <c r="T635" s="50"/>
      <c r="U635" s="67"/>
    </row>
    <row r="636" spans="1:21">
      <c r="A636" s="29"/>
      <c r="B636" s="29"/>
      <c r="C636" s="67"/>
      <c r="D636" s="29"/>
      <c r="E636" s="67"/>
      <c r="F636" s="50"/>
      <c r="G636" s="67"/>
      <c r="H636" s="50"/>
      <c r="I636" s="67"/>
      <c r="J636" s="50"/>
      <c r="K636" s="67"/>
      <c r="L636" s="50"/>
      <c r="M636" s="67"/>
      <c r="N636" s="50"/>
      <c r="O636" s="67"/>
      <c r="P636" s="50"/>
      <c r="Q636" s="67"/>
      <c r="R636" s="50"/>
      <c r="S636" s="67"/>
      <c r="T636" s="50"/>
      <c r="U636" s="67"/>
    </row>
    <row r="637" spans="1:21">
      <c r="A637" s="29"/>
      <c r="B637" s="29"/>
      <c r="C637" s="67"/>
      <c r="D637" s="29"/>
      <c r="E637" s="67"/>
      <c r="F637" s="50"/>
      <c r="G637" s="67"/>
      <c r="H637" s="50"/>
      <c r="I637" s="67"/>
      <c r="J637" s="50"/>
      <c r="K637" s="67"/>
      <c r="L637" s="50"/>
      <c r="M637" s="67"/>
      <c r="N637" s="50"/>
      <c r="O637" s="67"/>
      <c r="P637" s="50"/>
      <c r="Q637" s="67"/>
      <c r="R637" s="50"/>
      <c r="S637" s="67"/>
      <c r="T637" s="50"/>
      <c r="U637" s="67"/>
    </row>
    <row r="638" spans="1:21">
      <c r="A638" s="29"/>
      <c r="B638" s="29"/>
      <c r="C638" s="67"/>
      <c r="D638" s="29"/>
      <c r="E638" s="67"/>
      <c r="F638" s="50"/>
      <c r="G638" s="67"/>
      <c r="H638" s="50"/>
      <c r="I638" s="67"/>
      <c r="J638" s="50"/>
      <c r="K638" s="67"/>
      <c r="L638" s="50"/>
      <c r="M638" s="67"/>
      <c r="N638" s="50"/>
      <c r="O638" s="67"/>
      <c r="P638" s="50"/>
      <c r="Q638" s="67"/>
      <c r="R638" s="50"/>
      <c r="S638" s="67"/>
      <c r="T638" s="50"/>
      <c r="U638" s="67"/>
    </row>
    <row r="639" spans="1:21">
      <c r="A639" s="29"/>
      <c r="B639" s="29"/>
      <c r="C639" s="67"/>
      <c r="D639" s="29"/>
      <c r="E639" s="67"/>
      <c r="F639" s="50"/>
      <c r="G639" s="67"/>
      <c r="H639" s="50"/>
      <c r="I639" s="67"/>
      <c r="J639" s="50"/>
      <c r="K639" s="67"/>
      <c r="L639" s="50"/>
      <c r="M639" s="67"/>
      <c r="N639" s="50"/>
      <c r="O639" s="67"/>
      <c r="P639" s="50"/>
      <c r="Q639" s="67"/>
      <c r="R639" s="50"/>
      <c r="S639" s="67"/>
      <c r="T639" s="50"/>
      <c r="U639" s="67"/>
    </row>
    <row r="640" spans="1:21">
      <c r="A640" s="29"/>
      <c r="B640" s="29"/>
      <c r="C640" s="67"/>
      <c r="D640" s="29"/>
      <c r="E640" s="67"/>
      <c r="F640" s="50"/>
      <c r="G640" s="67"/>
      <c r="H640" s="50"/>
      <c r="I640" s="67"/>
      <c r="J640" s="50"/>
      <c r="K640" s="67"/>
      <c r="L640" s="50"/>
      <c r="M640" s="67"/>
      <c r="N640" s="50"/>
      <c r="O640" s="67"/>
      <c r="P640" s="50"/>
      <c r="Q640" s="67"/>
      <c r="R640" s="50"/>
      <c r="S640" s="67"/>
      <c r="T640" s="50"/>
      <c r="U640" s="67"/>
    </row>
    <row r="641" spans="1:21">
      <c r="A641" s="29"/>
      <c r="B641" s="29"/>
      <c r="C641" s="67"/>
      <c r="D641" s="29"/>
      <c r="E641" s="67"/>
      <c r="F641" s="50"/>
      <c r="G641" s="67"/>
      <c r="H641" s="50"/>
      <c r="I641" s="67"/>
      <c r="J641" s="50"/>
      <c r="K641" s="67"/>
      <c r="L641" s="50"/>
      <c r="M641" s="67"/>
      <c r="N641" s="50"/>
      <c r="O641" s="67"/>
      <c r="P641" s="50"/>
      <c r="Q641" s="67"/>
      <c r="R641" s="50"/>
      <c r="S641" s="67"/>
      <c r="T641" s="50"/>
      <c r="U641" s="67"/>
    </row>
    <row r="642" spans="1:21">
      <c r="A642" s="29"/>
      <c r="B642" s="29"/>
      <c r="C642" s="67"/>
      <c r="D642" s="29"/>
      <c r="E642" s="67"/>
      <c r="F642" s="50"/>
      <c r="G642" s="67"/>
      <c r="H642" s="50"/>
      <c r="I642" s="67"/>
      <c r="J642" s="50"/>
      <c r="K642" s="67"/>
      <c r="L642" s="50"/>
      <c r="M642" s="67"/>
      <c r="N642" s="50"/>
      <c r="O642" s="67"/>
      <c r="P642" s="50"/>
      <c r="Q642" s="67"/>
      <c r="R642" s="50"/>
      <c r="S642" s="67"/>
      <c r="T642" s="50"/>
      <c r="U642" s="67"/>
    </row>
    <row r="643" spans="1:21">
      <c r="A643" s="29"/>
      <c r="B643" s="29"/>
      <c r="C643" s="67"/>
      <c r="D643" s="29"/>
      <c r="E643" s="67"/>
      <c r="F643" s="50"/>
      <c r="G643" s="67"/>
      <c r="H643" s="50"/>
      <c r="I643" s="67"/>
      <c r="J643" s="50"/>
      <c r="K643" s="67"/>
      <c r="L643" s="50"/>
      <c r="M643" s="67"/>
      <c r="N643" s="50"/>
      <c r="O643" s="67"/>
      <c r="P643" s="50"/>
      <c r="Q643" s="67"/>
      <c r="R643" s="50"/>
      <c r="S643" s="67"/>
      <c r="T643" s="50"/>
      <c r="U643" s="67"/>
    </row>
    <row r="644" spans="1:21">
      <c r="A644" s="29"/>
      <c r="B644" s="29"/>
      <c r="C644" s="67"/>
      <c r="D644" s="29"/>
      <c r="E644" s="67"/>
      <c r="F644" s="50"/>
      <c r="G644" s="67"/>
      <c r="H644" s="50"/>
      <c r="I644" s="67"/>
      <c r="J644" s="50"/>
      <c r="K644" s="67"/>
      <c r="L644" s="50"/>
      <c r="M644" s="67"/>
      <c r="N644" s="50"/>
      <c r="O644" s="67"/>
      <c r="P644" s="50"/>
      <c r="Q644" s="67"/>
      <c r="R644" s="50"/>
      <c r="S644" s="67"/>
      <c r="T644" s="50"/>
      <c r="U644" s="67"/>
    </row>
    <row r="645" spans="1:21">
      <c r="A645" s="29"/>
      <c r="B645" s="29"/>
      <c r="C645" s="67"/>
      <c r="D645" s="29"/>
      <c r="E645" s="67"/>
      <c r="F645" s="50"/>
      <c r="G645" s="67"/>
      <c r="H645" s="50"/>
      <c r="I645" s="67"/>
      <c r="J645" s="50"/>
      <c r="K645" s="67"/>
      <c r="L645" s="50"/>
      <c r="M645" s="67"/>
      <c r="N645" s="50"/>
      <c r="O645" s="67"/>
      <c r="P645" s="50"/>
      <c r="Q645" s="67"/>
      <c r="R645" s="50"/>
      <c r="S645" s="67"/>
      <c r="T645" s="50"/>
      <c r="U645" s="67"/>
    </row>
    <row r="646" spans="1:21">
      <c r="A646" s="29"/>
      <c r="B646" s="29"/>
      <c r="C646" s="67"/>
      <c r="D646" s="29"/>
      <c r="E646" s="67"/>
      <c r="F646" s="50"/>
      <c r="G646" s="67"/>
      <c r="H646" s="50"/>
      <c r="I646" s="67"/>
      <c r="J646" s="50"/>
      <c r="K646" s="67"/>
      <c r="L646" s="50"/>
      <c r="M646" s="67"/>
      <c r="N646" s="50"/>
      <c r="O646" s="67"/>
      <c r="P646" s="50"/>
      <c r="Q646" s="67"/>
      <c r="R646" s="50"/>
      <c r="S646" s="67"/>
      <c r="T646" s="50"/>
      <c r="U646" s="67"/>
    </row>
    <row r="647" spans="1:21">
      <c r="A647" s="29"/>
      <c r="B647" s="29"/>
      <c r="C647" s="67"/>
      <c r="D647" s="29"/>
      <c r="E647" s="67"/>
      <c r="F647" s="50"/>
      <c r="G647" s="67"/>
      <c r="H647" s="50"/>
      <c r="I647" s="67"/>
      <c r="J647" s="50"/>
      <c r="K647" s="67"/>
      <c r="L647" s="50"/>
      <c r="M647" s="67"/>
      <c r="N647" s="50"/>
      <c r="O647" s="67"/>
      <c r="P647" s="50"/>
      <c r="Q647" s="67"/>
      <c r="R647" s="50"/>
      <c r="S647" s="67"/>
      <c r="T647" s="50"/>
      <c r="U647" s="67"/>
    </row>
    <row r="648" spans="1:21">
      <c r="A648" s="29"/>
      <c r="B648" s="29"/>
      <c r="C648" s="67"/>
      <c r="D648" s="29"/>
      <c r="E648" s="67"/>
      <c r="F648" s="50"/>
      <c r="G648" s="67"/>
      <c r="H648" s="50"/>
      <c r="I648" s="67"/>
      <c r="J648" s="50"/>
      <c r="K648" s="67"/>
      <c r="L648" s="50"/>
      <c r="M648" s="67"/>
      <c r="N648" s="50"/>
      <c r="O648" s="67"/>
      <c r="P648" s="50"/>
      <c r="Q648" s="67"/>
      <c r="R648" s="50"/>
      <c r="S648" s="67"/>
      <c r="T648" s="50"/>
      <c r="U648" s="67"/>
    </row>
    <row r="649" spans="1:21">
      <c r="A649" s="29"/>
      <c r="B649" s="29"/>
      <c r="C649" s="67"/>
      <c r="D649" s="29"/>
      <c r="E649" s="67"/>
      <c r="F649" s="50"/>
      <c r="G649" s="67"/>
      <c r="H649" s="50"/>
      <c r="I649" s="67"/>
      <c r="J649" s="50"/>
      <c r="K649" s="67"/>
      <c r="L649" s="50"/>
      <c r="M649" s="67"/>
      <c r="N649" s="50"/>
      <c r="O649" s="67"/>
      <c r="P649" s="50"/>
      <c r="Q649" s="67"/>
      <c r="R649" s="50"/>
      <c r="S649" s="67"/>
      <c r="T649" s="50"/>
      <c r="U649" s="67"/>
    </row>
    <row r="650" spans="1:21">
      <c r="A650" s="29"/>
      <c r="B650" s="29"/>
      <c r="C650" s="67"/>
      <c r="D650" s="29"/>
      <c r="E650" s="67"/>
      <c r="F650" s="50"/>
      <c r="G650" s="67"/>
      <c r="H650" s="50"/>
      <c r="I650" s="67"/>
      <c r="J650" s="50"/>
      <c r="K650" s="67"/>
      <c r="L650" s="50"/>
      <c r="M650" s="67"/>
      <c r="N650" s="50"/>
      <c r="O650" s="67"/>
      <c r="P650" s="50"/>
      <c r="Q650" s="67"/>
      <c r="R650" s="50"/>
      <c r="S650" s="67"/>
      <c r="T650" s="50"/>
      <c r="U650" s="67"/>
    </row>
    <row r="651" spans="1:21">
      <c r="A651" s="29"/>
      <c r="B651" s="29"/>
      <c r="C651" s="67"/>
      <c r="D651" s="29"/>
      <c r="E651" s="67"/>
      <c r="F651" s="50"/>
      <c r="G651" s="67"/>
      <c r="H651" s="50"/>
      <c r="I651" s="67"/>
      <c r="J651" s="50"/>
      <c r="K651" s="67"/>
      <c r="L651" s="50"/>
      <c r="M651" s="67"/>
      <c r="N651" s="50"/>
      <c r="O651" s="67"/>
      <c r="P651" s="50"/>
      <c r="Q651" s="67"/>
      <c r="R651" s="50"/>
      <c r="S651" s="67"/>
      <c r="T651" s="50"/>
      <c r="U651" s="67"/>
    </row>
    <row r="652" spans="1:21">
      <c r="A652" s="29"/>
      <c r="B652" s="29"/>
      <c r="C652" s="67"/>
      <c r="D652" s="29"/>
      <c r="E652" s="67"/>
      <c r="F652" s="50"/>
      <c r="G652" s="67"/>
      <c r="H652" s="50"/>
      <c r="I652" s="67"/>
      <c r="J652" s="50"/>
      <c r="K652" s="67"/>
      <c r="L652" s="50"/>
      <c r="M652" s="67"/>
      <c r="N652" s="50"/>
      <c r="O652" s="67"/>
      <c r="P652" s="50"/>
      <c r="Q652" s="67"/>
      <c r="R652" s="50"/>
      <c r="S652" s="67"/>
      <c r="T652" s="50"/>
      <c r="U652" s="67"/>
    </row>
    <row r="653" spans="1:21">
      <c r="A653" s="29"/>
      <c r="B653" s="29"/>
      <c r="C653" s="67"/>
      <c r="D653" s="29"/>
      <c r="E653" s="67"/>
      <c r="F653" s="50"/>
      <c r="G653" s="67"/>
      <c r="H653" s="50"/>
      <c r="I653" s="67"/>
      <c r="J653" s="50"/>
      <c r="K653" s="67"/>
      <c r="L653" s="50"/>
      <c r="M653" s="67"/>
      <c r="N653" s="50"/>
      <c r="O653" s="67"/>
      <c r="P653" s="50"/>
      <c r="Q653" s="67"/>
      <c r="R653" s="50"/>
      <c r="S653" s="67"/>
      <c r="T653" s="50"/>
      <c r="U653" s="67"/>
    </row>
    <row r="654" spans="1:21">
      <c r="A654" s="29"/>
      <c r="B654" s="29"/>
      <c r="C654" s="67"/>
      <c r="D654" s="29"/>
      <c r="E654" s="67"/>
      <c r="F654" s="50"/>
      <c r="G654" s="67"/>
      <c r="H654" s="50"/>
      <c r="I654" s="67"/>
      <c r="J654" s="50"/>
      <c r="K654" s="67"/>
      <c r="L654" s="50"/>
      <c r="M654" s="67"/>
      <c r="N654" s="50"/>
      <c r="O654" s="67"/>
      <c r="P654" s="50"/>
      <c r="Q654" s="67"/>
      <c r="R654" s="50"/>
      <c r="S654" s="67"/>
      <c r="T654" s="50"/>
      <c r="U654" s="67"/>
    </row>
    <row r="655" spans="1:21">
      <c r="A655" s="29"/>
      <c r="B655" s="29"/>
      <c r="C655" s="67"/>
      <c r="D655" s="29"/>
      <c r="E655" s="67"/>
      <c r="F655" s="50"/>
      <c r="G655" s="67"/>
      <c r="H655" s="50"/>
      <c r="I655" s="67"/>
      <c r="J655" s="50"/>
      <c r="K655" s="67"/>
      <c r="L655" s="50"/>
      <c r="M655" s="67"/>
      <c r="N655" s="50"/>
      <c r="O655" s="67"/>
      <c r="P655" s="50"/>
      <c r="Q655" s="67"/>
      <c r="R655" s="50"/>
      <c r="S655" s="67"/>
      <c r="T655" s="50"/>
      <c r="U655" s="67"/>
    </row>
    <row r="656" spans="1:21">
      <c r="A656" s="29"/>
      <c r="B656" s="29"/>
      <c r="C656" s="67"/>
      <c r="D656" s="29"/>
      <c r="E656" s="67"/>
      <c r="F656" s="50"/>
      <c r="G656" s="67"/>
      <c r="H656" s="50"/>
      <c r="I656" s="67"/>
      <c r="J656" s="50"/>
      <c r="K656" s="67"/>
      <c r="L656" s="50"/>
      <c r="M656" s="67"/>
      <c r="N656" s="50"/>
      <c r="O656" s="67"/>
      <c r="P656" s="50"/>
      <c r="Q656" s="67"/>
      <c r="R656" s="50"/>
      <c r="S656" s="67"/>
      <c r="T656" s="50"/>
      <c r="U656" s="67"/>
    </row>
    <row r="657" spans="1:21">
      <c r="A657" s="29"/>
      <c r="B657" s="29"/>
      <c r="C657" s="67"/>
      <c r="D657" s="29"/>
      <c r="E657" s="67"/>
      <c r="F657" s="50"/>
      <c r="G657" s="67"/>
      <c r="H657" s="50"/>
      <c r="I657" s="67"/>
      <c r="J657" s="50"/>
      <c r="K657" s="67"/>
      <c r="L657" s="50"/>
      <c r="M657" s="67"/>
      <c r="N657" s="50"/>
      <c r="O657" s="67"/>
      <c r="P657" s="50"/>
      <c r="Q657" s="67"/>
      <c r="R657" s="50"/>
      <c r="S657" s="67"/>
      <c r="T657" s="50"/>
      <c r="U657" s="67"/>
    </row>
    <row r="658" spans="1:21">
      <c r="A658" s="29"/>
      <c r="B658" s="29"/>
      <c r="C658" s="67"/>
      <c r="D658" s="29"/>
      <c r="E658" s="67"/>
      <c r="F658" s="50"/>
      <c r="G658" s="67"/>
      <c r="H658" s="50"/>
      <c r="I658" s="67"/>
      <c r="J658" s="50"/>
      <c r="K658" s="67"/>
      <c r="L658" s="50"/>
      <c r="M658" s="67"/>
      <c r="N658" s="50"/>
      <c r="O658" s="67"/>
      <c r="P658" s="50"/>
      <c r="Q658" s="67"/>
      <c r="R658" s="50"/>
      <c r="S658" s="67"/>
      <c r="T658" s="50"/>
      <c r="U658" s="67"/>
    </row>
    <row r="659" spans="1:21">
      <c r="A659" s="29"/>
      <c r="B659" s="29"/>
      <c r="C659" s="67"/>
      <c r="D659" s="29"/>
      <c r="E659" s="67"/>
      <c r="F659" s="50"/>
      <c r="G659" s="67"/>
      <c r="H659" s="50"/>
      <c r="I659" s="67"/>
      <c r="J659" s="50"/>
      <c r="K659" s="67"/>
      <c r="L659" s="50"/>
      <c r="M659" s="67"/>
      <c r="N659" s="50"/>
      <c r="O659" s="67"/>
      <c r="P659" s="50"/>
      <c r="Q659" s="67"/>
      <c r="R659" s="50"/>
      <c r="S659" s="67"/>
      <c r="T659" s="50"/>
      <c r="U659" s="67"/>
    </row>
    <row r="660" spans="1:21">
      <c r="A660" s="29"/>
      <c r="B660" s="29"/>
      <c r="C660" s="67"/>
      <c r="D660" s="29"/>
      <c r="E660" s="67"/>
      <c r="F660" s="50"/>
      <c r="G660" s="67"/>
      <c r="H660" s="50"/>
      <c r="I660" s="67"/>
      <c r="J660" s="50"/>
      <c r="K660" s="67"/>
      <c r="L660" s="50"/>
      <c r="M660" s="67"/>
      <c r="N660" s="50"/>
      <c r="O660" s="67"/>
      <c r="P660" s="50"/>
      <c r="Q660" s="67"/>
      <c r="R660" s="50"/>
      <c r="S660" s="67"/>
      <c r="T660" s="50"/>
      <c r="U660" s="67"/>
    </row>
    <row r="661" spans="1:21">
      <c r="A661" s="29"/>
      <c r="B661" s="29"/>
      <c r="C661" s="67"/>
      <c r="D661" s="29"/>
      <c r="E661" s="67"/>
      <c r="F661" s="50"/>
      <c r="G661" s="67"/>
      <c r="H661" s="50"/>
      <c r="I661" s="67"/>
      <c r="J661" s="50"/>
      <c r="K661" s="67"/>
      <c r="L661" s="50"/>
      <c r="M661" s="67"/>
      <c r="N661" s="50"/>
      <c r="O661" s="67"/>
      <c r="P661" s="50"/>
      <c r="Q661" s="67"/>
      <c r="R661" s="50"/>
      <c r="S661" s="67"/>
      <c r="T661" s="50"/>
      <c r="U661" s="67"/>
    </row>
    <row r="662" spans="1:21">
      <c r="A662" s="29"/>
      <c r="B662" s="29"/>
      <c r="C662" s="67"/>
      <c r="D662" s="29"/>
      <c r="E662" s="67"/>
      <c r="F662" s="50"/>
      <c r="G662" s="67"/>
      <c r="H662" s="50"/>
      <c r="I662" s="67"/>
      <c r="J662" s="50"/>
      <c r="K662" s="67"/>
      <c r="L662" s="50"/>
      <c r="M662" s="67"/>
      <c r="N662" s="50"/>
      <c r="O662" s="67"/>
      <c r="P662" s="50"/>
      <c r="Q662" s="67"/>
      <c r="R662" s="50"/>
      <c r="S662" s="67"/>
      <c r="T662" s="50"/>
      <c r="U662" s="67"/>
    </row>
    <row r="663" spans="1:21">
      <c r="A663" s="29"/>
      <c r="B663" s="29"/>
      <c r="C663" s="67"/>
      <c r="D663" s="29"/>
      <c r="E663" s="67"/>
      <c r="F663" s="50"/>
      <c r="G663" s="67"/>
      <c r="H663" s="50"/>
      <c r="I663" s="67"/>
      <c r="J663" s="50"/>
      <c r="K663" s="67"/>
      <c r="L663" s="50"/>
      <c r="M663" s="67"/>
      <c r="N663" s="50"/>
      <c r="O663" s="67"/>
      <c r="P663" s="50"/>
      <c r="Q663" s="67"/>
      <c r="R663" s="50"/>
      <c r="S663" s="67"/>
      <c r="T663" s="50"/>
      <c r="U663" s="67"/>
    </row>
    <row r="664" spans="1:21">
      <c r="A664" s="29"/>
      <c r="B664" s="29"/>
      <c r="C664" s="67"/>
      <c r="D664" s="29"/>
      <c r="E664" s="67"/>
      <c r="F664" s="50"/>
      <c r="G664" s="67"/>
      <c r="H664" s="50"/>
      <c r="I664" s="67"/>
      <c r="J664" s="50"/>
      <c r="K664" s="67"/>
      <c r="L664" s="50"/>
      <c r="M664" s="67"/>
      <c r="N664" s="50"/>
      <c r="O664" s="67"/>
      <c r="P664" s="50"/>
      <c r="Q664" s="67"/>
      <c r="R664" s="50"/>
      <c r="S664" s="67"/>
      <c r="T664" s="50"/>
      <c r="U664" s="67"/>
    </row>
    <row r="665" spans="1:21">
      <c r="A665" s="29"/>
      <c r="B665" s="29"/>
      <c r="C665" s="67"/>
      <c r="D665" s="29"/>
      <c r="E665" s="67"/>
      <c r="F665" s="50"/>
      <c r="G665" s="67"/>
      <c r="H665" s="50"/>
      <c r="I665" s="67"/>
      <c r="J665" s="50"/>
      <c r="K665" s="67"/>
      <c r="L665" s="50"/>
      <c r="M665" s="67"/>
      <c r="N665" s="50"/>
      <c r="O665" s="67"/>
      <c r="P665" s="50"/>
      <c r="Q665" s="67"/>
      <c r="R665" s="50"/>
      <c r="S665" s="67"/>
      <c r="T665" s="50"/>
      <c r="U665" s="67"/>
    </row>
    <row r="666" spans="1:21">
      <c r="A666" s="29"/>
      <c r="B666" s="29"/>
      <c r="C666" s="67"/>
      <c r="D666" s="29"/>
      <c r="E666" s="67"/>
      <c r="F666" s="50"/>
      <c r="G666" s="67"/>
      <c r="H666" s="50"/>
      <c r="I666" s="67"/>
      <c r="J666" s="50"/>
      <c r="K666" s="67"/>
      <c r="L666" s="50"/>
      <c r="M666" s="67"/>
      <c r="N666" s="50"/>
      <c r="O666" s="67"/>
      <c r="P666" s="50"/>
      <c r="Q666" s="67"/>
      <c r="R666" s="50"/>
      <c r="S666" s="67"/>
      <c r="T666" s="50"/>
      <c r="U666" s="67"/>
    </row>
    <row r="667" spans="1:21">
      <c r="A667" s="29"/>
      <c r="B667" s="29"/>
      <c r="C667" s="67"/>
      <c r="D667" s="29"/>
      <c r="E667" s="67"/>
      <c r="F667" s="50"/>
      <c r="G667" s="67"/>
      <c r="H667" s="50"/>
      <c r="I667" s="67"/>
      <c r="J667" s="50"/>
      <c r="K667" s="67"/>
      <c r="L667" s="50"/>
      <c r="M667" s="67"/>
      <c r="N667" s="50"/>
      <c r="O667" s="67"/>
      <c r="P667" s="50"/>
      <c r="Q667" s="67"/>
      <c r="R667" s="50"/>
      <c r="S667" s="67"/>
      <c r="T667" s="50"/>
      <c r="U667" s="67"/>
    </row>
    <row r="668" spans="1:21">
      <c r="A668" s="29"/>
      <c r="B668" s="29"/>
      <c r="C668" s="67"/>
      <c r="D668" s="29"/>
      <c r="E668" s="67"/>
      <c r="F668" s="50"/>
      <c r="G668" s="67"/>
      <c r="H668" s="50"/>
      <c r="I668" s="67"/>
      <c r="J668" s="50"/>
      <c r="K668" s="67"/>
      <c r="L668" s="50"/>
      <c r="M668" s="67"/>
      <c r="N668" s="50"/>
      <c r="O668" s="67"/>
      <c r="P668" s="50"/>
      <c r="Q668" s="67"/>
      <c r="R668" s="50"/>
      <c r="S668" s="67"/>
      <c r="T668" s="50"/>
      <c r="U668" s="67"/>
    </row>
    <row r="669" spans="1:21">
      <c r="A669" s="29"/>
      <c r="B669" s="29"/>
      <c r="C669" s="67"/>
      <c r="D669" s="29"/>
      <c r="E669" s="67"/>
      <c r="F669" s="50"/>
      <c r="G669" s="67"/>
      <c r="H669" s="50"/>
      <c r="I669" s="67"/>
      <c r="J669" s="50"/>
      <c r="K669" s="67"/>
      <c r="L669" s="50"/>
      <c r="M669" s="67"/>
      <c r="N669" s="50"/>
      <c r="O669" s="67"/>
      <c r="P669" s="50"/>
      <c r="Q669" s="67"/>
      <c r="R669" s="50"/>
      <c r="S669" s="67"/>
      <c r="T669" s="50"/>
      <c r="U669" s="67"/>
    </row>
    <row r="670" spans="1:21">
      <c r="A670" s="29"/>
      <c r="B670" s="29"/>
      <c r="C670" s="67"/>
      <c r="D670" s="29"/>
      <c r="E670" s="67"/>
      <c r="F670" s="50"/>
      <c r="G670" s="67"/>
      <c r="H670" s="50"/>
      <c r="I670" s="67"/>
      <c r="J670" s="50"/>
      <c r="K670" s="67"/>
      <c r="L670" s="50"/>
      <c r="M670" s="67"/>
      <c r="N670" s="50"/>
      <c r="O670" s="67"/>
      <c r="P670" s="50"/>
      <c r="Q670" s="67"/>
      <c r="R670" s="50"/>
      <c r="S670" s="67"/>
      <c r="T670" s="50"/>
      <c r="U670" s="67"/>
    </row>
    <row r="671" spans="1:21">
      <c r="A671" s="29"/>
      <c r="B671" s="29"/>
      <c r="C671" s="67"/>
      <c r="D671" s="29"/>
      <c r="E671" s="67"/>
      <c r="F671" s="50"/>
      <c r="G671" s="67"/>
      <c r="H671" s="50"/>
      <c r="I671" s="67"/>
      <c r="J671" s="50"/>
      <c r="K671" s="67"/>
      <c r="L671" s="50"/>
      <c r="M671" s="67"/>
      <c r="N671" s="50"/>
      <c r="O671" s="67"/>
      <c r="P671" s="50"/>
      <c r="Q671" s="67"/>
      <c r="R671" s="50"/>
      <c r="S671" s="67"/>
      <c r="T671" s="50"/>
      <c r="U671" s="67"/>
    </row>
    <row r="672" spans="1:21">
      <c r="A672" s="29"/>
      <c r="B672" s="29"/>
      <c r="C672" s="67"/>
      <c r="D672" s="29"/>
      <c r="E672" s="67"/>
      <c r="F672" s="50"/>
      <c r="G672" s="67"/>
      <c r="H672" s="50"/>
      <c r="I672" s="67"/>
      <c r="J672" s="50"/>
      <c r="K672" s="67"/>
      <c r="L672" s="50"/>
      <c r="M672" s="67"/>
      <c r="N672" s="50"/>
      <c r="O672" s="67"/>
      <c r="P672" s="50"/>
      <c r="Q672" s="67"/>
      <c r="R672" s="50"/>
      <c r="S672" s="67"/>
      <c r="T672" s="50"/>
      <c r="U672" s="67"/>
    </row>
    <row r="673" spans="1:21">
      <c r="A673" s="29"/>
      <c r="B673" s="29"/>
      <c r="C673" s="67"/>
      <c r="D673" s="29"/>
      <c r="E673" s="67"/>
      <c r="F673" s="50"/>
      <c r="G673" s="67"/>
      <c r="H673" s="50"/>
      <c r="I673" s="67"/>
      <c r="J673" s="50"/>
      <c r="K673" s="67"/>
      <c r="L673" s="50"/>
      <c r="M673" s="67"/>
      <c r="N673" s="50"/>
      <c r="O673" s="67"/>
      <c r="P673" s="50"/>
      <c r="Q673" s="67"/>
      <c r="R673" s="50"/>
      <c r="S673" s="67"/>
      <c r="T673" s="50"/>
      <c r="U673" s="67"/>
    </row>
    <row r="674" spans="1:21">
      <c r="A674" s="29"/>
      <c r="B674" s="29"/>
      <c r="C674" s="67"/>
      <c r="D674" s="29"/>
      <c r="E674" s="67"/>
      <c r="F674" s="50"/>
      <c r="G674" s="67"/>
      <c r="H674" s="50"/>
      <c r="I674" s="67"/>
      <c r="J674" s="50"/>
      <c r="K674" s="67"/>
      <c r="L674" s="50"/>
      <c r="M674" s="67"/>
      <c r="N674" s="50"/>
      <c r="O674" s="67"/>
      <c r="P674" s="50"/>
      <c r="Q674" s="67"/>
      <c r="R674" s="50"/>
      <c r="S674" s="67"/>
      <c r="T674" s="50"/>
      <c r="U674" s="67"/>
    </row>
    <row r="675" spans="1:21">
      <c r="A675" s="29"/>
      <c r="B675" s="29"/>
      <c r="C675" s="67"/>
      <c r="D675" s="29"/>
      <c r="E675" s="67"/>
      <c r="F675" s="50"/>
      <c r="G675" s="67"/>
      <c r="H675" s="50"/>
      <c r="I675" s="67"/>
      <c r="J675" s="50"/>
      <c r="K675" s="67"/>
      <c r="L675" s="50"/>
      <c r="M675" s="67"/>
      <c r="N675" s="50"/>
      <c r="O675" s="67"/>
      <c r="P675" s="50"/>
      <c r="Q675" s="67"/>
      <c r="R675" s="50"/>
      <c r="S675" s="67"/>
      <c r="T675" s="50"/>
      <c r="U675" s="67"/>
    </row>
    <row r="676" spans="1:21">
      <c r="A676" s="29"/>
      <c r="B676" s="29"/>
      <c r="C676" s="67"/>
      <c r="D676" s="29"/>
      <c r="E676" s="67"/>
      <c r="F676" s="50"/>
      <c r="G676" s="67"/>
      <c r="H676" s="50"/>
      <c r="I676" s="67"/>
      <c r="J676" s="50"/>
      <c r="K676" s="67"/>
      <c r="L676" s="50"/>
      <c r="M676" s="67"/>
      <c r="N676" s="50"/>
      <c r="O676" s="67"/>
      <c r="P676" s="50"/>
      <c r="Q676" s="67"/>
      <c r="R676" s="50"/>
      <c r="S676" s="67"/>
      <c r="T676" s="50"/>
      <c r="U676" s="67"/>
    </row>
    <row r="677" spans="1:21">
      <c r="A677" s="29"/>
      <c r="B677" s="29"/>
      <c r="C677" s="67"/>
      <c r="D677" s="29"/>
      <c r="E677" s="67"/>
      <c r="F677" s="50"/>
      <c r="G677" s="67"/>
      <c r="H677" s="50"/>
      <c r="I677" s="67"/>
      <c r="J677" s="50"/>
      <c r="K677" s="67"/>
      <c r="L677" s="50"/>
      <c r="M677" s="67"/>
      <c r="N677" s="50"/>
      <c r="O677" s="67"/>
      <c r="P677" s="50"/>
      <c r="Q677" s="67"/>
      <c r="R677" s="50"/>
      <c r="S677" s="67"/>
      <c r="T677" s="50"/>
      <c r="U677" s="67"/>
    </row>
    <row r="678" spans="1:21">
      <c r="A678" s="29"/>
      <c r="B678" s="29"/>
      <c r="C678" s="67"/>
      <c r="D678" s="29"/>
      <c r="E678" s="67"/>
      <c r="F678" s="50"/>
      <c r="G678" s="67"/>
      <c r="H678" s="50"/>
      <c r="I678" s="67"/>
      <c r="J678" s="50"/>
      <c r="K678" s="67"/>
      <c r="L678" s="50"/>
      <c r="M678" s="67"/>
      <c r="N678" s="50"/>
      <c r="O678" s="67"/>
      <c r="P678" s="50"/>
      <c r="Q678" s="67"/>
      <c r="R678" s="50"/>
      <c r="S678" s="67"/>
      <c r="T678" s="50"/>
      <c r="U678" s="67"/>
    </row>
    <row r="679" spans="1:21">
      <c r="A679" s="29"/>
      <c r="B679" s="29"/>
      <c r="C679" s="67"/>
      <c r="D679" s="29"/>
      <c r="E679" s="67"/>
      <c r="F679" s="50"/>
      <c r="G679" s="67"/>
      <c r="H679" s="50"/>
      <c r="I679" s="67"/>
      <c r="J679" s="50"/>
      <c r="K679" s="67"/>
      <c r="L679" s="50"/>
      <c r="M679" s="67"/>
      <c r="N679" s="50"/>
      <c r="O679" s="67"/>
      <c r="P679" s="50"/>
      <c r="Q679" s="67"/>
      <c r="R679" s="50"/>
      <c r="S679" s="67"/>
      <c r="T679" s="50"/>
      <c r="U679" s="67"/>
    </row>
    <row r="680" spans="1:21">
      <c r="A680" s="29"/>
      <c r="B680" s="29"/>
      <c r="C680" s="67"/>
      <c r="D680" s="29"/>
      <c r="E680" s="67"/>
      <c r="F680" s="50"/>
      <c r="G680" s="67"/>
      <c r="H680" s="50"/>
      <c r="I680" s="67"/>
      <c r="J680" s="50"/>
      <c r="K680" s="67"/>
      <c r="L680" s="50"/>
      <c r="M680" s="67"/>
      <c r="N680" s="50"/>
      <c r="O680" s="67"/>
      <c r="P680" s="50"/>
      <c r="Q680" s="67"/>
      <c r="R680" s="50"/>
      <c r="S680" s="67"/>
      <c r="T680" s="50"/>
      <c r="U680" s="67"/>
    </row>
    <row r="681" spans="1:21">
      <c r="A681" s="29"/>
      <c r="B681" s="29"/>
      <c r="C681" s="67"/>
      <c r="D681" s="29"/>
      <c r="E681" s="67"/>
      <c r="F681" s="50"/>
      <c r="G681" s="67"/>
      <c r="H681" s="50"/>
      <c r="I681" s="67"/>
      <c r="J681" s="50"/>
      <c r="K681" s="67"/>
      <c r="L681" s="50"/>
      <c r="M681" s="67"/>
      <c r="N681" s="50"/>
      <c r="O681" s="67"/>
      <c r="P681" s="50"/>
      <c r="Q681" s="67"/>
      <c r="R681" s="50"/>
      <c r="S681" s="67"/>
      <c r="T681" s="50"/>
      <c r="U681" s="67"/>
    </row>
    <row r="682" spans="1:21">
      <c r="A682" s="29"/>
      <c r="B682" s="29"/>
      <c r="C682" s="67"/>
      <c r="D682" s="29"/>
      <c r="E682" s="67"/>
      <c r="F682" s="50"/>
      <c r="G682" s="67"/>
      <c r="H682" s="50"/>
      <c r="I682" s="67"/>
      <c r="J682" s="50"/>
      <c r="K682" s="67"/>
      <c r="L682" s="50"/>
      <c r="M682" s="67"/>
      <c r="N682" s="50"/>
      <c r="O682" s="67"/>
      <c r="P682" s="50"/>
      <c r="Q682" s="67"/>
      <c r="R682" s="50"/>
      <c r="S682" s="67"/>
      <c r="T682" s="50"/>
      <c r="U682" s="67"/>
    </row>
    <row r="683" spans="1:21">
      <c r="A683" s="29"/>
      <c r="B683" s="29"/>
      <c r="C683" s="67"/>
      <c r="D683" s="29"/>
      <c r="E683" s="67"/>
      <c r="F683" s="50"/>
      <c r="G683" s="67"/>
      <c r="H683" s="50"/>
      <c r="I683" s="67"/>
      <c r="J683" s="50"/>
      <c r="K683" s="67"/>
      <c r="L683" s="50"/>
      <c r="M683" s="67"/>
      <c r="N683" s="50"/>
      <c r="O683" s="67"/>
      <c r="P683" s="50"/>
      <c r="Q683" s="67"/>
      <c r="R683" s="50"/>
      <c r="S683" s="67"/>
      <c r="T683" s="50"/>
      <c r="U683" s="67"/>
    </row>
    <row r="684" spans="1:21">
      <c r="A684" s="29"/>
      <c r="B684" s="29"/>
      <c r="C684" s="67"/>
      <c r="D684" s="29"/>
      <c r="E684" s="67"/>
      <c r="F684" s="50"/>
      <c r="G684" s="67"/>
      <c r="H684" s="50"/>
      <c r="I684" s="67"/>
      <c r="J684" s="50"/>
      <c r="K684" s="67"/>
      <c r="L684" s="50"/>
      <c r="M684" s="67"/>
      <c r="N684" s="50"/>
      <c r="O684" s="67"/>
      <c r="P684" s="50"/>
      <c r="Q684" s="67"/>
      <c r="R684" s="50"/>
      <c r="S684" s="67"/>
      <c r="T684" s="50"/>
      <c r="U684" s="67"/>
    </row>
    <row r="685" spans="1:21">
      <c r="A685" s="29"/>
      <c r="B685" s="29"/>
      <c r="C685" s="67"/>
      <c r="D685" s="29"/>
      <c r="E685" s="67"/>
      <c r="F685" s="50"/>
      <c r="G685" s="67"/>
      <c r="H685" s="50"/>
      <c r="I685" s="67"/>
      <c r="J685" s="50"/>
      <c r="K685" s="67"/>
      <c r="L685" s="50"/>
      <c r="M685" s="67"/>
      <c r="N685" s="50"/>
      <c r="O685" s="67"/>
      <c r="P685" s="50"/>
      <c r="Q685" s="67"/>
      <c r="R685" s="50"/>
      <c r="S685" s="67"/>
      <c r="T685" s="50"/>
      <c r="U685" s="67"/>
    </row>
    <row r="686" spans="1:21">
      <c r="A686" s="29"/>
      <c r="B686" s="29"/>
      <c r="C686" s="67"/>
      <c r="D686" s="29"/>
      <c r="E686" s="67"/>
      <c r="F686" s="50"/>
      <c r="G686" s="67"/>
      <c r="H686" s="50"/>
      <c r="I686" s="67"/>
      <c r="J686" s="50"/>
      <c r="K686" s="67"/>
      <c r="L686" s="50"/>
      <c r="M686" s="67"/>
      <c r="N686" s="50"/>
      <c r="O686" s="67"/>
      <c r="P686" s="50"/>
      <c r="Q686" s="67"/>
      <c r="R686" s="50"/>
      <c r="S686" s="67"/>
      <c r="T686" s="50"/>
      <c r="U686" s="67"/>
    </row>
    <row r="687" spans="1:21">
      <c r="A687" s="29"/>
      <c r="B687" s="29"/>
      <c r="C687" s="67"/>
      <c r="D687" s="29"/>
      <c r="E687" s="67"/>
      <c r="F687" s="50"/>
      <c r="G687" s="67"/>
      <c r="H687" s="50"/>
      <c r="I687" s="67"/>
      <c r="J687" s="50"/>
      <c r="K687" s="67"/>
      <c r="L687" s="50"/>
      <c r="M687" s="67"/>
      <c r="N687" s="50"/>
      <c r="O687" s="67"/>
      <c r="P687" s="50"/>
      <c r="Q687" s="67"/>
      <c r="R687" s="50"/>
      <c r="S687" s="67"/>
      <c r="T687" s="50"/>
      <c r="U687" s="67"/>
    </row>
    <row r="688" spans="1:21">
      <c r="A688" s="29"/>
      <c r="B688" s="29"/>
      <c r="C688" s="67"/>
      <c r="D688" s="29"/>
      <c r="E688" s="67"/>
      <c r="F688" s="50"/>
      <c r="G688" s="67"/>
      <c r="H688" s="50"/>
      <c r="I688" s="67"/>
      <c r="J688" s="50"/>
      <c r="K688" s="67"/>
      <c r="L688" s="50"/>
      <c r="M688" s="67"/>
      <c r="N688" s="50"/>
      <c r="O688" s="67"/>
      <c r="P688" s="50"/>
      <c r="Q688" s="67"/>
      <c r="R688" s="50"/>
      <c r="S688" s="67"/>
      <c r="T688" s="50"/>
      <c r="U688" s="67"/>
    </row>
    <row r="689" spans="1:21">
      <c r="A689" s="29"/>
      <c r="B689" s="29"/>
      <c r="C689" s="67"/>
      <c r="D689" s="29"/>
      <c r="E689" s="67"/>
      <c r="F689" s="50"/>
      <c r="G689" s="67"/>
      <c r="H689" s="50"/>
      <c r="I689" s="67"/>
      <c r="J689" s="50"/>
      <c r="K689" s="67"/>
      <c r="L689" s="50"/>
      <c r="M689" s="67"/>
      <c r="N689" s="50"/>
      <c r="O689" s="67"/>
      <c r="P689" s="50"/>
      <c r="Q689" s="67"/>
      <c r="R689" s="50"/>
      <c r="S689" s="67"/>
      <c r="T689" s="50"/>
      <c r="U689" s="67"/>
    </row>
    <row r="690" spans="1:21">
      <c r="A690" s="29"/>
      <c r="B690" s="29"/>
      <c r="C690" s="67"/>
      <c r="D690" s="29"/>
      <c r="E690" s="67"/>
      <c r="F690" s="50"/>
      <c r="G690" s="67"/>
      <c r="H690" s="50"/>
      <c r="I690" s="67"/>
      <c r="J690" s="50"/>
      <c r="K690" s="67"/>
      <c r="L690" s="50"/>
      <c r="M690" s="67"/>
      <c r="N690" s="50"/>
      <c r="O690" s="67"/>
      <c r="P690" s="50"/>
      <c r="Q690" s="67"/>
      <c r="R690" s="50"/>
      <c r="S690" s="67"/>
      <c r="T690" s="50"/>
      <c r="U690" s="67"/>
    </row>
    <row r="691" spans="1:21">
      <c r="A691" s="29"/>
      <c r="B691" s="29"/>
      <c r="C691" s="67"/>
      <c r="D691" s="29"/>
      <c r="E691" s="67"/>
      <c r="F691" s="50"/>
      <c r="G691" s="67"/>
      <c r="H691" s="50"/>
      <c r="I691" s="67"/>
      <c r="J691" s="50"/>
      <c r="K691" s="67"/>
      <c r="L691" s="50"/>
      <c r="M691" s="67"/>
      <c r="N691" s="50"/>
      <c r="O691" s="67"/>
      <c r="P691" s="50"/>
      <c r="Q691" s="67"/>
      <c r="R691" s="50"/>
      <c r="S691" s="67"/>
      <c r="T691" s="50"/>
      <c r="U691" s="67"/>
    </row>
    <row r="692" spans="1:21">
      <c r="A692" s="29"/>
      <c r="B692" s="29"/>
      <c r="C692" s="67"/>
      <c r="D692" s="29"/>
      <c r="E692" s="67"/>
      <c r="F692" s="50"/>
      <c r="G692" s="67"/>
      <c r="H692" s="50"/>
      <c r="I692" s="67"/>
      <c r="J692" s="50"/>
      <c r="K692" s="67"/>
      <c r="L692" s="50"/>
      <c r="M692" s="67"/>
      <c r="N692" s="50"/>
      <c r="O692" s="67"/>
      <c r="P692" s="50"/>
      <c r="Q692" s="67"/>
      <c r="R692" s="50"/>
      <c r="S692" s="67"/>
      <c r="T692" s="50"/>
      <c r="U692" s="67"/>
    </row>
    <row r="693" spans="1:21">
      <c r="A693" s="29"/>
      <c r="B693" s="29"/>
      <c r="C693" s="67"/>
      <c r="D693" s="29"/>
      <c r="E693" s="67"/>
      <c r="F693" s="50"/>
      <c r="G693" s="67"/>
      <c r="H693" s="50"/>
      <c r="I693" s="67"/>
      <c r="J693" s="50"/>
      <c r="K693" s="67"/>
      <c r="L693" s="50"/>
      <c r="M693" s="67"/>
      <c r="N693" s="50"/>
      <c r="O693" s="67"/>
      <c r="P693" s="50"/>
      <c r="Q693" s="67"/>
      <c r="R693" s="50"/>
      <c r="S693" s="67"/>
      <c r="T693" s="50"/>
      <c r="U693" s="67"/>
    </row>
    <row r="694" spans="1:21">
      <c r="A694" s="29"/>
      <c r="B694" s="29"/>
      <c r="C694" s="67"/>
      <c r="D694" s="29"/>
      <c r="E694" s="67"/>
      <c r="F694" s="50"/>
      <c r="G694" s="67"/>
      <c r="H694" s="50"/>
      <c r="I694" s="67"/>
      <c r="J694" s="50"/>
      <c r="K694" s="67"/>
      <c r="L694" s="50"/>
      <c r="M694" s="67"/>
      <c r="N694" s="50"/>
      <c r="O694" s="67"/>
      <c r="P694" s="50"/>
      <c r="Q694" s="67"/>
      <c r="R694" s="50"/>
      <c r="S694" s="67"/>
      <c r="T694" s="50"/>
      <c r="U694" s="67"/>
    </row>
    <row r="695" spans="1:21">
      <c r="A695" s="29"/>
      <c r="B695" s="29"/>
      <c r="C695" s="67"/>
      <c r="D695" s="29"/>
      <c r="E695" s="67"/>
      <c r="F695" s="50"/>
      <c r="G695" s="67"/>
      <c r="H695" s="50"/>
      <c r="I695" s="67"/>
      <c r="J695" s="50"/>
      <c r="K695" s="67"/>
      <c r="L695" s="50"/>
      <c r="M695" s="67"/>
      <c r="N695" s="50"/>
      <c r="O695" s="67"/>
      <c r="P695" s="50"/>
      <c r="Q695" s="67"/>
      <c r="R695" s="50"/>
      <c r="S695" s="67"/>
      <c r="T695" s="50"/>
      <c r="U695" s="67"/>
    </row>
    <row r="696" spans="1:21">
      <c r="A696" s="29"/>
      <c r="B696" s="29"/>
      <c r="C696" s="67"/>
      <c r="D696" s="29"/>
      <c r="E696" s="67"/>
      <c r="F696" s="50"/>
      <c r="G696" s="67"/>
      <c r="H696" s="50"/>
      <c r="I696" s="67"/>
      <c r="J696" s="50"/>
      <c r="K696" s="67"/>
      <c r="L696" s="50"/>
      <c r="M696" s="67"/>
      <c r="N696" s="50"/>
      <c r="O696" s="67"/>
      <c r="P696" s="50"/>
      <c r="Q696" s="67"/>
      <c r="R696" s="50"/>
      <c r="S696" s="67"/>
      <c r="T696" s="50"/>
      <c r="U696" s="67"/>
    </row>
    <row r="697" spans="1:21">
      <c r="A697" s="29"/>
      <c r="B697" s="29"/>
      <c r="C697" s="67"/>
      <c r="D697" s="29"/>
      <c r="E697" s="67"/>
      <c r="F697" s="50"/>
      <c r="G697" s="67"/>
      <c r="H697" s="50"/>
      <c r="I697" s="67"/>
      <c r="J697" s="50"/>
      <c r="K697" s="67"/>
      <c r="L697" s="50"/>
      <c r="M697" s="67"/>
      <c r="N697" s="50"/>
      <c r="O697" s="67"/>
      <c r="P697" s="50"/>
      <c r="Q697" s="67"/>
      <c r="R697" s="50"/>
      <c r="S697" s="67"/>
      <c r="T697" s="50"/>
      <c r="U697" s="67"/>
    </row>
    <row r="698" spans="1:21">
      <c r="A698" s="29"/>
      <c r="B698" s="29"/>
      <c r="C698" s="67"/>
      <c r="D698" s="29"/>
      <c r="E698" s="67"/>
      <c r="F698" s="50"/>
      <c r="G698" s="67"/>
      <c r="H698" s="50"/>
      <c r="I698" s="67"/>
      <c r="J698" s="50"/>
      <c r="K698" s="67"/>
      <c r="L698" s="50"/>
      <c r="M698" s="67"/>
      <c r="N698" s="50"/>
      <c r="O698" s="67"/>
      <c r="P698" s="50"/>
      <c r="Q698" s="67"/>
      <c r="R698" s="50"/>
      <c r="S698" s="67"/>
      <c r="T698" s="50"/>
      <c r="U698" s="67"/>
    </row>
    <row r="699" spans="1:21">
      <c r="A699" s="29"/>
      <c r="B699" s="29"/>
      <c r="C699" s="67"/>
      <c r="D699" s="29"/>
      <c r="E699" s="67"/>
      <c r="F699" s="50"/>
      <c r="G699" s="67"/>
      <c r="H699" s="50"/>
      <c r="I699" s="67"/>
      <c r="J699" s="50"/>
      <c r="K699" s="67"/>
      <c r="L699" s="50"/>
      <c r="M699" s="67"/>
      <c r="N699" s="50"/>
      <c r="O699" s="67"/>
      <c r="P699" s="50"/>
      <c r="Q699" s="67"/>
      <c r="R699" s="50"/>
      <c r="S699" s="67"/>
      <c r="T699" s="50"/>
      <c r="U699" s="67"/>
    </row>
    <row r="700" spans="1:21">
      <c r="A700" s="29"/>
      <c r="B700" s="29"/>
      <c r="C700" s="67"/>
      <c r="D700" s="29"/>
      <c r="E700" s="67"/>
      <c r="F700" s="50"/>
      <c r="G700" s="67"/>
      <c r="H700" s="50"/>
      <c r="I700" s="67"/>
      <c r="J700" s="50"/>
      <c r="K700" s="67"/>
      <c r="L700" s="50"/>
      <c r="M700" s="67"/>
      <c r="N700" s="50"/>
      <c r="O700" s="67"/>
      <c r="P700" s="50"/>
      <c r="Q700" s="67"/>
      <c r="R700" s="50"/>
      <c r="S700" s="67"/>
      <c r="T700" s="50"/>
      <c r="U700" s="67"/>
    </row>
    <row r="701" spans="1:21">
      <c r="A701" s="29"/>
      <c r="B701" s="29"/>
      <c r="C701" s="67"/>
      <c r="D701" s="29"/>
      <c r="E701" s="67"/>
      <c r="F701" s="50"/>
      <c r="G701" s="67"/>
      <c r="H701" s="50"/>
      <c r="I701" s="67"/>
      <c r="J701" s="50"/>
      <c r="K701" s="67"/>
      <c r="L701" s="50"/>
      <c r="M701" s="67"/>
      <c r="N701" s="50"/>
      <c r="O701" s="67"/>
      <c r="P701" s="50"/>
      <c r="Q701" s="67"/>
      <c r="R701" s="50"/>
      <c r="S701" s="67"/>
      <c r="T701" s="50"/>
      <c r="U701" s="67"/>
    </row>
    <row r="702" spans="1:21">
      <c r="A702" s="29"/>
      <c r="B702" s="29"/>
      <c r="C702" s="67"/>
      <c r="D702" s="29"/>
      <c r="E702" s="67"/>
      <c r="F702" s="50"/>
      <c r="G702" s="67"/>
      <c r="H702" s="50"/>
      <c r="I702" s="67"/>
      <c r="J702" s="50"/>
      <c r="K702" s="67"/>
      <c r="L702" s="50"/>
      <c r="M702" s="67"/>
      <c r="N702" s="50"/>
      <c r="O702" s="67"/>
      <c r="P702" s="50"/>
      <c r="Q702" s="67"/>
      <c r="R702" s="50"/>
      <c r="S702" s="67"/>
      <c r="T702" s="50"/>
      <c r="U702" s="67"/>
    </row>
    <row r="703" spans="1:21">
      <c r="A703" s="29"/>
      <c r="B703" s="29"/>
      <c r="C703" s="67"/>
      <c r="D703" s="29"/>
      <c r="E703" s="67"/>
      <c r="F703" s="50"/>
      <c r="G703" s="67"/>
      <c r="H703" s="50"/>
      <c r="I703" s="67"/>
      <c r="J703" s="50"/>
      <c r="K703" s="67"/>
      <c r="L703" s="50"/>
      <c r="M703" s="67"/>
      <c r="N703" s="50"/>
      <c r="O703" s="67"/>
      <c r="P703" s="50"/>
      <c r="Q703" s="67"/>
      <c r="R703" s="50"/>
      <c r="S703" s="67"/>
      <c r="T703" s="50"/>
      <c r="U703" s="67"/>
    </row>
    <row r="704" spans="1:21">
      <c r="A704" s="29"/>
      <c r="B704" s="29"/>
      <c r="C704" s="67"/>
      <c r="D704" s="29"/>
      <c r="E704" s="67"/>
      <c r="F704" s="50"/>
      <c r="G704" s="67"/>
      <c r="H704" s="50"/>
      <c r="I704" s="67"/>
      <c r="J704" s="50"/>
      <c r="K704" s="67"/>
      <c r="L704" s="50"/>
      <c r="M704" s="67"/>
      <c r="N704" s="50"/>
      <c r="O704" s="67"/>
      <c r="P704" s="50"/>
      <c r="Q704" s="67"/>
      <c r="R704" s="50"/>
      <c r="S704" s="67"/>
      <c r="T704" s="50"/>
      <c r="U704" s="67"/>
    </row>
    <row r="705" spans="1:21">
      <c r="A705" s="29"/>
      <c r="B705" s="29"/>
      <c r="C705" s="67"/>
      <c r="D705" s="29"/>
      <c r="E705" s="67"/>
      <c r="F705" s="50"/>
      <c r="G705" s="67"/>
      <c r="H705" s="50"/>
      <c r="I705" s="67"/>
      <c r="J705" s="50"/>
      <c r="K705" s="67"/>
      <c r="L705" s="50"/>
      <c r="M705" s="67"/>
      <c r="N705" s="50"/>
      <c r="O705" s="67"/>
      <c r="P705" s="50"/>
      <c r="Q705" s="67"/>
      <c r="R705" s="50"/>
      <c r="S705" s="67"/>
      <c r="T705" s="50"/>
      <c r="U705" s="67"/>
    </row>
    <row r="706" spans="1:21">
      <c r="A706" s="29"/>
      <c r="B706" s="29"/>
      <c r="C706" s="67"/>
      <c r="D706" s="29"/>
      <c r="E706" s="67"/>
      <c r="F706" s="50"/>
      <c r="G706" s="67"/>
      <c r="H706" s="50"/>
      <c r="I706" s="67"/>
      <c r="J706" s="50"/>
      <c r="K706" s="67"/>
      <c r="L706" s="50"/>
      <c r="M706" s="67"/>
      <c r="N706" s="50"/>
      <c r="O706" s="67"/>
      <c r="P706" s="50"/>
      <c r="Q706" s="67"/>
      <c r="R706" s="50"/>
      <c r="S706" s="67"/>
      <c r="T706" s="50"/>
      <c r="U706" s="67"/>
    </row>
    <row r="707" spans="1:21">
      <c r="A707" s="29"/>
      <c r="B707" s="29"/>
      <c r="C707" s="67"/>
      <c r="D707" s="29"/>
      <c r="E707" s="67"/>
      <c r="F707" s="50"/>
      <c r="G707" s="67"/>
      <c r="H707" s="50"/>
      <c r="I707" s="67"/>
      <c r="J707" s="50"/>
      <c r="K707" s="67"/>
      <c r="L707" s="50"/>
      <c r="M707" s="67"/>
      <c r="N707" s="50"/>
      <c r="O707" s="67"/>
      <c r="P707" s="50"/>
      <c r="Q707" s="67"/>
      <c r="R707" s="50"/>
      <c r="S707" s="67"/>
      <c r="T707" s="50"/>
      <c r="U707" s="67"/>
    </row>
    <row r="708" spans="1:21">
      <c r="A708" s="29"/>
      <c r="B708" s="29"/>
      <c r="C708" s="67"/>
      <c r="D708" s="29"/>
      <c r="E708" s="67"/>
      <c r="F708" s="50"/>
      <c r="G708" s="67"/>
      <c r="H708" s="50"/>
      <c r="I708" s="67"/>
      <c r="J708" s="50"/>
      <c r="K708" s="67"/>
      <c r="L708" s="50"/>
      <c r="M708" s="67"/>
      <c r="N708" s="50"/>
      <c r="O708" s="67"/>
      <c r="P708" s="50"/>
      <c r="Q708" s="67"/>
      <c r="R708" s="50"/>
      <c r="S708" s="67"/>
      <c r="T708" s="50"/>
      <c r="U708" s="67"/>
    </row>
    <row r="709" spans="1:21">
      <c r="A709" s="29"/>
      <c r="B709" s="29"/>
      <c r="C709" s="67"/>
      <c r="D709" s="29"/>
      <c r="E709" s="67"/>
      <c r="F709" s="50"/>
      <c r="G709" s="67"/>
      <c r="H709" s="50"/>
      <c r="I709" s="67"/>
      <c r="J709" s="50"/>
      <c r="K709" s="67"/>
      <c r="L709" s="50"/>
      <c r="M709" s="67"/>
      <c r="N709" s="50"/>
      <c r="O709" s="67"/>
      <c r="P709" s="50"/>
      <c r="Q709" s="67"/>
      <c r="R709" s="50"/>
      <c r="S709" s="67"/>
      <c r="T709" s="50"/>
      <c r="U709" s="67"/>
    </row>
    <row r="710" spans="1:21">
      <c r="A710" s="29"/>
      <c r="B710" s="29"/>
      <c r="C710" s="67"/>
      <c r="D710" s="29"/>
      <c r="E710" s="67"/>
      <c r="F710" s="50"/>
      <c r="G710" s="67"/>
      <c r="H710" s="50"/>
      <c r="I710" s="67"/>
      <c r="J710" s="50"/>
      <c r="K710" s="67"/>
      <c r="L710" s="50"/>
      <c r="M710" s="67"/>
      <c r="N710" s="50"/>
      <c r="O710" s="67"/>
      <c r="P710" s="50"/>
      <c r="Q710" s="67"/>
      <c r="R710" s="50"/>
      <c r="S710" s="67"/>
      <c r="T710" s="50"/>
      <c r="U710" s="67"/>
    </row>
    <row r="711" spans="1:21">
      <c r="A711" s="29"/>
      <c r="B711" s="29"/>
      <c r="C711" s="67"/>
      <c r="D711" s="29"/>
      <c r="E711" s="67"/>
      <c r="F711" s="50"/>
      <c r="G711" s="67"/>
      <c r="H711" s="50"/>
      <c r="I711" s="67"/>
      <c r="J711" s="50"/>
      <c r="K711" s="67"/>
      <c r="L711" s="50"/>
      <c r="M711" s="67"/>
      <c r="N711" s="50"/>
      <c r="O711" s="67"/>
      <c r="P711" s="50"/>
      <c r="Q711" s="67"/>
      <c r="R711" s="50"/>
      <c r="S711" s="67"/>
      <c r="T711" s="50"/>
      <c r="U711" s="67"/>
    </row>
    <row r="712" spans="1:21">
      <c r="A712" s="29"/>
      <c r="B712" s="29"/>
      <c r="C712" s="67"/>
      <c r="D712" s="29"/>
      <c r="E712" s="67"/>
      <c r="F712" s="50"/>
      <c r="G712" s="67"/>
      <c r="H712" s="50"/>
      <c r="I712" s="67"/>
      <c r="J712" s="50"/>
      <c r="K712" s="67"/>
      <c r="L712" s="50"/>
      <c r="M712" s="67"/>
      <c r="N712" s="50"/>
      <c r="O712" s="67"/>
      <c r="P712" s="50"/>
      <c r="Q712" s="67"/>
      <c r="R712" s="50"/>
      <c r="S712" s="67"/>
      <c r="T712" s="50"/>
      <c r="U712" s="67"/>
    </row>
    <row r="713" spans="1:21">
      <c r="A713" s="29"/>
      <c r="B713" s="29"/>
      <c r="C713" s="67"/>
      <c r="D713" s="29"/>
      <c r="E713" s="67"/>
      <c r="F713" s="50"/>
      <c r="G713" s="67"/>
      <c r="H713" s="50"/>
      <c r="I713" s="67"/>
      <c r="J713" s="50"/>
      <c r="K713" s="67"/>
      <c r="L713" s="50"/>
      <c r="M713" s="67"/>
      <c r="N713" s="50"/>
      <c r="O713" s="67"/>
      <c r="P713" s="50"/>
      <c r="Q713" s="67"/>
      <c r="R713" s="50"/>
      <c r="S713" s="67"/>
      <c r="T713" s="50"/>
      <c r="U713" s="67"/>
    </row>
    <row r="714" spans="1:21">
      <c r="A714" s="29"/>
      <c r="B714" s="29"/>
      <c r="C714" s="67"/>
      <c r="D714" s="29"/>
      <c r="E714" s="67"/>
      <c r="F714" s="50"/>
      <c r="G714" s="67"/>
      <c r="H714" s="50"/>
      <c r="I714" s="67"/>
      <c r="J714" s="50"/>
      <c r="K714" s="67"/>
      <c r="L714" s="50"/>
      <c r="M714" s="67"/>
      <c r="N714" s="50"/>
      <c r="O714" s="67"/>
      <c r="P714" s="50"/>
      <c r="Q714" s="67"/>
      <c r="R714" s="50"/>
      <c r="S714" s="67"/>
      <c r="T714" s="50"/>
      <c r="U714" s="67"/>
    </row>
    <row r="715" spans="1:21">
      <c r="A715" s="29"/>
      <c r="B715" s="29"/>
      <c r="C715" s="67"/>
      <c r="D715" s="29"/>
      <c r="E715" s="67"/>
      <c r="F715" s="50"/>
      <c r="G715" s="67"/>
      <c r="H715" s="50"/>
      <c r="I715" s="67"/>
      <c r="J715" s="50"/>
      <c r="K715" s="67"/>
      <c r="L715" s="50"/>
      <c r="M715" s="67"/>
      <c r="N715" s="50"/>
      <c r="O715" s="67"/>
      <c r="P715" s="50"/>
      <c r="Q715" s="67"/>
      <c r="R715" s="50"/>
      <c r="S715" s="67"/>
      <c r="T715" s="50"/>
      <c r="U715" s="67"/>
    </row>
    <row r="716" spans="1:21">
      <c r="A716" s="29"/>
      <c r="B716" s="29"/>
      <c r="C716" s="67"/>
      <c r="D716" s="29"/>
      <c r="E716" s="67"/>
      <c r="F716" s="50"/>
      <c r="G716" s="67"/>
      <c r="H716" s="50"/>
      <c r="I716" s="67"/>
      <c r="J716" s="50"/>
      <c r="K716" s="67"/>
      <c r="L716" s="50"/>
      <c r="M716" s="67"/>
      <c r="N716" s="50"/>
      <c r="O716" s="67"/>
      <c r="P716" s="50"/>
      <c r="Q716" s="67"/>
      <c r="R716" s="50"/>
      <c r="S716" s="67"/>
      <c r="T716" s="50"/>
      <c r="U716" s="67"/>
    </row>
    <row r="717" spans="1:21">
      <c r="A717" s="29"/>
      <c r="B717" s="29"/>
      <c r="C717" s="67"/>
      <c r="D717" s="29"/>
      <c r="E717" s="67"/>
      <c r="F717" s="50"/>
      <c r="G717" s="67"/>
      <c r="H717" s="50"/>
      <c r="I717" s="67"/>
      <c r="J717" s="50"/>
      <c r="K717" s="67"/>
      <c r="L717" s="50"/>
      <c r="M717" s="67"/>
      <c r="N717" s="50"/>
      <c r="O717" s="67"/>
      <c r="P717" s="50"/>
      <c r="Q717" s="67"/>
      <c r="R717" s="50"/>
      <c r="S717" s="67"/>
      <c r="T717" s="50"/>
      <c r="U717" s="67"/>
    </row>
    <row r="718" spans="1:21">
      <c r="A718" s="29"/>
      <c r="B718" s="29"/>
      <c r="C718" s="67"/>
      <c r="D718" s="29"/>
      <c r="E718" s="67"/>
      <c r="F718" s="50"/>
      <c r="G718" s="67"/>
      <c r="H718" s="50"/>
      <c r="I718" s="67"/>
      <c r="J718" s="50"/>
      <c r="K718" s="67"/>
      <c r="L718" s="50"/>
      <c r="M718" s="67"/>
      <c r="N718" s="50"/>
      <c r="O718" s="67"/>
      <c r="P718" s="50"/>
      <c r="Q718" s="67"/>
      <c r="R718" s="50"/>
      <c r="S718" s="67"/>
      <c r="T718" s="50"/>
      <c r="U718" s="67"/>
    </row>
    <row r="719" spans="1:21">
      <c r="A719" s="29"/>
      <c r="B719" s="29"/>
      <c r="C719" s="67"/>
      <c r="D719" s="29"/>
      <c r="E719" s="67"/>
      <c r="F719" s="50"/>
      <c r="G719" s="67"/>
      <c r="H719" s="50"/>
      <c r="I719" s="67"/>
      <c r="J719" s="50"/>
      <c r="K719" s="67"/>
      <c r="L719" s="50"/>
      <c r="M719" s="67"/>
      <c r="N719" s="50"/>
      <c r="O719" s="67"/>
      <c r="P719" s="50"/>
      <c r="Q719" s="67"/>
      <c r="R719" s="50"/>
      <c r="S719" s="67"/>
      <c r="T719" s="50"/>
      <c r="U719" s="67"/>
    </row>
    <row r="720" spans="1:21">
      <c r="A720" s="29"/>
      <c r="B720" s="29"/>
      <c r="C720" s="67"/>
      <c r="D720" s="29"/>
      <c r="E720" s="67"/>
      <c r="F720" s="50"/>
      <c r="G720" s="67"/>
      <c r="H720" s="50"/>
      <c r="I720" s="67"/>
      <c r="J720" s="50"/>
      <c r="K720" s="67"/>
      <c r="L720" s="50"/>
      <c r="M720" s="67"/>
      <c r="N720" s="50"/>
      <c r="O720" s="67"/>
      <c r="P720" s="50"/>
      <c r="Q720" s="67"/>
      <c r="R720" s="50"/>
      <c r="S720" s="67"/>
      <c r="T720" s="50"/>
      <c r="U720" s="67"/>
    </row>
    <row r="721" spans="1:21">
      <c r="A721" s="29"/>
      <c r="B721" s="29"/>
      <c r="C721" s="67"/>
      <c r="D721" s="29"/>
      <c r="E721" s="67"/>
      <c r="F721" s="50"/>
      <c r="G721" s="67"/>
      <c r="H721" s="50"/>
      <c r="I721" s="67"/>
      <c r="J721" s="50"/>
      <c r="K721" s="67"/>
      <c r="L721" s="50"/>
      <c r="M721" s="67"/>
      <c r="N721" s="50"/>
      <c r="O721" s="67"/>
      <c r="P721" s="50"/>
      <c r="Q721" s="67"/>
      <c r="R721" s="50"/>
      <c r="S721" s="67"/>
      <c r="T721" s="50"/>
      <c r="U721" s="67"/>
    </row>
    <row r="722" spans="1:21">
      <c r="A722" s="29"/>
      <c r="B722" s="29"/>
      <c r="C722" s="67"/>
      <c r="D722" s="29"/>
      <c r="E722" s="67"/>
      <c r="F722" s="50"/>
      <c r="G722" s="67"/>
      <c r="H722" s="50"/>
      <c r="I722" s="67"/>
      <c r="J722" s="50"/>
      <c r="K722" s="67"/>
      <c r="L722" s="50"/>
      <c r="M722" s="67"/>
      <c r="N722" s="50"/>
      <c r="O722" s="67"/>
      <c r="P722" s="50"/>
      <c r="Q722" s="67"/>
      <c r="R722" s="50"/>
      <c r="S722" s="67"/>
      <c r="T722" s="50"/>
      <c r="U722" s="67"/>
    </row>
    <row r="723" spans="1:21">
      <c r="A723" s="29"/>
      <c r="B723" s="29"/>
      <c r="C723" s="67"/>
      <c r="D723" s="29"/>
      <c r="E723" s="67"/>
      <c r="F723" s="50"/>
      <c r="G723" s="67"/>
      <c r="H723" s="50"/>
      <c r="I723" s="67"/>
      <c r="J723" s="50"/>
      <c r="K723" s="67"/>
      <c r="L723" s="50"/>
      <c r="M723" s="67"/>
      <c r="N723" s="50"/>
      <c r="O723" s="67"/>
      <c r="P723" s="50"/>
      <c r="Q723" s="67"/>
      <c r="R723" s="50"/>
      <c r="S723" s="67"/>
      <c r="T723" s="50"/>
      <c r="U723" s="67"/>
    </row>
    <row r="724" spans="1:21">
      <c r="A724" s="29"/>
      <c r="B724" s="29"/>
      <c r="C724" s="67"/>
      <c r="D724" s="29"/>
      <c r="E724" s="67"/>
      <c r="F724" s="50"/>
      <c r="G724" s="67"/>
      <c r="H724" s="50"/>
      <c r="I724" s="67"/>
      <c r="J724" s="50"/>
      <c r="K724" s="67"/>
      <c r="L724" s="50"/>
      <c r="M724" s="67"/>
      <c r="N724" s="50"/>
      <c r="O724" s="67"/>
      <c r="P724" s="50"/>
      <c r="Q724" s="67"/>
      <c r="R724" s="50"/>
      <c r="S724" s="67"/>
      <c r="T724" s="50"/>
      <c r="U724" s="67"/>
    </row>
    <row r="725" spans="1:21">
      <c r="A725" s="29"/>
      <c r="B725" s="29"/>
      <c r="C725" s="67"/>
      <c r="D725" s="29"/>
      <c r="E725" s="67"/>
      <c r="F725" s="50"/>
      <c r="G725" s="67"/>
      <c r="H725" s="50"/>
      <c r="I725" s="67"/>
      <c r="J725" s="50"/>
      <c r="K725" s="67"/>
      <c r="L725" s="50"/>
      <c r="M725" s="67"/>
      <c r="N725" s="50"/>
      <c r="O725" s="67"/>
      <c r="P725" s="50"/>
      <c r="Q725" s="67"/>
      <c r="R725" s="50"/>
      <c r="S725" s="67"/>
      <c r="T725" s="50"/>
      <c r="U725" s="67"/>
    </row>
    <row r="726" spans="1:21">
      <c r="A726" s="29"/>
      <c r="B726" s="29"/>
      <c r="C726" s="67"/>
      <c r="D726" s="29"/>
      <c r="E726" s="67"/>
      <c r="F726" s="50"/>
      <c r="G726" s="67"/>
      <c r="H726" s="50"/>
      <c r="I726" s="67"/>
      <c r="J726" s="50"/>
      <c r="K726" s="67"/>
      <c r="L726" s="50"/>
      <c r="M726" s="67"/>
      <c r="N726" s="50"/>
      <c r="O726" s="67"/>
      <c r="P726" s="50"/>
      <c r="Q726" s="67"/>
      <c r="R726" s="50"/>
      <c r="S726" s="67"/>
      <c r="T726" s="50"/>
      <c r="U726" s="67"/>
    </row>
    <row r="727" spans="1:21">
      <c r="A727" s="29"/>
      <c r="B727" s="29"/>
      <c r="C727" s="67"/>
      <c r="D727" s="29"/>
      <c r="E727" s="67"/>
      <c r="F727" s="50"/>
      <c r="G727" s="67"/>
      <c r="H727" s="50"/>
      <c r="I727" s="67"/>
      <c r="J727" s="50"/>
      <c r="K727" s="67"/>
      <c r="L727" s="50"/>
      <c r="M727" s="67"/>
      <c r="N727" s="50"/>
      <c r="O727" s="67"/>
      <c r="P727" s="50"/>
      <c r="Q727" s="67"/>
      <c r="R727" s="50"/>
      <c r="S727" s="67"/>
      <c r="T727" s="50"/>
      <c r="U727" s="67"/>
    </row>
    <row r="728" spans="1:21">
      <c r="A728" s="29"/>
      <c r="B728" s="29"/>
      <c r="C728" s="67"/>
      <c r="D728" s="29"/>
      <c r="E728" s="67"/>
      <c r="F728" s="50"/>
      <c r="G728" s="67"/>
      <c r="H728" s="50"/>
      <c r="I728" s="67"/>
      <c r="J728" s="50"/>
      <c r="K728" s="67"/>
      <c r="L728" s="50"/>
      <c r="M728" s="67"/>
      <c r="N728" s="50"/>
      <c r="O728" s="67"/>
      <c r="P728" s="50"/>
      <c r="Q728" s="67"/>
      <c r="R728" s="50"/>
      <c r="S728" s="67"/>
      <c r="T728" s="50"/>
      <c r="U728" s="67"/>
    </row>
    <row r="729" spans="1:21">
      <c r="A729" s="29"/>
      <c r="B729" s="29"/>
      <c r="C729" s="67"/>
      <c r="D729" s="29"/>
      <c r="E729" s="67"/>
      <c r="F729" s="50"/>
      <c r="G729" s="67"/>
      <c r="H729" s="50"/>
      <c r="I729" s="67"/>
      <c r="J729" s="50"/>
      <c r="K729" s="67"/>
      <c r="L729" s="50"/>
      <c r="M729" s="67"/>
      <c r="N729" s="50"/>
      <c r="O729" s="67"/>
      <c r="P729" s="50"/>
      <c r="Q729" s="67"/>
      <c r="R729" s="50"/>
      <c r="S729" s="67"/>
      <c r="T729" s="50"/>
      <c r="U729" s="67"/>
    </row>
    <row r="730" spans="1:21">
      <c r="A730" s="29"/>
      <c r="B730" s="29"/>
      <c r="C730" s="67"/>
      <c r="D730" s="29"/>
      <c r="E730" s="67"/>
      <c r="F730" s="50"/>
      <c r="G730" s="67"/>
      <c r="H730" s="50"/>
      <c r="I730" s="67"/>
      <c r="J730" s="50"/>
      <c r="K730" s="67"/>
      <c r="L730" s="50"/>
      <c r="M730" s="67"/>
      <c r="N730" s="50"/>
      <c r="O730" s="67"/>
      <c r="P730" s="50"/>
      <c r="Q730" s="67"/>
      <c r="R730" s="50"/>
      <c r="S730" s="67"/>
      <c r="T730" s="50"/>
      <c r="U730" s="67"/>
    </row>
    <row r="731" spans="1:21">
      <c r="A731" s="29"/>
      <c r="B731" s="29"/>
      <c r="C731" s="67"/>
      <c r="D731" s="29"/>
      <c r="E731" s="67"/>
      <c r="F731" s="50"/>
      <c r="G731" s="67"/>
      <c r="H731" s="50"/>
      <c r="I731" s="67"/>
      <c r="J731" s="50"/>
      <c r="K731" s="67"/>
      <c r="L731" s="50"/>
      <c r="M731" s="67"/>
      <c r="N731" s="50"/>
      <c r="O731" s="67"/>
      <c r="P731" s="50"/>
      <c r="Q731" s="67"/>
      <c r="R731" s="50"/>
      <c r="S731" s="67"/>
      <c r="T731" s="50"/>
      <c r="U731" s="67"/>
    </row>
    <row r="732" spans="1:21">
      <c r="A732" s="29"/>
      <c r="B732" s="29"/>
      <c r="C732" s="67"/>
      <c r="D732" s="29"/>
      <c r="E732" s="67"/>
      <c r="F732" s="50"/>
      <c r="G732" s="67"/>
      <c r="H732" s="50"/>
      <c r="I732" s="67"/>
      <c r="J732" s="50"/>
      <c r="K732" s="67"/>
      <c r="L732" s="50"/>
      <c r="M732" s="67"/>
      <c r="N732" s="50"/>
      <c r="O732" s="67"/>
      <c r="P732" s="50"/>
      <c r="Q732" s="67"/>
      <c r="R732" s="50"/>
      <c r="S732" s="67"/>
      <c r="T732" s="50"/>
      <c r="U732" s="67"/>
    </row>
    <row r="733" spans="1:21">
      <c r="A733" s="29"/>
      <c r="B733" s="29"/>
      <c r="C733" s="67"/>
      <c r="D733" s="29"/>
      <c r="E733" s="67"/>
      <c r="F733" s="50"/>
      <c r="G733" s="67"/>
      <c r="H733" s="50"/>
      <c r="I733" s="67"/>
      <c r="J733" s="50"/>
      <c r="K733" s="67"/>
      <c r="L733" s="50"/>
      <c r="M733" s="67"/>
      <c r="N733" s="50"/>
      <c r="O733" s="67"/>
      <c r="P733" s="50"/>
      <c r="Q733" s="67"/>
      <c r="R733" s="50"/>
      <c r="S733" s="67"/>
      <c r="T733" s="50"/>
      <c r="U733" s="67"/>
    </row>
    <row r="734" spans="1:21">
      <c r="A734" s="29"/>
      <c r="B734" s="29"/>
      <c r="C734" s="67"/>
      <c r="D734" s="29"/>
      <c r="E734" s="67"/>
      <c r="F734" s="50"/>
      <c r="G734" s="67"/>
      <c r="H734" s="50"/>
      <c r="I734" s="67"/>
      <c r="J734" s="50"/>
      <c r="K734" s="67"/>
      <c r="L734" s="50"/>
      <c r="M734" s="67"/>
      <c r="N734" s="50"/>
      <c r="O734" s="67"/>
      <c r="P734" s="50"/>
      <c r="Q734" s="67"/>
      <c r="R734" s="50"/>
      <c r="S734" s="67"/>
      <c r="T734" s="50"/>
      <c r="U734" s="67"/>
    </row>
    <row r="735" spans="1:21">
      <c r="A735" s="29"/>
      <c r="B735" s="29"/>
      <c r="C735" s="67"/>
      <c r="D735" s="29"/>
      <c r="E735" s="67"/>
      <c r="F735" s="50"/>
      <c r="G735" s="67"/>
      <c r="H735" s="50"/>
      <c r="I735" s="67"/>
      <c r="J735" s="50"/>
      <c r="K735" s="67"/>
      <c r="L735" s="50"/>
      <c r="M735" s="67"/>
      <c r="N735" s="50"/>
      <c r="O735" s="67"/>
      <c r="P735" s="50"/>
      <c r="Q735" s="67"/>
      <c r="R735" s="50"/>
      <c r="S735" s="67"/>
      <c r="T735" s="50"/>
      <c r="U735" s="67"/>
    </row>
    <row r="736" spans="1:21">
      <c r="A736" s="29"/>
      <c r="B736" s="29"/>
      <c r="C736" s="67"/>
      <c r="D736" s="29"/>
      <c r="E736" s="67"/>
      <c r="F736" s="50"/>
      <c r="G736" s="67"/>
      <c r="H736" s="50"/>
      <c r="I736" s="67"/>
      <c r="J736" s="50"/>
      <c r="K736" s="67"/>
      <c r="L736" s="50"/>
      <c r="M736" s="67"/>
      <c r="N736" s="50"/>
      <c r="O736" s="67"/>
      <c r="P736" s="50"/>
      <c r="Q736" s="67"/>
      <c r="R736" s="50"/>
      <c r="S736" s="67"/>
      <c r="T736" s="50"/>
      <c r="U736" s="67"/>
    </row>
    <row r="737" spans="1:21">
      <c r="A737" s="29"/>
      <c r="B737" s="29"/>
      <c r="C737" s="67"/>
      <c r="D737" s="29"/>
      <c r="E737" s="67"/>
      <c r="F737" s="50"/>
      <c r="G737" s="67"/>
      <c r="H737" s="50"/>
      <c r="I737" s="67"/>
      <c r="J737" s="50"/>
      <c r="K737" s="67"/>
      <c r="L737" s="50"/>
      <c r="M737" s="67"/>
      <c r="N737" s="50"/>
      <c r="O737" s="67"/>
      <c r="P737" s="50"/>
      <c r="Q737" s="67"/>
      <c r="R737" s="50"/>
      <c r="S737" s="67"/>
      <c r="T737" s="50"/>
      <c r="U737" s="67"/>
    </row>
    <row r="738" spans="1:21">
      <c r="A738" s="29"/>
      <c r="B738" s="29"/>
      <c r="C738" s="67"/>
      <c r="D738" s="29"/>
      <c r="E738" s="67"/>
      <c r="F738" s="50"/>
      <c r="G738" s="67"/>
      <c r="H738" s="50"/>
      <c r="I738" s="67"/>
      <c r="J738" s="50"/>
      <c r="K738" s="67"/>
      <c r="L738" s="50"/>
      <c r="M738" s="67"/>
      <c r="N738" s="50"/>
      <c r="O738" s="67"/>
      <c r="P738" s="50"/>
      <c r="Q738" s="67"/>
      <c r="R738" s="50"/>
      <c r="S738" s="67"/>
      <c r="T738" s="50"/>
      <c r="U738" s="67"/>
    </row>
    <row r="739" spans="1:21">
      <c r="A739" s="29"/>
      <c r="B739" s="29"/>
      <c r="C739" s="67"/>
      <c r="D739" s="29"/>
      <c r="E739" s="67"/>
      <c r="F739" s="50"/>
      <c r="G739" s="67"/>
      <c r="H739" s="50"/>
      <c r="I739" s="67"/>
      <c r="J739" s="50"/>
      <c r="K739" s="67"/>
      <c r="L739" s="50"/>
      <c r="M739" s="67"/>
      <c r="N739" s="50"/>
      <c r="O739" s="67"/>
      <c r="P739" s="50"/>
      <c r="Q739" s="67"/>
      <c r="R739" s="50"/>
      <c r="S739" s="67"/>
      <c r="T739" s="50"/>
      <c r="U739" s="67"/>
    </row>
    <row r="740" spans="1:21">
      <c r="A740" s="29"/>
      <c r="B740" s="29"/>
      <c r="C740" s="67"/>
      <c r="D740" s="29"/>
      <c r="E740" s="67"/>
      <c r="F740" s="50"/>
      <c r="G740" s="67"/>
      <c r="H740" s="50"/>
      <c r="I740" s="67"/>
      <c r="J740" s="50"/>
      <c r="K740" s="67"/>
      <c r="L740" s="50"/>
      <c r="M740" s="67"/>
      <c r="N740" s="50"/>
      <c r="O740" s="67"/>
      <c r="P740" s="50"/>
      <c r="Q740" s="67"/>
      <c r="R740" s="50"/>
      <c r="S740" s="67"/>
      <c r="T740" s="50"/>
      <c r="U740" s="67"/>
    </row>
    <row r="741" spans="1:21">
      <c r="A741" s="29"/>
      <c r="B741" s="29"/>
      <c r="C741" s="67"/>
      <c r="D741" s="29"/>
      <c r="E741" s="67"/>
      <c r="F741" s="50"/>
      <c r="G741" s="67"/>
      <c r="H741" s="50"/>
      <c r="I741" s="67"/>
      <c r="J741" s="50"/>
      <c r="K741" s="67"/>
      <c r="L741" s="50"/>
      <c r="M741" s="67"/>
      <c r="N741" s="50"/>
      <c r="O741" s="67"/>
      <c r="P741" s="50"/>
      <c r="Q741" s="67"/>
      <c r="R741" s="50"/>
      <c r="S741" s="67"/>
      <c r="T741" s="50"/>
      <c r="U741" s="67"/>
    </row>
    <row r="742" spans="1:21">
      <c r="A742" s="29"/>
      <c r="B742" s="29"/>
      <c r="C742" s="67"/>
      <c r="D742" s="29"/>
      <c r="E742" s="67"/>
      <c r="F742" s="50"/>
      <c r="G742" s="67"/>
      <c r="H742" s="50"/>
      <c r="I742" s="67"/>
      <c r="J742" s="50"/>
      <c r="K742" s="67"/>
      <c r="L742" s="50"/>
      <c r="M742" s="67"/>
      <c r="N742" s="50"/>
      <c r="O742" s="67"/>
      <c r="P742" s="50"/>
      <c r="Q742" s="67"/>
      <c r="R742" s="50"/>
      <c r="S742" s="67"/>
      <c r="T742" s="50"/>
      <c r="U742" s="67"/>
    </row>
    <row r="743" spans="1:21">
      <c r="A743" s="29"/>
      <c r="B743" s="29"/>
      <c r="C743" s="67"/>
      <c r="D743" s="29"/>
      <c r="E743" s="67"/>
      <c r="F743" s="50"/>
      <c r="G743" s="67"/>
      <c r="H743" s="50"/>
      <c r="I743" s="67"/>
      <c r="J743" s="50"/>
      <c r="K743" s="67"/>
      <c r="L743" s="50"/>
      <c r="M743" s="67"/>
      <c r="N743" s="50"/>
      <c r="O743" s="67"/>
      <c r="P743" s="50"/>
      <c r="Q743" s="67"/>
      <c r="R743" s="50"/>
      <c r="S743" s="67"/>
      <c r="T743" s="50"/>
      <c r="U743" s="67"/>
    </row>
    <row r="744" spans="1:21">
      <c r="A744" s="29"/>
      <c r="B744" s="29"/>
      <c r="C744" s="67"/>
      <c r="D744" s="29"/>
      <c r="E744" s="67"/>
      <c r="F744" s="50"/>
      <c r="G744" s="67"/>
      <c r="H744" s="50"/>
      <c r="I744" s="67"/>
      <c r="J744" s="50"/>
      <c r="K744" s="67"/>
      <c r="L744" s="50"/>
      <c r="M744" s="67"/>
      <c r="N744" s="50"/>
      <c r="O744" s="67"/>
      <c r="P744" s="50"/>
      <c r="Q744" s="67"/>
      <c r="R744" s="50"/>
      <c r="S744" s="67"/>
      <c r="T744" s="50"/>
      <c r="U744" s="67"/>
    </row>
    <row r="745" spans="1:21">
      <c r="A745" s="29"/>
      <c r="B745" s="29"/>
      <c r="C745" s="67"/>
      <c r="D745" s="29"/>
      <c r="E745" s="67"/>
      <c r="F745" s="50"/>
      <c r="G745" s="67"/>
      <c r="H745" s="50"/>
      <c r="I745" s="67"/>
      <c r="J745" s="50"/>
      <c r="K745" s="67"/>
      <c r="L745" s="50"/>
      <c r="M745" s="67"/>
      <c r="N745" s="50"/>
      <c r="O745" s="67"/>
      <c r="P745" s="50"/>
      <c r="Q745" s="67"/>
      <c r="R745" s="50"/>
      <c r="S745" s="67"/>
      <c r="T745" s="50"/>
      <c r="U745" s="67"/>
    </row>
    <row r="746" spans="1:21">
      <c r="A746" s="29"/>
      <c r="B746" s="29"/>
      <c r="C746" s="67"/>
      <c r="D746" s="29"/>
      <c r="E746" s="67"/>
      <c r="F746" s="50"/>
      <c r="G746" s="67"/>
      <c r="H746" s="50"/>
      <c r="I746" s="67"/>
      <c r="J746" s="50"/>
      <c r="K746" s="67"/>
      <c r="L746" s="50"/>
      <c r="M746" s="67"/>
      <c r="N746" s="50"/>
      <c r="O746" s="67"/>
      <c r="P746" s="50"/>
      <c r="Q746" s="67"/>
      <c r="R746" s="50"/>
      <c r="S746" s="67"/>
      <c r="T746" s="50"/>
      <c r="U746" s="67"/>
    </row>
    <row r="747" spans="1:21">
      <c r="A747" s="29"/>
      <c r="B747" s="29"/>
      <c r="C747" s="67"/>
      <c r="D747" s="29"/>
      <c r="E747" s="67"/>
      <c r="F747" s="50"/>
      <c r="G747" s="67"/>
      <c r="H747" s="50"/>
      <c r="I747" s="67"/>
      <c r="J747" s="50"/>
      <c r="K747" s="67"/>
      <c r="L747" s="50"/>
      <c r="M747" s="67"/>
      <c r="N747" s="50"/>
      <c r="O747" s="67"/>
      <c r="P747" s="50"/>
      <c r="Q747" s="67"/>
      <c r="R747" s="50"/>
      <c r="S747" s="67"/>
      <c r="T747" s="50"/>
      <c r="U747" s="67"/>
    </row>
    <row r="748" spans="1:21">
      <c r="A748" s="29"/>
      <c r="B748" s="29"/>
      <c r="C748" s="67"/>
      <c r="D748" s="29"/>
      <c r="E748" s="67"/>
      <c r="F748" s="50"/>
      <c r="G748" s="67"/>
      <c r="H748" s="50"/>
      <c r="I748" s="67"/>
      <c r="J748" s="50"/>
      <c r="K748" s="67"/>
      <c r="L748" s="50"/>
      <c r="M748" s="67"/>
      <c r="N748" s="50"/>
      <c r="O748" s="67"/>
      <c r="P748" s="50"/>
      <c r="Q748" s="67"/>
      <c r="R748" s="50"/>
      <c r="S748" s="67"/>
      <c r="T748" s="50"/>
      <c r="U748" s="67"/>
    </row>
    <row r="749" spans="1:21">
      <c r="A749" s="29"/>
      <c r="B749" s="29"/>
      <c r="C749" s="67"/>
      <c r="D749" s="29"/>
      <c r="E749" s="67"/>
      <c r="F749" s="50"/>
      <c r="G749" s="67"/>
      <c r="H749" s="50"/>
      <c r="I749" s="67"/>
      <c r="J749" s="50"/>
      <c r="K749" s="67"/>
      <c r="L749" s="50"/>
      <c r="M749" s="67"/>
      <c r="N749" s="50"/>
      <c r="O749" s="67"/>
      <c r="P749" s="50"/>
      <c r="Q749" s="67"/>
      <c r="R749" s="50"/>
      <c r="S749" s="67"/>
      <c r="T749" s="50"/>
      <c r="U749" s="67"/>
    </row>
    <row r="750" spans="1:21">
      <c r="A750" s="29"/>
      <c r="B750" s="29"/>
      <c r="C750" s="67"/>
      <c r="D750" s="29"/>
      <c r="E750" s="67"/>
      <c r="F750" s="50"/>
      <c r="G750" s="67"/>
      <c r="H750" s="50"/>
      <c r="I750" s="67"/>
      <c r="J750" s="50"/>
      <c r="K750" s="67"/>
      <c r="L750" s="50"/>
      <c r="M750" s="67"/>
      <c r="N750" s="50"/>
      <c r="O750" s="67"/>
      <c r="P750" s="50"/>
      <c r="Q750" s="67"/>
      <c r="R750" s="50"/>
      <c r="S750" s="67"/>
      <c r="T750" s="50"/>
      <c r="U750" s="67"/>
    </row>
    <row r="751" spans="1:21">
      <c r="A751" s="29"/>
      <c r="B751" s="29"/>
      <c r="C751" s="67"/>
      <c r="D751" s="29"/>
      <c r="E751" s="67"/>
      <c r="F751" s="50"/>
      <c r="G751" s="67"/>
      <c r="H751" s="50"/>
      <c r="I751" s="67"/>
      <c r="J751" s="50"/>
      <c r="K751" s="67"/>
      <c r="L751" s="50"/>
      <c r="M751" s="67"/>
      <c r="N751" s="50"/>
      <c r="O751" s="67"/>
      <c r="P751" s="50"/>
      <c r="Q751" s="67"/>
      <c r="R751" s="50"/>
      <c r="S751" s="67"/>
      <c r="T751" s="50"/>
      <c r="U751" s="67"/>
    </row>
    <row r="752" spans="1:21">
      <c r="A752" s="29"/>
      <c r="B752" s="29"/>
      <c r="C752" s="67"/>
      <c r="D752" s="29"/>
      <c r="E752" s="67"/>
      <c r="F752" s="50"/>
      <c r="G752" s="67"/>
      <c r="H752" s="50"/>
      <c r="I752" s="67"/>
      <c r="J752" s="50"/>
      <c r="K752" s="67"/>
      <c r="L752" s="50"/>
      <c r="M752" s="67"/>
      <c r="N752" s="50"/>
      <c r="O752" s="67"/>
      <c r="P752" s="50"/>
      <c r="Q752" s="67"/>
      <c r="R752" s="50"/>
      <c r="S752" s="67"/>
      <c r="T752" s="50"/>
      <c r="U752" s="67"/>
    </row>
    <row r="753" spans="1:21">
      <c r="A753" s="29"/>
      <c r="B753" s="29"/>
      <c r="C753" s="67"/>
      <c r="D753" s="29"/>
      <c r="E753" s="67"/>
      <c r="F753" s="50"/>
      <c r="G753" s="67"/>
      <c r="H753" s="50"/>
      <c r="I753" s="67"/>
      <c r="J753" s="50"/>
      <c r="K753" s="67"/>
      <c r="L753" s="50"/>
      <c r="M753" s="67"/>
      <c r="N753" s="50"/>
      <c r="O753" s="67"/>
      <c r="P753" s="50"/>
      <c r="Q753" s="67"/>
      <c r="R753" s="50"/>
      <c r="S753" s="67"/>
      <c r="T753" s="50"/>
      <c r="U753" s="67"/>
    </row>
    <row r="754" spans="1:21">
      <c r="A754" s="29"/>
      <c r="B754" s="29"/>
      <c r="C754" s="67"/>
      <c r="D754" s="29"/>
      <c r="E754" s="67"/>
      <c r="F754" s="50"/>
      <c r="G754" s="67"/>
      <c r="H754" s="50"/>
      <c r="I754" s="67"/>
      <c r="J754" s="50"/>
      <c r="K754" s="67"/>
      <c r="L754" s="50"/>
      <c r="M754" s="67"/>
      <c r="N754" s="50"/>
      <c r="O754" s="67"/>
      <c r="P754" s="50"/>
      <c r="Q754" s="67"/>
      <c r="R754" s="50"/>
      <c r="S754" s="67"/>
      <c r="T754" s="50"/>
      <c r="U754" s="67"/>
    </row>
    <row r="755" spans="1:21">
      <c r="A755" s="29"/>
      <c r="B755" s="29"/>
      <c r="C755" s="67"/>
      <c r="D755" s="29"/>
      <c r="E755" s="67"/>
      <c r="F755" s="50"/>
      <c r="G755" s="67"/>
      <c r="H755" s="50"/>
      <c r="I755" s="67"/>
      <c r="J755" s="50"/>
      <c r="K755" s="67"/>
      <c r="L755" s="50"/>
      <c r="M755" s="67"/>
      <c r="N755" s="50"/>
      <c r="O755" s="67"/>
      <c r="P755" s="50"/>
      <c r="Q755" s="67"/>
      <c r="R755" s="50"/>
      <c r="S755" s="67"/>
      <c r="T755" s="50"/>
      <c r="U755" s="67"/>
    </row>
    <row r="756" spans="1:21">
      <c r="A756" s="29"/>
      <c r="B756" s="29"/>
      <c r="C756" s="67"/>
      <c r="D756" s="29"/>
      <c r="E756" s="67"/>
      <c r="F756" s="50"/>
      <c r="G756" s="67"/>
      <c r="H756" s="50"/>
      <c r="I756" s="67"/>
      <c r="J756" s="50"/>
      <c r="K756" s="67"/>
      <c r="L756" s="50"/>
      <c r="M756" s="67"/>
      <c r="N756" s="50"/>
      <c r="O756" s="67"/>
      <c r="P756" s="50"/>
      <c r="Q756" s="67"/>
      <c r="R756" s="50"/>
      <c r="S756" s="67"/>
      <c r="T756" s="50"/>
      <c r="U756" s="67"/>
    </row>
    <row r="757" spans="1:21">
      <c r="A757" s="29"/>
      <c r="B757" s="29"/>
      <c r="C757" s="67"/>
      <c r="D757" s="29"/>
      <c r="E757" s="67"/>
      <c r="F757" s="50"/>
      <c r="G757" s="67"/>
      <c r="H757" s="50"/>
      <c r="I757" s="67"/>
      <c r="J757" s="50"/>
      <c r="K757" s="67"/>
      <c r="L757" s="50"/>
      <c r="M757" s="67"/>
      <c r="N757" s="50"/>
      <c r="O757" s="67"/>
      <c r="P757" s="50"/>
      <c r="Q757" s="67"/>
      <c r="R757" s="50"/>
      <c r="S757" s="67"/>
      <c r="T757" s="50"/>
      <c r="U757" s="67"/>
    </row>
    <row r="758" spans="1:21">
      <c r="A758" s="29"/>
      <c r="B758" s="29"/>
      <c r="C758" s="67"/>
      <c r="D758" s="29"/>
      <c r="E758" s="67"/>
      <c r="F758" s="50"/>
      <c r="G758" s="67"/>
      <c r="H758" s="50"/>
      <c r="I758" s="67"/>
      <c r="J758" s="50"/>
      <c r="K758" s="67"/>
      <c r="L758" s="50"/>
      <c r="M758" s="67"/>
      <c r="N758" s="50"/>
      <c r="O758" s="67"/>
      <c r="P758" s="50"/>
      <c r="Q758" s="67"/>
      <c r="R758" s="50"/>
      <c r="S758" s="67"/>
      <c r="T758" s="50"/>
      <c r="U758" s="67"/>
    </row>
    <row r="759" spans="1:21">
      <c r="A759" s="29"/>
      <c r="B759" s="29"/>
      <c r="C759" s="67"/>
      <c r="D759" s="29"/>
      <c r="E759" s="67"/>
      <c r="F759" s="50"/>
      <c r="G759" s="67"/>
      <c r="H759" s="50"/>
      <c r="I759" s="67"/>
      <c r="J759" s="50"/>
      <c r="K759" s="67"/>
      <c r="L759" s="50"/>
      <c r="M759" s="67"/>
      <c r="N759" s="50"/>
      <c r="O759" s="67"/>
      <c r="P759" s="50"/>
      <c r="Q759" s="67"/>
      <c r="R759" s="50"/>
      <c r="S759" s="67"/>
      <c r="T759" s="50"/>
      <c r="U759" s="67"/>
    </row>
    <row r="760" spans="1:21">
      <c r="A760" s="29"/>
      <c r="B760" s="29"/>
      <c r="C760" s="67"/>
      <c r="D760" s="29"/>
      <c r="E760" s="67"/>
      <c r="F760" s="50"/>
      <c r="G760" s="67"/>
      <c r="H760" s="50"/>
      <c r="I760" s="67"/>
      <c r="J760" s="50"/>
      <c r="K760" s="67"/>
      <c r="L760" s="50"/>
      <c r="M760" s="67"/>
      <c r="N760" s="50"/>
      <c r="O760" s="67"/>
      <c r="P760" s="50"/>
      <c r="Q760" s="67"/>
      <c r="R760" s="50"/>
      <c r="S760" s="67"/>
      <c r="T760" s="50"/>
      <c r="U760" s="67"/>
    </row>
    <row r="761" spans="1:21">
      <c r="A761" s="29"/>
      <c r="B761" s="29"/>
      <c r="C761" s="67"/>
      <c r="D761" s="29"/>
      <c r="E761" s="67"/>
      <c r="F761" s="50"/>
      <c r="G761" s="67"/>
      <c r="H761" s="50"/>
      <c r="I761" s="67"/>
      <c r="J761" s="50"/>
      <c r="K761" s="67"/>
      <c r="L761" s="50"/>
      <c r="M761" s="67"/>
      <c r="N761" s="50"/>
      <c r="O761" s="67"/>
      <c r="P761" s="50"/>
      <c r="Q761" s="67"/>
      <c r="R761" s="50"/>
      <c r="S761" s="67"/>
      <c r="T761" s="50"/>
      <c r="U761" s="67"/>
    </row>
    <row r="762" spans="1:21">
      <c r="A762" s="29"/>
      <c r="B762" s="29"/>
      <c r="C762" s="67"/>
      <c r="D762" s="29"/>
      <c r="E762" s="67"/>
      <c r="F762" s="50"/>
      <c r="G762" s="67"/>
      <c r="H762" s="50"/>
      <c r="I762" s="67"/>
      <c r="J762" s="50"/>
      <c r="K762" s="67"/>
      <c r="L762" s="50"/>
      <c r="M762" s="67"/>
      <c r="N762" s="50"/>
      <c r="O762" s="67"/>
      <c r="P762" s="50"/>
      <c r="Q762" s="67"/>
      <c r="R762" s="50"/>
      <c r="S762" s="67"/>
      <c r="T762" s="50"/>
      <c r="U762" s="67"/>
    </row>
    <row r="763" spans="1:21">
      <c r="A763" s="29"/>
      <c r="B763" s="29"/>
      <c r="C763" s="67"/>
      <c r="D763" s="29"/>
      <c r="E763" s="67"/>
      <c r="F763" s="50"/>
      <c r="G763" s="67"/>
      <c r="H763" s="50"/>
      <c r="I763" s="67"/>
      <c r="J763" s="50"/>
      <c r="K763" s="67"/>
      <c r="L763" s="50"/>
      <c r="M763" s="67"/>
      <c r="N763" s="50"/>
      <c r="O763" s="67"/>
      <c r="P763" s="50"/>
      <c r="Q763" s="67"/>
      <c r="R763" s="50"/>
      <c r="S763" s="67"/>
      <c r="T763" s="50"/>
      <c r="U763" s="67"/>
    </row>
    <row r="764" spans="1:21">
      <c r="A764" s="29"/>
      <c r="B764" s="29"/>
      <c r="C764" s="67"/>
      <c r="D764" s="29"/>
      <c r="E764" s="67"/>
      <c r="F764" s="50"/>
      <c r="G764" s="67"/>
      <c r="H764" s="50"/>
      <c r="I764" s="67"/>
      <c r="J764" s="50"/>
      <c r="K764" s="67"/>
      <c r="L764" s="50"/>
      <c r="M764" s="67"/>
      <c r="N764" s="50"/>
      <c r="O764" s="67"/>
      <c r="P764" s="50"/>
      <c r="Q764" s="67"/>
      <c r="R764" s="50"/>
      <c r="S764" s="67"/>
      <c r="T764" s="50"/>
      <c r="U764" s="67"/>
    </row>
    <row r="765" spans="1:21">
      <c r="A765" s="29"/>
      <c r="B765" s="29"/>
      <c r="C765" s="67"/>
      <c r="D765" s="29"/>
      <c r="E765" s="67"/>
      <c r="F765" s="50"/>
      <c r="G765" s="67"/>
      <c r="H765" s="50"/>
      <c r="I765" s="67"/>
      <c r="J765" s="50"/>
      <c r="K765" s="67"/>
      <c r="L765" s="50"/>
      <c r="M765" s="67"/>
      <c r="N765" s="50"/>
      <c r="O765" s="67"/>
      <c r="P765" s="50"/>
      <c r="Q765" s="67"/>
      <c r="R765" s="50"/>
      <c r="S765" s="67"/>
      <c r="T765" s="50"/>
      <c r="U765" s="67"/>
    </row>
    <row r="766" spans="1:21">
      <c r="A766" s="29"/>
      <c r="B766" s="29"/>
      <c r="C766" s="67"/>
      <c r="D766" s="29"/>
      <c r="E766" s="67"/>
      <c r="F766" s="50"/>
      <c r="G766" s="67"/>
      <c r="H766" s="50"/>
      <c r="I766" s="67"/>
      <c r="J766" s="50"/>
      <c r="K766" s="67"/>
      <c r="L766" s="50"/>
      <c r="M766" s="67"/>
      <c r="N766" s="50"/>
      <c r="O766" s="67"/>
      <c r="P766" s="50"/>
      <c r="Q766" s="67"/>
      <c r="R766" s="50"/>
      <c r="S766" s="67"/>
      <c r="T766" s="50"/>
      <c r="U766" s="67"/>
    </row>
    <row r="767" spans="1:21">
      <c r="A767" s="29"/>
      <c r="B767" s="29"/>
      <c r="C767" s="67"/>
      <c r="D767" s="29"/>
      <c r="E767" s="67"/>
      <c r="F767" s="50"/>
      <c r="G767" s="67"/>
      <c r="H767" s="50"/>
      <c r="I767" s="67"/>
      <c r="J767" s="50"/>
      <c r="K767" s="67"/>
      <c r="L767" s="50"/>
      <c r="M767" s="67"/>
      <c r="N767" s="50"/>
      <c r="O767" s="67"/>
      <c r="P767" s="50"/>
      <c r="Q767" s="67"/>
      <c r="R767" s="50"/>
      <c r="S767" s="67"/>
      <c r="T767" s="50"/>
      <c r="U767" s="67"/>
    </row>
    <row r="768" spans="1:21">
      <c r="A768" s="29"/>
      <c r="B768" s="29"/>
      <c r="C768" s="67"/>
      <c r="D768" s="29"/>
      <c r="E768" s="67"/>
      <c r="F768" s="50"/>
      <c r="G768" s="67"/>
      <c r="H768" s="50"/>
      <c r="I768" s="67"/>
      <c r="J768" s="50"/>
      <c r="K768" s="67"/>
      <c r="L768" s="50"/>
      <c r="M768" s="67"/>
      <c r="N768" s="50"/>
      <c r="O768" s="67"/>
      <c r="P768" s="50"/>
      <c r="Q768" s="67"/>
      <c r="R768" s="50"/>
      <c r="S768" s="67"/>
      <c r="T768" s="50"/>
      <c r="U768" s="67"/>
    </row>
    <row r="769" spans="1:21">
      <c r="A769" s="29"/>
      <c r="B769" s="29"/>
      <c r="C769" s="67"/>
      <c r="D769" s="29"/>
      <c r="E769" s="67"/>
      <c r="F769" s="50"/>
      <c r="G769" s="67"/>
      <c r="H769" s="50"/>
      <c r="I769" s="67"/>
      <c r="J769" s="50"/>
      <c r="K769" s="67"/>
      <c r="L769" s="50"/>
      <c r="M769" s="67"/>
      <c r="N769" s="50"/>
      <c r="O769" s="67"/>
      <c r="P769" s="50"/>
      <c r="Q769" s="67"/>
      <c r="R769" s="50"/>
      <c r="S769" s="67"/>
      <c r="T769" s="50"/>
      <c r="U769" s="67"/>
    </row>
    <row r="770" spans="1:21">
      <c r="A770" s="29"/>
      <c r="B770" s="29"/>
      <c r="C770" s="67"/>
      <c r="D770" s="29"/>
      <c r="E770" s="67"/>
      <c r="F770" s="50"/>
      <c r="G770" s="67"/>
      <c r="H770" s="50"/>
      <c r="I770" s="67"/>
      <c r="J770" s="50"/>
      <c r="K770" s="67"/>
      <c r="L770" s="50"/>
      <c r="M770" s="67"/>
      <c r="N770" s="50"/>
      <c r="O770" s="67"/>
      <c r="P770" s="50"/>
      <c r="Q770" s="67"/>
      <c r="R770" s="50"/>
      <c r="S770" s="67"/>
      <c r="T770" s="50"/>
      <c r="U770" s="67"/>
    </row>
    <row r="771" spans="1:21">
      <c r="A771" s="29"/>
      <c r="B771" s="29"/>
      <c r="C771" s="67"/>
      <c r="D771" s="29"/>
      <c r="E771" s="67"/>
      <c r="F771" s="50"/>
      <c r="G771" s="67"/>
      <c r="H771" s="50"/>
      <c r="I771" s="67"/>
      <c r="J771" s="50"/>
      <c r="K771" s="67"/>
      <c r="L771" s="50"/>
      <c r="M771" s="67"/>
      <c r="N771" s="50"/>
      <c r="O771" s="67"/>
      <c r="P771" s="50"/>
      <c r="Q771" s="67"/>
      <c r="R771" s="50"/>
      <c r="S771" s="67"/>
      <c r="T771" s="50"/>
      <c r="U771" s="67"/>
    </row>
    <row r="772" spans="1:21">
      <c r="A772" s="29"/>
      <c r="B772" s="29"/>
      <c r="C772" s="67"/>
      <c r="D772" s="29"/>
      <c r="E772" s="67"/>
      <c r="F772" s="50"/>
      <c r="G772" s="67"/>
      <c r="H772" s="50"/>
      <c r="I772" s="67"/>
      <c r="J772" s="50"/>
      <c r="K772" s="67"/>
      <c r="L772" s="50"/>
      <c r="M772" s="67"/>
      <c r="N772" s="50"/>
      <c r="O772" s="67"/>
      <c r="P772" s="50"/>
      <c r="Q772" s="67"/>
      <c r="R772" s="50"/>
      <c r="S772" s="67"/>
      <c r="T772" s="50"/>
      <c r="U772" s="67"/>
    </row>
    <row r="773" spans="1:21">
      <c r="A773" s="29"/>
      <c r="B773" s="29"/>
      <c r="C773" s="67"/>
      <c r="D773" s="29"/>
      <c r="E773" s="67"/>
      <c r="F773" s="50"/>
      <c r="G773" s="67"/>
      <c r="H773" s="50"/>
      <c r="I773" s="67"/>
      <c r="J773" s="50"/>
      <c r="K773" s="67"/>
      <c r="L773" s="50"/>
      <c r="M773" s="67"/>
      <c r="N773" s="50"/>
      <c r="O773" s="67"/>
      <c r="P773" s="50"/>
      <c r="Q773" s="67"/>
      <c r="R773" s="50"/>
      <c r="S773" s="67"/>
      <c r="T773" s="50"/>
      <c r="U773" s="67"/>
    </row>
    <row r="774" spans="1:21">
      <c r="A774" s="29"/>
      <c r="B774" s="29"/>
      <c r="C774" s="67"/>
      <c r="D774" s="29"/>
      <c r="E774" s="67"/>
      <c r="F774" s="50"/>
      <c r="G774" s="67"/>
      <c r="H774" s="50"/>
      <c r="I774" s="67"/>
      <c r="J774" s="50"/>
      <c r="K774" s="67"/>
      <c r="L774" s="50"/>
      <c r="M774" s="67"/>
      <c r="N774" s="50"/>
      <c r="O774" s="67"/>
      <c r="P774" s="50"/>
      <c r="Q774" s="67"/>
      <c r="R774" s="50"/>
      <c r="S774" s="67"/>
      <c r="T774" s="50"/>
      <c r="U774" s="67"/>
    </row>
    <row r="775" spans="1:21">
      <c r="A775" s="29"/>
      <c r="B775" s="29"/>
      <c r="C775" s="67"/>
      <c r="D775" s="29"/>
      <c r="E775" s="67"/>
      <c r="F775" s="50"/>
      <c r="G775" s="67"/>
      <c r="H775" s="50"/>
      <c r="I775" s="67"/>
      <c r="J775" s="50"/>
      <c r="K775" s="67"/>
      <c r="L775" s="50"/>
      <c r="M775" s="67"/>
      <c r="N775" s="50"/>
      <c r="O775" s="67"/>
      <c r="P775" s="50"/>
      <c r="Q775" s="67"/>
      <c r="R775" s="50"/>
      <c r="S775" s="67"/>
      <c r="T775" s="50"/>
      <c r="U775" s="67"/>
    </row>
    <row r="776" spans="1:21">
      <c r="A776" s="29"/>
      <c r="B776" s="29"/>
      <c r="C776" s="67"/>
      <c r="D776" s="29"/>
      <c r="E776" s="67"/>
      <c r="F776" s="50"/>
      <c r="G776" s="67"/>
      <c r="H776" s="50"/>
      <c r="I776" s="67"/>
      <c r="J776" s="50"/>
      <c r="K776" s="67"/>
      <c r="L776" s="50"/>
      <c r="M776" s="67"/>
      <c r="N776" s="50"/>
      <c r="O776" s="67"/>
      <c r="P776" s="50"/>
      <c r="Q776" s="67"/>
      <c r="R776" s="50"/>
      <c r="S776" s="67"/>
      <c r="T776" s="50"/>
      <c r="U776" s="67"/>
    </row>
    <row r="777" spans="1:21">
      <c r="A777" s="29"/>
      <c r="B777" s="29"/>
      <c r="C777" s="67"/>
      <c r="D777" s="29"/>
      <c r="E777" s="67"/>
      <c r="F777" s="50"/>
      <c r="G777" s="67"/>
      <c r="H777" s="50"/>
      <c r="I777" s="67"/>
      <c r="J777" s="50"/>
      <c r="K777" s="67"/>
      <c r="L777" s="50"/>
      <c r="M777" s="67"/>
      <c r="N777" s="50"/>
      <c r="O777" s="67"/>
      <c r="P777" s="50"/>
      <c r="Q777" s="67"/>
      <c r="R777" s="50"/>
      <c r="S777" s="67"/>
      <c r="T777" s="50"/>
      <c r="U777" s="67"/>
    </row>
    <row r="778" spans="1:21">
      <c r="A778" s="29"/>
      <c r="B778" s="29"/>
      <c r="C778" s="67"/>
      <c r="D778" s="29"/>
      <c r="E778" s="67"/>
      <c r="F778" s="50"/>
      <c r="G778" s="67"/>
      <c r="H778" s="50"/>
      <c r="I778" s="67"/>
      <c r="J778" s="50"/>
      <c r="K778" s="67"/>
      <c r="L778" s="50"/>
      <c r="M778" s="67"/>
      <c r="N778" s="50"/>
      <c r="O778" s="67"/>
      <c r="P778" s="50"/>
      <c r="Q778" s="67"/>
      <c r="R778" s="50"/>
      <c r="S778" s="67"/>
      <c r="T778" s="50"/>
      <c r="U778" s="67"/>
    </row>
    <row r="779" spans="1:21">
      <c r="A779" s="29"/>
      <c r="B779" s="29"/>
      <c r="C779" s="67"/>
      <c r="D779" s="29"/>
      <c r="E779" s="67"/>
      <c r="F779" s="50"/>
      <c r="G779" s="67"/>
      <c r="H779" s="50"/>
      <c r="I779" s="67"/>
      <c r="J779" s="50"/>
      <c r="K779" s="67"/>
      <c r="L779" s="50"/>
      <c r="M779" s="67"/>
      <c r="N779" s="50"/>
      <c r="O779" s="67"/>
      <c r="P779" s="50"/>
      <c r="Q779" s="67"/>
      <c r="R779" s="50"/>
      <c r="S779" s="67"/>
      <c r="T779" s="50"/>
      <c r="U779" s="67"/>
    </row>
    <row r="780" spans="1:21">
      <c r="A780" s="29"/>
      <c r="B780" s="29"/>
      <c r="C780" s="67"/>
      <c r="D780" s="29"/>
      <c r="E780" s="67"/>
      <c r="F780" s="50"/>
      <c r="G780" s="67"/>
      <c r="H780" s="50"/>
      <c r="I780" s="67"/>
      <c r="J780" s="50"/>
      <c r="K780" s="67"/>
      <c r="L780" s="50"/>
      <c r="M780" s="67"/>
      <c r="N780" s="50"/>
      <c r="O780" s="67"/>
      <c r="P780" s="50"/>
      <c r="Q780" s="67"/>
      <c r="R780" s="50"/>
      <c r="S780" s="67"/>
      <c r="T780" s="50"/>
      <c r="U780" s="67"/>
    </row>
    <row r="781" spans="1:21">
      <c r="A781" s="29"/>
      <c r="B781" s="29"/>
      <c r="C781" s="67"/>
      <c r="D781" s="29"/>
      <c r="E781" s="67"/>
      <c r="F781" s="50"/>
      <c r="G781" s="67"/>
      <c r="H781" s="50"/>
      <c r="I781" s="67"/>
      <c r="J781" s="50"/>
      <c r="K781" s="67"/>
      <c r="L781" s="50"/>
      <c r="M781" s="67"/>
      <c r="N781" s="50"/>
      <c r="O781" s="67"/>
      <c r="P781" s="50"/>
      <c r="Q781" s="67"/>
      <c r="R781" s="50"/>
      <c r="S781" s="67"/>
      <c r="T781" s="50"/>
      <c r="U781" s="67"/>
    </row>
    <row r="782" spans="1:21">
      <c r="A782" s="29"/>
      <c r="B782" s="29"/>
      <c r="C782" s="67"/>
      <c r="D782" s="29"/>
      <c r="E782" s="67"/>
      <c r="F782" s="50"/>
      <c r="G782" s="67"/>
      <c r="H782" s="50"/>
      <c r="I782" s="67"/>
      <c r="J782" s="50"/>
      <c r="K782" s="67"/>
      <c r="L782" s="50"/>
      <c r="M782" s="67"/>
      <c r="N782" s="50"/>
      <c r="O782" s="67"/>
      <c r="P782" s="50"/>
      <c r="Q782" s="67"/>
      <c r="R782" s="50"/>
      <c r="S782" s="67"/>
      <c r="T782" s="50"/>
      <c r="U782" s="67"/>
    </row>
    <row r="783" spans="1:21">
      <c r="A783" s="29"/>
      <c r="B783" s="29"/>
      <c r="C783" s="67"/>
      <c r="D783" s="29"/>
      <c r="E783" s="67"/>
      <c r="F783" s="50"/>
      <c r="G783" s="67"/>
      <c r="H783" s="50"/>
      <c r="I783" s="67"/>
      <c r="J783" s="50"/>
      <c r="K783" s="67"/>
      <c r="L783" s="50"/>
      <c r="M783" s="67"/>
      <c r="N783" s="50"/>
      <c r="O783" s="67"/>
      <c r="P783" s="50"/>
      <c r="Q783" s="67"/>
      <c r="R783" s="50"/>
      <c r="S783" s="67"/>
      <c r="T783" s="50"/>
      <c r="U783" s="67"/>
    </row>
    <row r="784" spans="1:21">
      <c r="A784" s="29"/>
      <c r="B784" s="29"/>
      <c r="C784" s="67"/>
      <c r="D784" s="29"/>
      <c r="E784" s="67"/>
      <c r="F784" s="50"/>
      <c r="G784" s="67"/>
      <c r="H784" s="50"/>
      <c r="I784" s="67"/>
      <c r="J784" s="50"/>
      <c r="K784" s="67"/>
      <c r="L784" s="50"/>
      <c r="M784" s="67"/>
      <c r="N784" s="50"/>
      <c r="O784" s="67"/>
      <c r="P784" s="50"/>
      <c r="Q784" s="67"/>
      <c r="R784" s="50"/>
      <c r="S784" s="67"/>
      <c r="T784" s="50"/>
      <c r="U784" s="67"/>
    </row>
    <row r="785" spans="1:21">
      <c r="A785" s="29"/>
      <c r="B785" s="29"/>
      <c r="C785" s="67"/>
      <c r="D785" s="29"/>
      <c r="E785" s="67"/>
      <c r="F785" s="50"/>
      <c r="G785" s="67"/>
      <c r="H785" s="50"/>
      <c r="I785" s="67"/>
      <c r="J785" s="50"/>
      <c r="K785" s="67"/>
      <c r="L785" s="50"/>
      <c r="M785" s="67"/>
      <c r="N785" s="50"/>
      <c r="O785" s="67"/>
      <c r="P785" s="50"/>
      <c r="Q785" s="67"/>
      <c r="R785" s="50"/>
      <c r="S785" s="67"/>
      <c r="T785" s="50"/>
      <c r="U785" s="67"/>
    </row>
    <row r="786" spans="1:21">
      <c r="A786" s="29"/>
      <c r="B786" s="29"/>
      <c r="C786" s="67"/>
      <c r="D786" s="29"/>
      <c r="E786" s="67"/>
      <c r="F786" s="50"/>
      <c r="G786" s="67"/>
      <c r="H786" s="50"/>
      <c r="I786" s="67"/>
      <c r="J786" s="50"/>
      <c r="K786" s="67"/>
      <c r="L786" s="50"/>
      <c r="M786" s="67"/>
      <c r="N786" s="50"/>
      <c r="O786" s="67"/>
      <c r="P786" s="50"/>
      <c r="Q786" s="67"/>
      <c r="R786" s="50"/>
      <c r="S786" s="67"/>
      <c r="T786" s="50"/>
      <c r="U786" s="67"/>
    </row>
    <row r="787" spans="1:21">
      <c r="A787" s="29"/>
      <c r="B787" s="29"/>
      <c r="C787" s="67"/>
      <c r="D787" s="29"/>
      <c r="E787" s="67"/>
      <c r="F787" s="50"/>
      <c r="G787" s="67"/>
      <c r="H787" s="50"/>
      <c r="I787" s="67"/>
      <c r="J787" s="50"/>
      <c r="K787" s="67"/>
      <c r="L787" s="50"/>
      <c r="M787" s="67"/>
      <c r="N787" s="50"/>
      <c r="O787" s="67"/>
      <c r="P787" s="50"/>
      <c r="Q787" s="67"/>
      <c r="R787" s="50"/>
      <c r="S787" s="67"/>
      <c r="T787" s="50"/>
      <c r="U787" s="67"/>
    </row>
    <row r="788" spans="1:21">
      <c r="A788" s="29"/>
      <c r="B788" s="29"/>
      <c r="C788" s="67"/>
      <c r="D788" s="29"/>
      <c r="E788" s="67"/>
      <c r="F788" s="50"/>
      <c r="G788" s="67"/>
      <c r="H788" s="50"/>
      <c r="I788" s="67"/>
      <c r="J788" s="50"/>
      <c r="K788" s="67"/>
      <c r="L788" s="50"/>
      <c r="M788" s="67"/>
      <c r="N788" s="50"/>
      <c r="O788" s="67"/>
      <c r="P788" s="50"/>
      <c r="Q788" s="67"/>
      <c r="R788" s="50"/>
      <c r="S788" s="67"/>
      <c r="T788" s="50"/>
      <c r="U788" s="67"/>
    </row>
    <row r="789" spans="1:21">
      <c r="A789" s="29"/>
      <c r="B789" s="29"/>
      <c r="C789" s="67"/>
      <c r="D789" s="29"/>
      <c r="E789" s="67"/>
      <c r="F789" s="50"/>
      <c r="G789" s="67"/>
      <c r="H789" s="50"/>
      <c r="I789" s="67"/>
      <c r="J789" s="50"/>
      <c r="K789" s="67"/>
      <c r="L789" s="50"/>
      <c r="M789" s="67"/>
      <c r="N789" s="50"/>
      <c r="O789" s="67"/>
      <c r="P789" s="50"/>
      <c r="Q789" s="67"/>
      <c r="R789" s="50"/>
      <c r="S789" s="67"/>
      <c r="T789" s="50"/>
      <c r="U789" s="67"/>
    </row>
    <row r="790" spans="1:21">
      <c r="A790" s="29"/>
      <c r="B790" s="29"/>
      <c r="C790" s="67"/>
      <c r="D790" s="29"/>
      <c r="E790" s="67"/>
      <c r="F790" s="50"/>
      <c r="G790" s="67"/>
      <c r="H790" s="50"/>
      <c r="I790" s="67"/>
      <c r="J790" s="50"/>
      <c r="K790" s="67"/>
      <c r="L790" s="50"/>
      <c r="M790" s="67"/>
      <c r="N790" s="50"/>
      <c r="O790" s="67"/>
      <c r="P790" s="50"/>
      <c r="Q790" s="67"/>
      <c r="R790" s="50"/>
      <c r="S790" s="67"/>
      <c r="T790" s="50"/>
      <c r="U790" s="67"/>
    </row>
    <row r="791" spans="1:21">
      <c r="A791" s="29"/>
      <c r="B791" s="29"/>
      <c r="C791" s="67"/>
      <c r="D791" s="29"/>
      <c r="E791" s="67"/>
      <c r="F791" s="50"/>
      <c r="G791" s="67"/>
      <c r="H791" s="50"/>
      <c r="I791" s="67"/>
      <c r="J791" s="50"/>
      <c r="K791" s="67"/>
      <c r="L791" s="50"/>
      <c r="M791" s="67"/>
      <c r="N791" s="50"/>
      <c r="O791" s="67"/>
      <c r="P791" s="50"/>
      <c r="Q791" s="67"/>
      <c r="R791" s="50"/>
      <c r="S791" s="67"/>
      <c r="T791" s="50"/>
      <c r="U791" s="67"/>
    </row>
    <row r="792" spans="1:21">
      <c r="A792" s="29"/>
      <c r="B792" s="29"/>
      <c r="C792" s="67"/>
      <c r="D792" s="29"/>
      <c r="E792" s="67"/>
      <c r="F792" s="50"/>
      <c r="G792" s="67"/>
      <c r="H792" s="50"/>
      <c r="I792" s="67"/>
      <c r="J792" s="50"/>
      <c r="K792" s="67"/>
      <c r="L792" s="50"/>
      <c r="M792" s="67"/>
      <c r="N792" s="50"/>
      <c r="O792" s="67"/>
      <c r="P792" s="50"/>
      <c r="Q792" s="67"/>
      <c r="R792" s="50"/>
      <c r="S792" s="67"/>
      <c r="T792" s="50"/>
      <c r="U792" s="67"/>
    </row>
    <row r="793" spans="1:21">
      <c r="A793" s="29"/>
      <c r="B793" s="29"/>
      <c r="C793" s="67"/>
      <c r="D793" s="29"/>
      <c r="E793" s="67"/>
      <c r="F793" s="50"/>
      <c r="G793" s="67"/>
      <c r="H793" s="50"/>
      <c r="I793" s="67"/>
      <c r="J793" s="50"/>
      <c r="K793" s="67"/>
      <c r="L793" s="50"/>
      <c r="M793" s="67"/>
      <c r="N793" s="50"/>
      <c r="O793" s="67"/>
      <c r="P793" s="50"/>
      <c r="Q793" s="67"/>
      <c r="R793" s="50"/>
      <c r="S793" s="67"/>
      <c r="T793" s="50"/>
      <c r="U793" s="67"/>
    </row>
    <row r="794" spans="1:21">
      <c r="A794" s="29"/>
      <c r="B794" s="29"/>
      <c r="C794" s="67"/>
      <c r="D794" s="29"/>
      <c r="E794" s="67"/>
      <c r="F794" s="50"/>
      <c r="G794" s="67"/>
      <c r="H794" s="50"/>
      <c r="I794" s="67"/>
      <c r="J794" s="50"/>
      <c r="K794" s="67"/>
      <c r="L794" s="50"/>
      <c r="M794" s="67"/>
      <c r="N794" s="50"/>
      <c r="O794" s="67"/>
      <c r="P794" s="50"/>
      <c r="Q794" s="67"/>
      <c r="R794" s="50"/>
      <c r="S794" s="67"/>
      <c r="T794" s="50"/>
      <c r="U794" s="67"/>
    </row>
    <row r="795" spans="1:21">
      <c r="A795" s="29"/>
      <c r="B795" s="29"/>
      <c r="C795" s="67"/>
      <c r="D795" s="29"/>
      <c r="E795" s="67"/>
      <c r="F795" s="50"/>
      <c r="G795" s="67"/>
      <c r="H795" s="50"/>
      <c r="I795" s="67"/>
      <c r="J795" s="50"/>
      <c r="K795" s="67"/>
      <c r="L795" s="50"/>
      <c r="M795" s="67"/>
      <c r="N795" s="50"/>
      <c r="O795" s="67"/>
      <c r="P795" s="50"/>
      <c r="Q795" s="67"/>
      <c r="R795" s="50"/>
      <c r="S795" s="67"/>
      <c r="T795" s="50"/>
      <c r="U795" s="67"/>
    </row>
    <row r="796" spans="1:21">
      <c r="A796" s="29"/>
      <c r="B796" s="29"/>
      <c r="C796" s="67"/>
      <c r="D796" s="29"/>
      <c r="E796" s="67"/>
      <c r="F796" s="50"/>
      <c r="G796" s="67"/>
      <c r="H796" s="50"/>
      <c r="I796" s="67"/>
      <c r="J796" s="50"/>
      <c r="K796" s="67"/>
      <c r="L796" s="50"/>
      <c r="M796" s="67"/>
      <c r="N796" s="50"/>
      <c r="O796" s="67"/>
      <c r="P796" s="50"/>
      <c r="Q796" s="67"/>
      <c r="R796" s="50"/>
      <c r="S796" s="67"/>
      <c r="T796" s="50"/>
      <c r="U796" s="67"/>
    </row>
    <row r="797" spans="1:21">
      <c r="A797" s="29"/>
      <c r="B797" s="29"/>
      <c r="C797" s="67"/>
      <c r="D797" s="29"/>
      <c r="E797" s="67"/>
      <c r="F797" s="50"/>
      <c r="G797" s="67"/>
      <c r="H797" s="50"/>
      <c r="I797" s="67"/>
      <c r="J797" s="50"/>
      <c r="K797" s="67"/>
      <c r="L797" s="50"/>
      <c r="M797" s="67"/>
      <c r="N797" s="50"/>
      <c r="O797" s="67"/>
      <c r="P797" s="50"/>
      <c r="Q797" s="67"/>
      <c r="R797" s="50"/>
      <c r="S797" s="67"/>
      <c r="T797" s="50"/>
      <c r="U797" s="67"/>
    </row>
    <row r="798" spans="1:21">
      <c r="A798" s="29"/>
      <c r="B798" s="29"/>
      <c r="C798" s="67"/>
      <c r="D798" s="29"/>
      <c r="E798" s="67"/>
      <c r="F798" s="50"/>
      <c r="G798" s="67"/>
      <c r="H798" s="50"/>
      <c r="I798" s="67"/>
      <c r="J798" s="50"/>
      <c r="K798" s="67"/>
      <c r="L798" s="50"/>
      <c r="M798" s="67"/>
      <c r="N798" s="50"/>
      <c r="O798" s="67"/>
      <c r="P798" s="50"/>
      <c r="Q798" s="67"/>
      <c r="R798" s="50"/>
      <c r="S798" s="67"/>
      <c r="T798" s="50"/>
      <c r="U798" s="67"/>
    </row>
    <row r="799" spans="1:21">
      <c r="A799" s="29"/>
      <c r="B799" s="29"/>
      <c r="C799" s="67"/>
      <c r="D799" s="29"/>
      <c r="E799" s="67"/>
      <c r="F799" s="50"/>
      <c r="G799" s="67"/>
      <c r="H799" s="50"/>
      <c r="I799" s="67"/>
      <c r="J799" s="50"/>
      <c r="K799" s="67"/>
      <c r="L799" s="50"/>
      <c r="M799" s="67"/>
      <c r="N799" s="50"/>
      <c r="O799" s="67"/>
      <c r="P799" s="50"/>
      <c r="Q799" s="67"/>
      <c r="R799" s="50"/>
      <c r="S799" s="67"/>
      <c r="T799" s="50"/>
      <c r="U799" s="67"/>
    </row>
    <row r="800" spans="1:21">
      <c r="A800" s="29"/>
      <c r="B800" s="29"/>
      <c r="C800" s="67"/>
      <c r="D800" s="29"/>
      <c r="E800" s="67"/>
      <c r="F800" s="50"/>
      <c r="G800" s="67"/>
      <c r="H800" s="50"/>
      <c r="I800" s="67"/>
      <c r="J800" s="50"/>
      <c r="K800" s="67"/>
      <c r="L800" s="50"/>
      <c r="M800" s="67"/>
      <c r="N800" s="50"/>
      <c r="O800" s="67"/>
      <c r="P800" s="50"/>
      <c r="Q800" s="67"/>
      <c r="R800" s="50"/>
      <c r="S800" s="67"/>
      <c r="T800" s="50"/>
      <c r="U800" s="67"/>
    </row>
    <row r="801" spans="1:21">
      <c r="A801" s="29"/>
      <c r="B801" s="29"/>
      <c r="C801" s="67"/>
      <c r="D801" s="29"/>
      <c r="E801" s="67"/>
      <c r="F801" s="50"/>
      <c r="G801" s="67"/>
      <c r="H801" s="50"/>
      <c r="I801" s="67"/>
      <c r="J801" s="50"/>
      <c r="K801" s="67"/>
      <c r="L801" s="50"/>
      <c r="M801" s="67"/>
      <c r="N801" s="50"/>
      <c r="O801" s="67"/>
      <c r="P801" s="50"/>
      <c r="Q801" s="67"/>
      <c r="R801" s="50"/>
      <c r="S801" s="67"/>
      <c r="T801" s="50"/>
      <c r="U801" s="67"/>
    </row>
    <row r="802" spans="1:21">
      <c r="A802" s="29"/>
      <c r="B802" s="29"/>
      <c r="C802" s="67"/>
      <c r="D802" s="29"/>
      <c r="E802" s="67"/>
      <c r="F802" s="50"/>
      <c r="G802" s="67"/>
      <c r="H802" s="50"/>
      <c r="I802" s="67"/>
      <c r="J802" s="50"/>
      <c r="K802" s="67"/>
      <c r="L802" s="50"/>
      <c r="M802" s="67"/>
      <c r="N802" s="50"/>
      <c r="O802" s="67"/>
      <c r="P802" s="50"/>
      <c r="Q802" s="67"/>
      <c r="R802" s="50"/>
      <c r="S802" s="67"/>
      <c r="T802" s="50"/>
      <c r="U802" s="67"/>
    </row>
    <row r="803" spans="1:21">
      <c r="A803" s="29"/>
      <c r="B803" s="29"/>
      <c r="C803" s="67"/>
      <c r="D803" s="29"/>
      <c r="E803" s="67"/>
      <c r="F803" s="50"/>
      <c r="G803" s="67"/>
      <c r="H803" s="50"/>
      <c r="I803" s="67"/>
      <c r="J803" s="50"/>
      <c r="K803" s="67"/>
      <c r="L803" s="50"/>
      <c r="M803" s="67"/>
      <c r="N803" s="50"/>
      <c r="O803" s="67"/>
      <c r="P803" s="50"/>
      <c r="Q803" s="67"/>
      <c r="R803" s="50"/>
      <c r="S803" s="67"/>
      <c r="T803" s="50"/>
      <c r="U803" s="67"/>
    </row>
    <row r="804" spans="1:21">
      <c r="A804" s="29"/>
      <c r="B804" s="29"/>
      <c r="C804" s="67"/>
      <c r="D804" s="29"/>
      <c r="E804" s="67"/>
      <c r="F804" s="50"/>
      <c r="G804" s="67"/>
      <c r="H804" s="50"/>
      <c r="I804" s="67"/>
      <c r="J804" s="50"/>
      <c r="K804" s="67"/>
      <c r="L804" s="50"/>
      <c r="M804" s="67"/>
      <c r="N804" s="50"/>
      <c r="O804" s="67"/>
      <c r="P804" s="50"/>
      <c r="Q804" s="67"/>
      <c r="R804" s="50"/>
      <c r="S804" s="67"/>
      <c r="T804" s="50"/>
      <c r="U804" s="67"/>
    </row>
    <row r="805" spans="1:21">
      <c r="A805" s="29"/>
      <c r="B805" s="29"/>
      <c r="C805" s="67"/>
      <c r="D805" s="29"/>
      <c r="E805" s="67"/>
      <c r="F805" s="50"/>
      <c r="G805" s="67"/>
      <c r="H805" s="50"/>
      <c r="I805" s="67"/>
      <c r="J805" s="50"/>
      <c r="K805" s="67"/>
      <c r="L805" s="50"/>
      <c r="M805" s="67"/>
      <c r="N805" s="50"/>
      <c r="O805" s="67"/>
      <c r="P805" s="50"/>
      <c r="Q805" s="67"/>
      <c r="R805" s="50"/>
      <c r="S805" s="67"/>
      <c r="T805" s="50"/>
      <c r="U805" s="67"/>
    </row>
    <row r="806" spans="1:21">
      <c r="A806" s="29"/>
      <c r="B806" s="29"/>
      <c r="C806" s="67"/>
      <c r="D806" s="29"/>
      <c r="E806" s="67"/>
      <c r="F806" s="50"/>
      <c r="G806" s="67"/>
      <c r="H806" s="50"/>
      <c r="I806" s="67"/>
      <c r="J806" s="50"/>
      <c r="K806" s="67"/>
      <c r="L806" s="50"/>
      <c r="M806" s="67"/>
      <c r="N806" s="50"/>
      <c r="O806" s="67"/>
      <c r="P806" s="50"/>
      <c r="Q806" s="67"/>
      <c r="R806" s="50"/>
      <c r="S806" s="67"/>
      <c r="T806" s="50"/>
      <c r="U806" s="67"/>
    </row>
    <row r="807" spans="1:21">
      <c r="A807" s="29"/>
      <c r="B807" s="29"/>
      <c r="C807" s="67"/>
      <c r="D807" s="29"/>
      <c r="E807" s="67"/>
      <c r="F807" s="50"/>
      <c r="G807" s="67"/>
      <c r="H807" s="50"/>
      <c r="I807" s="67"/>
      <c r="J807" s="50"/>
      <c r="K807" s="67"/>
      <c r="L807" s="50"/>
      <c r="M807" s="67"/>
      <c r="N807" s="50"/>
      <c r="O807" s="67"/>
      <c r="P807" s="50"/>
      <c r="Q807" s="67"/>
      <c r="R807" s="50"/>
      <c r="S807" s="67"/>
      <c r="T807" s="50"/>
      <c r="U807" s="67"/>
    </row>
    <row r="808" spans="1:21">
      <c r="A808" s="29"/>
      <c r="B808" s="29"/>
      <c r="C808" s="67"/>
      <c r="D808" s="29"/>
      <c r="E808" s="67"/>
      <c r="F808" s="50"/>
      <c r="G808" s="67"/>
      <c r="H808" s="50"/>
      <c r="I808" s="67"/>
      <c r="J808" s="50"/>
      <c r="K808" s="67"/>
      <c r="L808" s="50"/>
      <c r="M808" s="67"/>
      <c r="N808" s="50"/>
      <c r="O808" s="67"/>
      <c r="P808" s="50"/>
      <c r="Q808" s="67"/>
      <c r="R808" s="50"/>
      <c r="S808" s="67"/>
      <c r="T808" s="50"/>
      <c r="U808" s="67"/>
    </row>
    <row r="809" spans="1:21">
      <c r="A809" s="29"/>
      <c r="B809" s="29"/>
      <c r="C809" s="67"/>
      <c r="D809" s="29"/>
      <c r="E809" s="67"/>
      <c r="F809" s="50"/>
      <c r="G809" s="67"/>
      <c r="H809" s="50"/>
      <c r="I809" s="67"/>
      <c r="J809" s="50"/>
      <c r="K809" s="67"/>
      <c r="L809" s="50"/>
      <c r="M809" s="67"/>
      <c r="N809" s="50"/>
      <c r="O809" s="67"/>
      <c r="P809" s="50"/>
      <c r="Q809" s="67"/>
      <c r="R809" s="50"/>
      <c r="S809" s="67"/>
      <c r="T809" s="50"/>
      <c r="U809" s="67"/>
    </row>
    <row r="810" spans="1:21">
      <c r="A810" s="29"/>
      <c r="B810" s="29"/>
      <c r="C810" s="67"/>
      <c r="D810" s="29"/>
      <c r="E810" s="67"/>
      <c r="F810" s="50"/>
      <c r="G810" s="67"/>
      <c r="H810" s="50"/>
      <c r="I810" s="67"/>
      <c r="J810" s="50"/>
      <c r="K810" s="67"/>
      <c r="L810" s="50"/>
      <c r="M810" s="67"/>
      <c r="N810" s="50"/>
      <c r="O810" s="67"/>
      <c r="P810" s="50"/>
      <c r="Q810" s="67"/>
      <c r="R810" s="50"/>
      <c r="S810" s="67"/>
      <c r="T810" s="50"/>
      <c r="U810" s="67"/>
    </row>
    <row r="811" spans="1:21">
      <c r="A811" s="29"/>
      <c r="B811" s="29"/>
      <c r="C811" s="67"/>
      <c r="D811" s="29"/>
      <c r="E811" s="67"/>
      <c r="F811" s="50"/>
      <c r="G811" s="67"/>
      <c r="H811" s="50"/>
      <c r="I811" s="67"/>
      <c r="J811" s="50"/>
      <c r="K811" s="67"/>
      <c r="L811" s="50"/>
      <c r="M811" s="67"/>
      <c r="N811" s="50"/>
      <c r="O811" s="67"/>
      <c r="P811" s="50"/>
      <c r="Q811" s="67"/>
      <c r="R811" s="50"/>
      <c r="S811" s="67"/>
      <c r="T811" s="50"/>
      <c r="U811" s="67"/>
    </row>
    <row r="812" spans="1:21">
      <c r="A812" s="29"/>
      <c r="B812" s="29"/>
      <c r="C812" s="67"/>
      <c r="D812" s="29"/>
      <c r="E812" s="67"/>
      <c r="F812" s="50"/>
      <c r="G812" s="67"/>
      <c r="H812" s="50"/>
      <c r="I812" s="67"/>
      <c r="J812" s="50"/>
      <c r="K812" s="67"/>
      <c r="L812" s="50"/>
      <c r="M812" s="67"/>
      <c r="N812" s="50"/>
      <c r="O812" s="67"/>
      <c r="P812" s="50"/>
      <c r="Q812" s="67"/>
      <c r="R812" s="50"/>
      <c r="S812" s="67"/>
      <c r="T812" s="50"/>
      <c r="U812" s="67"/>
    </row>
    <row r="813" spans="1:21">
      <c r="A813" s="29"/>
      <c r="B813" s="29"/>
      <c r="C813" s="67"/>
      <c r="D813" s="29"/>
      <c r="E813" s="67"/>
      <c r="F813" s="50"/>
      <c r="G813" s="67"/>
      <c r="H813" s="50"/>
      <c r="I813" s="67"/>
      <c r="J813" s="50"/>
      <c r="K813" s="67"/>
      <c r="L813" s="50"/>
      <c r="M813" s="67"/>
      <c r="N813" s="50"/>
      <c r="O813" s="67"/>
      <c r="P813" s="50"/>
      <c r="Q813" s="67"/>
      <c r="R813" s="50"/>
      <c r="S813" s="67"/>
      <c r="T813" s="50"/>
      <c r="U813" s="67"/>
    </row>
    <row r="814" spans="1:21">
      <c r="A814" s="29"/>
      <c r="B814" s="29"/>
      <c r="C814" s="67"/>
      <c r="D814" s="29"/>
      <c r="E814" s="67"/>
      <c r="F814" s="50"/>
      <c r="G814" s="67"/>
      <c r="H814" s="50"/>
      <c r="I814" s="67"/>
      <c r="J814" s="50"/>
      <c r="K814" s="67"/>
      <c r="L814" s="50"/>
      <c r="M814" s="67"/>
      <c r="N814" s="50"/>
      <c r="O814" s="67"/>
      <c r="P814" s="50"/>
      <c r="Q814" s="67"/>
      <c r="R814" s="50"/>
      <c r="S814" s="67"/>
      <c r="T814" s="50"/>
      <c r="U814" s="67"/>
    </row>
    <row r="815" spans="1:21">
      <c r="A815" s="29"/>
      <c r="B815" s="29"/>
      <c r="C815" s="67"/>
      <c r="D815" s="29"/>
      <c r="E815" s="67"/>
      <c r="F815" s="50"/>
      <c r="G815" s="67"/>
      <c r="H815" s="50"/>
      <c r="I815" s="67"/>
      <c r="J815" s="50"/>
      <c r="K815" s="67"/>
      <c r="L815" s="50"/>
      <c r="M815" s="67"/>
      <c r="N815" s="50"/>
      <c r="O815" s="67"/>
      <c r="P815" s="50"/>
      <c r="Q815" s="67"/>
      <c r="R815" s="50"/>
      <c r="S815" s="67"/>
      <c r="T815" s="50"/>
      <c r="U815" s="67"/>
    </row>
    <row r="816" spans="1:21">
      <c r="A816" s="29"/>
      <c r="B816" s="29"/>
      <c r="C816" s="67"/>
      <c r="D816" s="29"/>
      <c r="E816" s="67"/>
      <c r="F816" s="50"/>
      <c r="G816" s="67"/>
      <c r="H816" s="50"/>
      <c r="I816" s="67"/>
      <c r="J816" s="50"/>
      <c r="K816" s="67"/>
      <c r="L816" s="50"/>
      <c r="M816" s="67"/>
      <c r="N816" s="50"/>
      <c r="O816" s="67"/>
      <c r="P816" s="50"/>
      <c r="Q816" s="67"/>
      <c r="R816" s="50"/>
      <c r="S816" s="67"/>
      <c r="T816" s="50"/>
      <c r="U816" s="67"/>
    </row>
    <row r="817" spans="1:21">
      <c r="A817" s="29"/>
      <c r="B817" s="29"/>
      <c r="C817" s="67"/>
      <c r="D817" s="29"/>
      <c r="E817" s="67"/>
      <c r="F817" s="50"/>
      <c r="G817" s="67"/>
      <c r="H817" s="50"/>
      <c r="I817" s="67"/>
      <c r="J817" s="50"/>
      <c r="K817" s="67"/>
      <c r="L817" s="50"/>
      <c r="M817" s="67"/>
      <c r="N817" s="50"/>
      <c r="O817" s="67"/>
      <c r="P817" s="50"/>
      <c r="Q817" s="67"/>
      <c r="R817" s="50"/>
      <c r="S817" s="67"/>
      <c r="T817" s="50"/>
      <c r="U817" s="67"/>
    </row>
    <row r="818" spans="1:21">
      <c r="A818" s="29"/>
      <c r="B818" s="29"/>
      <c r="C818" s="67"/>
      <c r="D818" s="29"/>
      <c r="E818" s="67"/>
      <c r="F818" s="50"/>
      <c r="G818" s="67"/>
      <c r="H818" s="50"/>
      <c r="I818" s="67"/>
      <c r="J818" s="50"/>
      <c r="K818" s="67"/>
      <c r="L818" s="50"/>
      <c r="M818" s="67"/>
      <c r="N818" s="50"/>
      <c r="O818" s="67"/>
      <c r="P818" s="50"/>
      <c r="Q818" s="67"/>
      <c r="R818" s="50"/>
      <c r="S818" s="67"/>
      <c r="T818" s="50"/>
      <c r="U818" s="67"/>
    </row>
    <row r="819" spans="1:21">
      <c r="A819" s="29"/>
      <c r="B819" s="29"/>
      <c r="C819" s="67"/>
      <c r="D819" s="29"/>
      <c r="E819" s="67"/>
      <c r="F819" s="50"/>
      <c r="G819" s="67"/>
      <c r="H819" s="50"/>
      <c r="I819" s="67"/>
      <c r="J819" s="50"/>
      <c r="K819" s="67"/>
      <c r="L819" s="50"/>
      <c r="M819" s="67"/>
      <c r="N819" s="50"/>
      <c r="O819" s="67"/>
      <c r="P819" s="50"/>
      <c r="Q819" s="67"/>
      <c r="R819" s="50"/>
      <c r="S819" s="67"/>
      <c r="T819" s="50"/>
      <c r="U819" s="67"/>
    </row>
    <row r="820" spans="1:21">
      <c r="A820" s="29"/>
      <c r="B820" s="29"/>
      <c r="C820" s="67"/>
      <c r="D820" s="29"/>
      <c r="E820" s="67"/>
      <c r="F820" s="50"/>
      <c r="G820" s="67"/>
      <c r="H820" s="50"/>
      <c r="I820" s="67"/>
      <c r="J820" s="50"/>
      <c r="K820" s="67"/>
      <c r="L820" s="50"/>
      <c r="M820" s="67"/>
      <c r="N820" s="50"/>
      <c r="O820" s="67"/>
      <c r="P820" s="50"/>
      <c r="Q820" s="67"/>
      <c r="R820" s="50"/>
      <c r="S820" s="67"/>
      <c r="T820" s="50"/>
      <c r="U820" s="67"/>
    </row>
    <row r="821" spans="1:21">
      <c r="A821" s="29"/>
      <c r="B821" s="29"/>
      <c r="C821" s="67"/>
      <c r="D821" s="29"/>
      <c r="E821" s="67"/>
      <c r="F821" s="50"/>
      <c r="G821" s="67"/>
      <c r="H821" s="50"/>
      <c r="I821" s="67"/>
      <c r="J821" s="50"/>
      <c r="K821" s="67"/>
      <c r="L821" s="50"/>
      <c r="M821" s="67"/>
      <c r="N821" s="50"/>
      <c r="O821" s="67"/>
      <c r="P821" s="50"/>
      <c r="Q821" s="67"/>
      <c r="R821" s="50"/>
      <c r="S821" s="67"/>
      <c r="T821" s="50"/>
      <c r="U821" s="67"/>
    </row>
    <row r="822" spans="1:21">
      <c r="A822" s="29"/>
      <c r="B822" s="29"/>
      <c r="C822" s="67"/>
      <c r="D822" s="29"/>
      <c r="E822" s="67"/>
      <c r="F822" s="50"/>
      <c r="G822" s="67"/>
      <c r="H822" s="50"/>
      <c r="I822" s="67"/>
      <c r="J822" s="50"/>
      <c r="K822" s="67"/>
      <c r="L822" s="50"/>
      <c r="M822" s="67"/>
      <c r="N822" s="50"/>
      <c r="O822" s="67"/>
      <c r="P822" s="50"/>
      <c r="Q822" s="67"/>
      <c r="R822" s="50"/>
      <c r="S822" s="67"/>
      <c r="T822" s="50"/>
      <c r="U822" s="67"/>
    </row>
    <row r="823" spans="1:21">
      <c r="A823" s="29"/>
      <c r="B823" s="29"/>
      <c r="C823" s="67"/>
      <c r="D823" s="29"/>
      <c r="E823" s="67"/>
      <c r="F823" s="50"/>
      <c r="G823" s="67"/>
      <c r="H823" s="50"/>
      <c r="I823" s="67"/>
      <c r="J823" s="50"/>
      <c r="K823" s="67"/>
      <c r="L823" s="50"/>
      <c r="M823" s="67"/>
      <c r="N823" s="50"/>
      <c r="O823" s="67"/>
      <c r="P823" s="50"/>
      <c r="Q823" s="67"/>
      <c r="R823" s="50"/>
      <c r="S823" s="67"/>
      <c r="T823" s="50"/>
      <c r="U823" s="67"/>
    </row>
    <row r="824" spans="1:21">
      <c r="A824" s="29"/>
      <c r="B824" s="29"/>
      <c r="C824" s="67"/>
      <c r="D824" s="29"/>
      <c r="E824" s="67"/>
      <c r="F824" s="50"/>
      <c r="G824" s="67"/>
      <c r="H824" s="50"/>
      <c r="I824" s="67"/>
      <c r="J824" s="50"/>
      <c r="K824" s="67"/>
      <c r="L824" s="50"/>
      <c r="M824" s="67"/>
      <c r="N824" s="50"/>
      <c r="O824" s="67"/>
      <c r="P824" s="50"/>
      <c r="Q824" s="67"/>
      <c r="R824" s="50"/>
      <c r="S824" s="67"/>
      <c r="T824" s="50"/>
      <c r="U824" s="67"/>
    </row>
    <row r="825" spans="1:21">
      <c r="A825" s="29"/>
      <c r="B825" s="29"/>
      <c r="C825" s="67"/>
      <c r="D825" s="29"/>
      <c r="E825" s="67"/>
      <c r="F825" s="50"/>
      <c r="G825" s="67"/>
      <c r="H825" s="50"/>
      <c r="I825" s="67"/>
      <c r="J825" s="50"/>
      <c r="K825" s="67"/>
      <c r="L825" s="50"/>
      <c r="M825" s="67"/>
      <c r="N825" s="50"/>
      <c r="O825" s="67"/>
      <c r="P825" s="50"/>
      <c r="Q825" s="67"/>
      <c r="R825" s="50"/>
      <c r="S825" s="67"/>
      <c r="T825" s="50"/>
      <c r="U825" s="67"/>
    </row>
    <row r="826" spans="1:21">
      <c r="A826" s="29"/>
      <c r="B826" s="29"/>
      <c r="C826" s="67"/>
      <c r="D826" s="29"/>
      <c r="E826" s="67"/>
      <c r="F826" s="50"/>
      <c r="G826" s="67"/>
      <c r="H826" s="50"/>
      <c r="I826" s="67"/>
      <c r="J826" s="50"/>
      <c r="K826" s="67"/>
      <c r="L826" s="50"/>
      <c r="M826" s="67"/>
      <c r="N826" s="50"/>
      <c r="O826" s="67"/>
      <c r="P826" s="50"/>
      <c r="Q826" s="67"/>
      <c r="R826" s="50"/>
      <c r="S826" s="67"/>
      <c r="T826" s="50"/>
      <c r="U826" s="67"/>
    </row>
    <row r="827" spans="1:21">
      <c r="A827" s="29"/>
      <c r="B827" s="29"/>
      <c r="C827" s="67"/>
      <c r="D827" s="29"/>
      <c r="E827" s="67"/>
      <c r="F827" s="50"/>
      <c r="G827" s="67"/>
      <c r="H827" s="50"/>
      <c r="I827" s="67"/>
      <c r="J827" s="50"/>
      <c r="K827" s="67"/>
      <c r="L827" s="50"/>
      <c r="M827" s="67"/>
      <c r="N827" s="50"/>
      <c r="O827" s="67"/>
      <c r="P827" s="50"/>
      <c r="Q827" s="67"/>
      <c r="R827" s="50"/>
      <c r="S827" s="67"/>
      <c r="T827" s="50"/>
      <c r="U827" s="67"/>
    </row>
    <row r="828" spans="1:21">
      <c r="A828" s="29"/>
      <c r="B828" s="29"/>
      <c r="C828" s="67"/>
      <c r="D828" s="29"/>
      <c r="E828" s="67"/>
      <c r="F828" s="50"/>
      <c r="G828" s="67"/>
      <c r="H828" s="50"/>
      <c r="I828" s="67"/>
      <c r="J828" s="50"/>
      <c r="K828" s="67"/>
      <c r="L828" s="50"/>
      <c r="M828" s="67"/>
      <c r="N828" s="50"/>
      <c r="O828" s="67"/>
      <c r="P828" s="50"/>
      <c r="Q828" s="67"/>
      <c r="R828" s="50"/>
      <c r="S828" s="67"/>
      <c r="T828" s="50"/>
      <c r="U828" s="67"/>
    </row>
    <row r="829" spans="1:21">
      <c r="A829" s="29"/>
      <c r="B829" s="29"/>
      <c r="C829" s="67"/>
      <c r="D829" s="29"/>
      <c r="E829" s="67"/>
      <c r="F829" s="50"/>
      <c r="G829" s="67"/>
      <c r="H829" s="50"/>
      <c r="I829" s="67"/>
      <c r="J829" s="50"/>
      <c r="K829" s="67"/>
      <c r="L829" s="50"/>
      <c r="M829" s="67"/>
      <c r="N829" s="50"/>
      <c r="O829" s="67"/>
      <c r="P829" s="50"/>
      <c r="Q829" s="67"/>
      <c r="R829" s="50"/>
      <c r="S829" s="67"/>
      <c r="T829" s="50"/>
      <c r="U829" s="67"/>
    </row>
    <row r="830" spans="1:21">
      <c r="A830" s="29"/>
      <c r="B830" s="29"/>
      <c r="C830" s="67"/>
      <c r="D830" s="29"/>
      <c r="E830" s="67"/>
      <c r="F830" s="50"/>
      <c r="G830" s="67"/>
      <c r="H830" s="50"/>
      <c r="I830" s="67"/>
      <c r="J830" s="50"/>
      <c r="K830" s="67"/>
      <c r="L830" s="50"/>
      <c r="M830" s="67"/>
      <c r="N830" s="50"/>
      <c r="O830" s="67"/>
      <c r="P830" s="50"/>
      <c r="Q830" s="67"/>
      <c r="R830" s="50"/>
      <c r="S830" s="67"/>
      <c r="T830" s="50"/>
      <c r="U830" s="67"/>
    </row>
    <row r="831" spans="1:21">
      <c r="A831" s="29"/>
      <c r="B831" s="29"/>
      <c r="C831" s="67"/>
      <c r="D831" s="29"/>
      <c r="E831" s="67"/>
      <c r="F831" s="50"/>
      <c r="G831" s="67"/>
      <c r="H831" s="50"/>
      <c r="I831" s="67"/>
      <c r="J831" s="50"/>
      <c r="K831" s="67"/>
      <c r="L831" s="50"/>
      <c r="M831" s="67"/>
      <c r="N831" s="50"/>
      <c r="O831" s="67"/>
      <c r="P831" s="50"/>
      <c r="Q831" s="67"/>
      <c r="R831" s="50"/>
      <c r="S831" s="67"/>
      <c r="T831" s="50"/>
      <c r="U831" s="67"/>
    </row>
    <row r="832" spans="1:21">
      <c r="A832" s="29"/>
      <c r="B832" s="29"/>
      <c r="C832" s="67"/>
      <c r="D832" s="29"/>
      <c r="E832" s="67"/>
      <c r="F832" s="50"/>
      <c r="G832" s="67"/>
      <c r="H832" s="50"/>
      <c r="I832" s="67"/>
      <c r="J832" s="50"/>
      <c r="K832" s="67"/>
      <c r="L832" s="50"/>
      <c r="M832" s="67"/>
      <c r="N832" s="50"/>
      <c r="O832" s="67"/>
      <c r="P832" s="50"/>
      <c r="Q832" s="67"/>
      <c r="R832" s="50"/>
      <c r="S832" s="67"/>
      <c r="T832" s="50"/>
      <c r="U832" s="67"/>
    </row>
    <row r="833" spans="1:21">
      <c r="A833" s="29"/>
      <c r="B833" s="29"/>
      <c r="C833" s="67"/>
      <c r="D833" s="29"/>
      <c r="E833" s="67"/>
      <c r="F833" s="50"/>
      <c r="G833" s="67"/>
      <c r="H833" s="50"/>
      <c r="I833" s="67"/>
      <c r="J833" s="50"/>
      <c r="K833" s="67"/>
      <c r="L833" s="50"/>
      <c r="M833" s="67"/>
      <c r="N833" s="50"/>
      <c r="O833" s="67"/>
      <c r="P833" s="50"/>
      <c r="Q833" s="67"/>
      <c r="R833" s="50"/>
      <c r="S833" s="67"/>
      <c r="T833" s="50"/>
      <c r="U833" s="67"/>
    </row>
    <row r="834" spans="1:21">
      <c r="A834" s="29"/>
      <c r="B834" s="29"/>
      <c r="C834" s="67"/>
      <c r="D834" s="29"/>
      <c r="E834" s="67"/>
      <c r="F834" s="50"/>
      <c r="G834" s="67"/>
      <c r="H834" s="50"/>
      <c r="I834" s="67"/>
      <c r="J834" s="50"/>
      <c r="K834" s="67"/>
      <c r="L834" s="50"/>
      <c r="M834" s="67"/>
      <c r="N834" s="50"/>
      <c r="O834" s="67"/>
      <c r="P834" s="50"/>
      <c r="Q834" s="67"/>
      <c r="R834" s="50"/>
      <c r="S834" s="67"/>
      <c r="T834" s="50"/>
      <c r="U834" s="67"/>
    </row>
    <row r="835" spans="1:21">
      <c r="A835" s="29"/>
      <c r="B835" s="29"/>
      <c r="C835" s="67"/>
      <c r="D835" s="29"/>
      <c r="E835" s="67"/>
      <c r="F835" s="50"/>
      <c r="G835" s="67"/>
      <c r="H835" s="50"/>
      <c r="I835" s="67"/>
      <c r="J835" s="50"/>
      <c r="K835" s="67"/>
      <c r="L835" s="50"/>
      <c r="M835" s="67"/>
      <c r="N835" s="50"/>
      <c r="O835" s="67"/>
      <c r="P835" s="50"/>
      <c r="Q835" s="67"/>
      <c r="R835" s="50"/>
      <c r="S835" s="67"/>
      <c r="T835" s="50"/>
      <c r="U835" s="67"/>
    </row>
    <row r="836" spans="1:21">
      <c r="A836" s="29"/>
      <c r="B836" s="29"/>
      <c r="C836" s="67"/>
      <c r="D836" s="29"/>
      <c r="E836" s="67"/>
      <c r="F836" s="50"/>
      <c r="G836" s="67"/>
      <c r="H836" s="50"/>
      <c r="I836" s="67"/>
      <c r="J836" s="50"/>
      <c r="K836" s="67"/>
      <c r="L836" s="50"/>
      <c r="M836" s="67"/>
      <c r="N836" s="50"/>
      <c r="O836" s="67"/>
      <c r="P836" s="50"/>
      <c r="Q836" s="67"/>
      <c r="R836" s="50"/>
      <c r="S836" s="67"/>
      <c r="T836" s="50"/>
      <c r="U836" s="67"/>
    </row>
    <row r="837" spans="1:21">
      <c r="A837" s="29"/>
      <c r="B837" s="29"/>
      <c r="C837" s="67"/>
      <c r="D837" s="29"/>
      <c r="E837" s="67"/>
      <c r="F837" s="50"/>
      <c r="G837" s="67"/>
      <c r="H837" s="50"/>
      <c r="I837" s="67"/>
      <c r="J837" s="50"/>
      <c r="K837" s="67"/>
      <c r="L837" s="50"/>
      <c r="M837" s="67"/>
      <c r="N837" s="50"/>
      <c r="O837" s="67"/>
      <c r="P837" s="50"/>
      <c r="Q837" s="67"/>
      <c r="R837" s="50"/>
      <c r="S837" s="67"/>
      <c r="T837" s="50"/>
      <c r="U837" s="67"/>
    </row>
    <row r="838" spans="1:21">
      <c r="A838" s="29"/>
      <c r="B838" s="29"/>
      <c r="C838" s="67"/>
      <c r="D838" s="29"/>
      <c r="E838" s="67"/>
      <c r="F838" s="50"/>
      <c r="G838" s="67"/>
      <c r="H838" s="50"/>
      <c r="I838" s="67"/>
      <c r="J838" s="50"/>
      <c r="K838" s="67"/>
      <c r="L838" s="50"/>
      <c r="M838" s="67"/>
      <c r="N838" s="50"/>
      <c r="O838" s="67"/>
      <c r="P838" s="50"/>
      <c r="Q838" s="67"/>
      <c r="R838" s="50"/>
      <c r="S838" s="67"/>
      <c r="T838" s="50"/>
      <c r="U838" s="67"/>
    </row>
    <row r="839" spans="1:21">
      <c r="A839" s="29"/>
      <c r="B839" s="29"/>
      <c r="C839" s="67"/>
      <c r="D839" s="29"/>
      <c r="E839" s="67"/>
      <c r="F839" s="50"/>
      <c r="G839" s="67"/>
      <c r="H839" s="50"/>
      <c r="I839" s="67"/>
      <c r="J839" s="50"/>
      <c r="K839" s="67"/>
      <c r="L839" s="50"/>
      <c r="M839" s="67"/>
      <c r="N839" s="50"/>
      <c r="O839" s="67"/>
      <c r="P839" s="50"/>
      <c r="Q839" s="67"/>
      <c r="R839" s="50"/>
      <c r="S839" s="67"/>
      <c r="T839" s="50"/>
      <c r="U839" s="67"/>
    </row>
    <row r="840" spans="1:21">
      <c r="A840" s="29"/>
      <c r="B840" s="29"/>
      <c r="C840" s="67"/>
      <c r="D840" s="29"/>
      <c r="E840" s="67"/>
      <c r="F840" s="50"/>
      <c r="G840" s="67"/>
      <c r="H840" s="50"/>
      <c r="I840" s="67"/>
      <c r="J840" s="50"/>
      <c r="K840" s="67"/>
      <c r="L840" s="50"/>
      <c r="M840" s="67"/>
      <c r="N840" s="50"/>
      <c r="O840" s="67"/>
      <c r="P840" s="50"/>
      <c r="Q840" s="67"/>
      <c r="R840" s="50"/>
      <c r="S840" s="67"/>
      <c r="T840" s="50"/>
      <c r="U840" s="67"/>
    </row>
    <row r="841" spans="1:21">
      <c r="A841" s="29"/>
      <c r="B841" s="29"/>
      <c r="C841" s="67"/>
      <c r="D841" s="29"/>
      <c r="E841" s="67"/>
      <c r="F841" s="50"/>
      <c r="G841" s="67"/>
      <c r="H841" s="50"/>
      <c r="I841" s="67"/>
      <c r="J841" s="50"/>
      <c r="K841" s="67"/>
      <c r="L841" s="50"/>
      <c r="M841" s="67"/>
      <c r="N841" s="50"/>
      <c r="O841" s="67"/>
      <c r="P841" s="50"/>
      <c r="Q841" s="67"/>
      <c r="R841" s="50"/>
      <c r="S841" s="67"/>
      <c r="T841" s="50"/>
      <c r="U841" s="67"/>
    </row>
    <row r="842" spans="1:21">
      <c r="A842" s="29"/>
      <c r="B842" s="29"/>
      <c r="C842" s="67"/>
      <c r="D842" s="29"/>
      <c r="E842" s="67"/>
      <c r="F842" s="50"/>
      <c r="G842" s="67"/>
      <c r="H842" s="50"/>
      <c r="I842" s="67"/>
      <c r="J842" s="50"/>
      <c r="K842" s="67"/>
      <c r="L842" s="50"/>
      <c r="M842" s="67"/>
      <c r="N842" s="50"/>
      <c r="O842" s="67"/>
      <c r="P842" s="50"/>
      <c r="Q842" s="67"/>
      <c r="R842" s="50"/>
      <c r="S842" s="67"/>
      <c r="T842" s="50"/>
      <c r="U842" s="67"/>
    </row>
    <row r="843" spans="1:21">
      <c r="A843" s="29"/>
      <c r="B843" s="29"/>
      <c r="C843" s="67"/>
      <c r="D843" s="29"/>
      <c r="E843" s="67"/>
      <c r="F843" s="50"/>
      <c r="G843" s="67"/>
      <c r="H843" s="50"/>
      <c r="I843" s="67"/>
      <c r="J843" s="50"/>
      <c r="K843" s="67"/>
      <c r="L843" s="50"/>
      <c r="M843" s="67"/>
      <c r="N843" s="50"/>
      <c r="O843" s="67"/>
      <c r="P843" s="50"/>
      <c r="Q843" s="67"/>
      <c r="R843" s="50"/>
      <c r="S843" s="67"/>
      <c r="T843" s="50"/>
      <c r="U843" s="67"/>
    </row>
    <row r="844" spans="1:21">
      <c r="A844" s="29"/>
      <c r="B844" s="29"/>
      <c r="C844" s="67"/>
      <c r="D844" s="29"/>
      <c r="E844" s="67"/>
      <c r="F844" s="50"/>
      <c r="G844" s="67"/>
      <c r="H844" s="50"/>
      <c r="I844" s="67"/>
      <c r="J844" s="50"/>
      <c r="K844" s="67"/>
      <c r="L844" s="50"/>
      <c r="M844" s="67"/>
      <c r="N844" s="50"/>
      <c r="O844" s="67"/>
      <c r="P844" s="50"/>
      <c r="Q844" s="67"/>
      <c r="R844" s="50"/>
      <c r="S844" s="67"/>
      <c r="T844" s="50"/>
      <c r="U844" s="67"/>
    </row>
    <row r="845" spans="1:21">
      <c r="A845" s="29"/>
      <c r="B845" s="29"/>
      <c r="C845" s="67"/>
      <c r="D845" s="29"/>
      <c r="E845" s="67"/>
      <c r="F845" s="50"/>
      <c r="G845" s="67"/>
      <c r="H845" s="50"/>
      <c r="I845" s="67"/>
      <c r="J845" s="50"/>
      <c r="K845" s="67"/>
      <c r="L845" s="50"/>
      <c r="M845" s="67"/>
      <c r="N845" s="50"/>
      <c r="O845" s="67"/>
      <c r="P845" s="50"/>
      <c r="Q845" s="67"/>
      <c r="R845" s="50"/>
      <c r="S845" s="67"/>
      <c r="T845" s="50"/>
      <c r="U845" s="67"/>
    </row>
    <row r="846" spans="1:21">
      <c r="A846" s="29"/>
      <c r="B846" s="29"/>
      <c r="C846" s="67"/>
      <c r="D846" s="29"/>
      <c r="E846" s="67"/>
      <c r="F846" s="50"/>
      <c r="G846" s="67"/>
      <c r="H846" s="50"/>
      <c r="I846" s="67"/>
      <c r="J846" s="50"/>
      <c r="K846" s="67"/>
      <c r="L846" s="50"/>
      <c r="M846" s="67"/>
      <c r="N846" s="50"/>
      <c r="O846" s="67"/>
      <c r="P846" s="50"/>
      <c r="Q846" s="67"/>
      <c r="R846" s="50"/>
      <c r="S846" s="67"/>
      <c r="T846" s="50"/>
      <c r="U846" s="67"/>
    </row>
    <row r="847" spans="1:21">
      <c r="A847" s="29"/>
      <c r="B847" s="29"/>
      <c r="C847" s="67"/>
      <c r="D847" s="29"/>
      <c r="E847" s="67"/>
      <c r="F847" s="50"/>
      <c r="G847" s="67"/>
      <c r="H847" s="50"/>
      <c r="I847" s="67"/>
      <c r="J847" s="50"/>
      <c r="K847" s="67"/>
      <c r="L847" s="50"/>
      <c r="M847" s="67"/>
      <c r="N847" s="50"/>
      <c r="O847" s="67"/>
      <c r="P847" s="50"/>
      <c r="Q847" s="67"/>
      <c r="R847" s="50"/>
      <c r="S847" s="67"/>
      <c r="T847" s="50"/>
      <c r="U847" s="67"/>
    </row>
    <row r="848" spans="1:21">
      <c r="A848" s="29"/>
      <c r="B848" s="29"/>
      <c r="C848" s="67"/>
      <c r="D848" s="29"/>
      <c r="E848" s="67"/>
      <c r="F848" s="50"/>
      <c r="G848" s="67"/>
      <c r="H848" s="50"/>
      <c r="I848" s="67"/>
      <c r="J848" s="50"/>
      <c r="K848" s="67"/>
      <c r="L848" s="50"/>
      <c r="M848" s="67"/>
      <c r="N848" s="50"/>
      <c r="O848" s="67"/>
      <c r="P848" s="50"/>
      <c r="Q848" s="67"/>
      <c r="R848" s="50"/>
      <c r="S848" s="67"/>
      <c r="T848" s="50"/>
      <c r="U848" s="67"/>
    </row>
    <row r="849" spans="1:21">
      <c r="A849" s="29"/>
      <c r="B849" s="29"/>
      <c r="C849" s="67"/>
      <c r="D849" s="29"/>
      <c r="E849" s="67"/>
      <c r="F849" s="50"/>
      <c r="G849" s="67"/>
      <c r="H849" s="50"/>
      <c r="I849" s="67"/>
      <c r="J849" s="50"/>
      <c r="K849" s="67"/>
      <c r="L849" s="50"/>
      <c r="M849" s="67"/>
      <c r="N849" s="50"/>
      <c r="O849" s="67"/>
      <c r="P849" s="50"/>
      <c r="Q849" s="67"/>
      <c r="R849" s="50"/>
      <c r="S849" s="67"/>
      <c r="T849" s="50"/>
      <c r="U849" s="67"/>
    </row>
    <row r="850" spans="1:21">
      <c r="A850" s="29"/>
      <c r="B850" s="29"/>
      <c r="C850" s="67"/>
      <c r="D850" s="29"/>
      <c r="E850" s="67"/>
      <c r="F850" s="50"/>
      <c r="G850" s="67"/>
      <c r="H850" s="50"/>
      <c r="I850" s="67"/>
      <c r="J850" s="50"/>
      <c r="K850" s="67"/>
      <c r="L850" s="50"/>
      <c r="M850" s="67"/>
      <c r="N850" s="50"/>
      <c r="O850" s="67"/>
      <c r="P850" s="50"/>
      <c r="Q850" s="67"/>
      <c r="R850" s="50"/>
      <c r="S850" s="67"/>
      <c r="T850" s="50"/>
      <c r="U850" s="67"/>
    </row>
    <row r="851" spans="1:21">
      <c r="A851" s="29"/>
      <c r="B851" s="29"/>
      <c r="C851" s="67"/>
      <c r="D851" s="29"/>
      <c r="E851" s="67"/>
      <c r="F851" s="50"/>
      <c r="G851" s="67"/>
      <c r="H851" s="50"/>
      <c r="I851" s="67"/>
      <c r="J851" s="50"/>
      <c r="K851" s="67"/>
      <c r="L851" s="50"/>
      <c r="M851" s="67"/>
      <c r="N851" s="50"/>
      <c r="O851" s="67"/>
      <c r="P851" s="50"/>
      <c r="Q851" s="67"/>
      <c r="R851" s="50"/>
      <c r="S851" s="67"/>
      <c r="T851" s="50"/>
      <c r="U851" s="67"/>
    </row>
    <row r="852" spans="1:21">
      <c r="A852" s="29"/>
      <c r="B852" s="29"/>
      <c r="C852" s="67"/>
      <c r="D852" s="29"/>
      <c r="E852" s="67"/>
      <c r="F852" s="50"/>
      <c r="G852" s="67"/>
      <c r="H852" s="50"/>
      <c r="I852" s="67"/>
      <c r="J852" s="50"/>
      <c r="K852" s="67"/>
      <c r="L852" s="50"/>
      <c r="M852" s="67"/>
      <c r="N852" s="50"/>
      <c r="O852" s="67"/>
      <c r="P852" s="50"/>
      <c r="Q852" s="67"/>
      <c r="R852" s="50"/>
      <c r="S852" s="67"/>
      <c r="T852" s="50"/>
      <c r="U852" s="67"/>
    </row>
    <row r="853" spans="1:21">
      <c r="A853" s="29"/>
      <c r="B853" s="29"/>
      <c r="C853" s="67"/>
      <c r="D853" s="29"/>
      <c r="E853" s="67"/>
      <c r="F853" s="50"/>
      <c r="G853" s="67"/>
      <c r="H853" s="50"/>
      <c r="I853" s="67"/>
      <c r="J853" s="50"/>
      <c r="K853" s="67"/>
      <c r="L853" s="50"/>
      <c r="M853" s="67"/>
      <c r="N853" s="50"/>
      <c r="O853" s="67"/>
      <c r="P853" s="50"/>
      <c r="Q853" s="67"/>
      <c r="R853" s="50"/>
      <c r="S853" s="67"/>
      <c r="T853" s="50"/>
      <c r="U853" s="67"/>
    </row>
    <row r="854" spans="1:21">
      <c r="A854" s="29"/>
      <c r="B854" s="29"/>
      <c r="C854" s="67"/>
      <c r="D854" s="29"/>
      <c r="E854" s="67"/>
      <c r="F854" s="50"/>
      <c r="G854" s="67"/>
      <c r="H854" s="50"/>
      <c r="I854" s="67"/>
      <c r="J854" s="50"/>
      <c r="K854" s="67"/>
      <c r="L854" s="50"/>
      <c r="M854" s="67"/>
      <c r="N854" s="50"/>
      <c r="O854" s="67"/>
      <c r="P854" s="50"/>
      <c r="Q854" s="67"/>
      <c r="R854" s="50"/>
      <c r="S854" s="67"/>
      <c r="T854" s="50"/>
      <c r="U854" s="67"/>
    </row>
    <row r="855" spans="1:21">
      <c r="A855" s="29"/>
      <c r="B855" s="29"/>
      <c r="C855" s="67"/>
      <c r="D855" s="29"/>
      <c r="E855" s="67"/>
      <c r="F855" s="50"/>
      <c r="G855" s="67"/>
      <c r="H855" s="50"/>
      <c r="I855" s="67"/>
      <c r="J855" s="50"/>
      <c r="K855" s="67"/>
      <c r="L855" s="50"/>
      <c r="M855" s="67"/>
      <c r="N855" s="50"/>
      <c r="O855" s="67"/>
      <c r="P855" s="50"/>
      <c r="Q855" s="67"/>
      <c r="R855" s="50"/>
      <c r="S855" s="67"/>
      <c r="T855" s="50"/>
      <c r="U855" s="67"/>
    </row>
    <row r="856" spans="1:21">
      <c r="A856" s="29"/>
      <c r="B856" s="29"/>
      <c r="C856" s="67"/>
      <c r="D856" s="29"/>
      <c r="E856" s="67"/>
      <c r="F856" s="50"/>
      <c r="G856" s="67"/>
      <c r="H856" s="50"/>
      <c r="I856" s="67"/>
      <c r="J856" s="50"/>
      <c r="K856" s="67"/>
      <c r="L856" s="50"/>
      <c r="M856" s="67"/>
      <c r="N856" s="50"/>
      <c r="O856" s="67"/>
      <c r="P856" s="50"/>
      <c r="Q856" s="67"/>
      <c r="R856" s="50"/>
      <c r="S856" s="67"/>
      <c r="T856" s="50"/>
      <c r="U856" s="67"/>
    </row>
    <row r="857" spans="1:21">
      <c r="A857" s="29"/>
      <c r="B857" s="29"/>
      <c r="C857" s="67"/>
      <c r="D857" s="29"/>
      <c r="E857" s="67"/>
      <c r="F857" s="50"/>
      <c r="G857" s="67"/>
      <c r="H857" s="50"/>
      <c r="I857" s="67"/>
      <c r="J857" s="50"/>
      <c r="K857" s="67"/>
      <c r="L857" s="50"/>
      <c r="M857" s="67"/>
      <c r="N857" s="50"/>
      <c r="O857" s="67"/>
      <c r="P857" s="50"/>
      <c r="Q857" s="67"/>
      <c r="R857" s="50"/>
      <c r="S857" s="67"/>
      <c r="T857" s="50"/>
      <c r="U857" s="67"/>
    </row>
    <row r="858" spans="1:21">
      <c r="A858" s="29"/>
      <c r="B858" s="29"/>
      <c r="C858" s="67"/>
      <c r="D858" s="29"/>
      <c r="E858" s="67"/>
      <c r="F858" s="50"/>
      <c r="G858" s="67"/>
      <c r="H858" s="50"/>
      <c r="I858" s="67"/>
      <c r="J858" s="50"/>
      <c r="K858" s="67"/>
      <c r="L858" s="50"/>
      <c r="M858" s="67"/>
      <c r="N858" s="50"/>
      <c r="O858" s="67"/>
      <c r="P858" s="50"/>
      <c r="Q858" s="67"/>
      <c r="R858" s="50"/>
      <c r="S858" s="67"/>
      <c r="T858" s="50"/>
      <c r="U858" s="67"/>
    </row>
    <row r="859" spans="1:21">
      <c r="A859" s="29"/>
      <c r="B859" s="29"/>
      <c r="C859" s="67"/>
      <c r="D859" s="29"/>
      <c r="E859" s="67"/>
      <c r="F859" s="50"/>
      <c r="G859" s="67"/>
      <c r="H859" s="50"/>
      <c r="I859" s="67"/>
      <c r="J859" s="50"/>
      <c r="K859" s="67"/>
      <c r="L859" s="50"/>
      <c r="M859" s="67"/>
      <c r="N859" s="50"/>
      <c r="O859" s="67"/>
      <c r="P859" s="50"/>
      <c r="Q859" s="67"/>
      <c r="R859" s="50"/>
      <c r="S859" s="67"/>
      <c r="T859" s="50"/>
      <c r="U859" s="67"/>
    </row>
    <row r="860" spans="1:21">
      <c r="A860" s="29"/>
      <c r="B860" s="29"/>
      <c r="C860" s="67"/>
      <c r="D860" s="29"/>
      <c r="E860" s="67"/>
      <c r="F860" s="50"/>
      <c r="G860" s="67"/>
      <c r="H860" s="50"/>
      <c r="I860" s="67"/>
      <c r="J860" s="50"/>
      <c r="K860" s="67"/>
      <c r="L860" s="50"/>
      <c r="M860" s="67"/>
      <c r="N860" s="50"/>
      <c r="O860" s="67"/>
      <c r="P860" s="50"/>
      <c r="Q860" s="67"/>
      <c r="R860" s="50"/>
      <c r="S860" s="67"/>
      <c r="T860" s="50"/>
      <c r="U860" s="67"/>
    </row>
    <row r="861" spans="1:21">
      <c r="A861" s="29"/>
      <c r="B861" s="29"/>
      <c r="C861" s="67"/>
      <c r="D861" s="29"/>
      <c r="E861" s="67"/>
      <c r="F861" s="50"/>
      <c r="G861" s="67"/>
      <c r="H861" s="50"/>
      <c r="I861" s="67"/>
      <c r="J861" s="50"/>
      <c r="K861" s="67"/>
      <c r="L861" s="50"/>
      <c r="M861" s="67"/>
      <c r="N861" s="50"/>
      <c r="O861" s="67"/>
      <c r="P861" s="50"/>
      <c r="Q861" s="67"/>
      <c r="R861" s="50"/>
      <c r="S861" s="67"/>
      <c r="T861" s="50"/>
      <c r="U861" s="67"/>
    </row>
    <row r="862" spans="1:21">
      <c r="A862" s="29"/>
      <c r="B862" s="29"/>
      <c r="C862" s="67"/>
      <c r="D862" s="29"/>
      <c r="E862" s="67"/>
      <c r="F862" s="50"/>
      <c r="G862" s="67"/>
      <c r="H862" s="50"/>
      <c r="I862" s="67"/>
      <c r="J862" s="50"/>
      <c r="K862" s="67"/>
      <c r="L862" s="50"/>
      <c r="M862" s="67"/>
      <c r="N862" s="50"/>
      <c r="O862" s="67"/>
      <c r="P862" s="50"/>
      <c r="Q862" s="67"/>
      <c r="R862" s="50"/>
      <c r="S862" s="67"/>
      <c r="T862" s="50"/>
      <c r="U862" s="67"/>
    </row>
    <row r="863" spans="1:21">
      <c r="A863" s="29"/>
      <c r="B863" s="29"/>
      <c r="C863" s="67"/>
      <c r="D863" s="29"/>
      <c r="E863" s="67"/>
      <c r="F863" s="50"/>
      <c r="G863" s="67"/>
      <c r="H863" s="50"/>
      <c r="I863" s="67"/>
      <c r="J863" s="50"/>
      <c r="K863" s="67"/>
      <c r="L863" s="50"/>
      <c r="M863" s="67"/>
      <c r="N863" s="50"/>
      <c r="O863" s="67"/>
      <c r="P863" s="50"/>
      <c r="Q863" s="67"/>
      <c r="R863" s="50"/>
      <c r="S863" s="67"/>
      <c r="T863" s="50"/>
      <c r="U863" s="67"/>
    </row>
    <row r="864" spans="1:21">
      <c r="A864" s="29"/>
      <c r="B864" s="29"/>
      <c r="C864" s="67"/>
      <c r="D864" s="29"/>
      <c r="E864" s="67"/>
      <c r="F864" s="50"/>
      <c r="G864" s="67"/>
      <c r="H864" s="50"/>
      <c r="I864" s="67"/>
      <c r="J864" s="50"/>
      <c r="K864" s="67"/>
      <c r="L864" s="50"/>
      <c r="M864" s="67"/>
      <c r="N864" s="50"/>
      <c r="O864" s="67"/>
      <c r="P864" s="50"/>
      <c r="Q864" s="67"/>
      <c r="R864" s="50"/>
      <c r="S864" s="67"/>
      <c r="T864" s="50"/>
      <c r="U864" s="67"/>
    </row>
    <row r="865" spans="1:21">
      <c r="A865" s="29"/>
      <c r="B865" s="29"/>
      <c r="C865" s="67"/>
      <c r="D865" s="29"/>
      <c r="E865" s="67"/>
      <c r="F865" s="50"/>
      <c r="G865" s="67"/>
      <c r="H865" s="50"/>
      <c r="I865" s="67"/>
      <c r="J865" s="50"/>
      <c r="K865" s="67"/>
      <c r="L865" s="50"/>
      <c r="M865" s="67"/>
      <c r="N865" s="50"/>
      <c r="O865" s="67"/>
      <c r="P865" s="50"/>
      <c r="Q865" s="67"/>
      <c r="R865" s="50"/>
      <c r="S865" s="67"/>
      <c r="T865" s="50"/>
      <c r="U865" s="67"/>
    </row>
    <row r="866" spans="1:21">
      <c r="A866" s="29"/>
      <c r="B866" s="29"/>
      <c r="C866" s="67"/>
      <c r="D866" s="29"/>
      <c r="E866" s="67"/>
      <c r="F866" s="50"/>
      <c r="G866" s="67"/>
      <c r="H866" s="50"/>
      <c r="I866" s="67"/>
      <c r="J866" s="50"/>
      <c r="K866" s="67"/>
      <c r="L866" s="50"/>
      <c r="M866" s="67"/>
      <c r="N866" s="50"/>
      <c r="O866" s="67"/>
      <c r="P866" s="50"/>
      <c r="Q866" s="67"/>
      <c r="R866" s="50"/>
      <c r="S866" s="67"/>
      <c r="T866" s="50"/>
      <c r="U866" s="67"/>
    </row>
    <row r="867" spans="1:21">
      <c r="A867" s="29"/>
      <c r="B867" s="29"/>
      <c r="C867" s="67"/>
      <c r="D867" s="29"/>
      <c r="E867" s="67"/>
      <c r="F867" s="50"/>
      <c r="G867" s="67"/>
      <c r="H867" s="50"/>
      <c r="I867" s="67"/>
      <c r="J867" s="50"/>
      <c r="K867" s="67"/>
      <c r="L867" s="50"/>
      <c r="M867" s="67"/>
      <c r="N867" s="50"/>
      <c r="O867" s="67"/>
      <c r="P867" s="50"/>
      <c r="Q867" s="67"/>
      <c r="R867" s="50"/>
      <c r="S867" s="67"/>
      <c r="T867" s="50"/>
      <c r="U867" s="67"/>
    </row>
    <row r="868" spans="1:21">
      <c r="A868" s="29"/>
      <c r="B868" s="29"/>
      <c r="C868" s="67"/>
      <c r="D868" s="29"/>
      <c r="E868" s="67"/>
      <c r="F868" s="50"/>
      <c r="G868" s="67"/>
      <c r="H868" s="50"/>
      <c r="I868" s="67"/>
      <c r="J868" s="50"/>
      <c r="K868" s="67"/>
      <c r="L868" s="50"/>
      <c r="M868" s="67"/>
      <c r="N868" s="50"/>
      <c r="O868" s="67"/>
      <c r="P868" s="50"/>
      <c r="Q868" s="67"/>
      <c r="R868" s="50"/>
      <c r="S868" s="67"/>
      <c r="T868" s="50"/>
      <c r="U868" s="67"/>
    </row>
    <row r="869" spans="1:21">
      <c r="A869" s="29"/>
      <c r="B869" s="29"/>
      <c r="C869" s="67"/>
      <c r="D869" s="29"/>
      <c r="E869" s="67"/>
      <c r="F869" s="50"/>
      <c r="G869" s="67"/>
      <c r="H869" s="50"/>
      <c r="I869" s="67"/>
      <c r="J869" s="50"/>
      <c r="K869" s="67"/>
      <c r="L869" s="50"/>
      <c r="M869" s="67"/>
      <c r="N869" s="50"/>
      <c r="O869" s="67"/>
      <c r="P869" s="50"/>
      <c r="Q869" s="67"/>
      <c r="R869" s="50"/>
      <c r="S869" s="67"/>
      <c r="T869" s="50"/>
      <c r="U869" s="67"/>
    </row>
    <row r="870" spans="1:21">
      <c r="A870" s="29"/>
      <c r="B870" s="29"/>
      <c r="C870" s="67"/>
      <c r="D870" s="29"/>
      <c r="E870" s="67"/>
      <c r="F870" s="50"/>
      <c r="G870" s="67"/>
      <c r="H870" s="50"/>
      <c r="I870" s="67"/>
      <c r="J870" s="50"/>
      <c r="K870" s="67"/>
      <c r="L870" s="50"/>
      <c r="M870" s="67"/>
      <c r="N870" s="50"/>
      <c r="O870" s="67"/>
      <c r="P870" s="50"/>
      <c r="Q870" s="67"/>
      <c r="R870" s="50"/>
      <c r="S870" s="67"/>
      <c r="T870" s="50"/>
      <c r="U870" s="67"/>
    </row>
    <row r="871" spans="1:21">
      <c r="A871" s="29"/>
      <c r="B871" s="29"/>
      <c r="C871" s="67"/>
      <c r="D871" s="29"/>
      <c r="E871" s="67"/>
      <c r="F871" s="50"/>
      <c r="G871" s="67"/>
      <c r="H871" s="50"/>
      <c r="I871" s="67"/>
      <c r="J871" s="50"/>
      <c r="K871" s="67"/>
      <c r="L871" s="50"/>
      <c r="M871" s="67"/>
      <c r="N871" s="50"/>
      <c r="O871" s="67"/>
      <c r="P871" s="50"/>
      <c r="Q871" s="67"/>
      <c r="R871" s="50"/>
      <c r="S871" s="67"/>
      <c r="T871" s="50"/>
      <c r="U871" s="67"/>
    </row>
    <row r="872" spans="1:21">
      <c r="A872" s="29"/>
      <c r="B872" s="29"/>
      <c r="C872" s="67"/>
      <c r="D872" s="29"/>
      <c r="E872" s="67"/>
      <c r="F872" s="50"/>
      <c r="G872" s="67"/>
      <c r="H872" s="50"/>
      <c r="I872" s="67"/>
      <c r="J872" s="50"/>
      <c r="K872" s="67"/>
      <c r="L872" s="50"/>
      <c r="M872" s="67"/>
      <c r="N872" s="50"/>
      <c r="O872" s="67"/>
      <c r="P872" s="50"/>
      <c r="Q872" s="67"/>
      <c r="R872" s="50"/>
      <c r="S872" s="67"/>
      <c r="T872" s="50"/>
      <c r="U872" s="67"/>
    </row>
    <row r="873" spans="1:21">
      <c r="A873" s="29"/>
      <c r="B873" s="29"/>
      <c r="C873" s="67"/>
      <c r="D873" s="29"/>
      <c r="E873" s="67"/>
      <c r="F873" s="50"/>
      <c r="G873" s="67"/>
      <c r="H873" s="50"/>
      <c r="I873" s="67"/>
      <c r="J873" s="50"/>
      <c r="K873" s="67"/>
      <c r="L873" s="50"/>
      <c r="M873" s="67"/>
      <c r="N873" s="50"/>
      <c r="O873" s="67"/>
      <c r="P873" s="50"/>
      <c r="Q873" s="67"/>
      <c r="R873" s="50"/>
      <c r="S873" s="67"/>
      <c r="T873" s="50"/>
      <c r="U873" s="67"/>
    </row>
    <row r="874" spans="1:21">
      <c r="A874" s="29"/>
      <c r="B874" s="29"/>
      <c r="C874" s="67"/>
      <c r="D874" s="29"/>
      <c r="E874" s="67"/>
      <c r="F874" s="50"/>
      <c r="G874" s="67"/>
      <c r="H874" s="50"/>
      <c r="I874" s="67"/>
      <c r="J874" s="50"/>
      <c r="K874" s="67"/>
      <c r="L874" s="50"/>
      <c r="M874" s="67"/>
      <c r="N874" s="50"/>
      <c r="O874" s="67"/>
      <c r="P874" s="50"/>
      <c r="Q874" s="67"/>
      <c r="R874" s="50"/>
      <c r="S874" s="67"/>
      <c r="T874" s="50"/>
      <c r="U874" s="67"/>
    </row>
    <row r="875" spans="1:21">
      <c r="A875" s="29"/>
      <c r="B875" s="29"/>
      <c r="C875" s="67"/>
      <c r="D875" s="29"/>
      <c r="E875" s="67"/>
      <c r="F875" s="50"/>
      <c r="G875" s="67"/>
      <c r="H875" s="50"/>
      <c r="I875" s="67"/>
      <c r="J875" s="50"/>
      <c r="K875" s="67"/>
      <c r="L875" s="50"/>
      <c r="M875" s="67"/>
      <c r="N875" s="50"/>
      <c r="O875" s="67"/>
      <c r="P875" s="50"/>
      <c r="Q875" s="67"/>
      <c r="R875" s="50"/>
      <c r="S875" s="67"/>
      <c r="T875" s="50"/>
      <c r="U875" s="67"/>
    </row>
    <row r="876" spans="1:21">
      <c r="A876" s="29"/>
      <c r="B876" s="29"/>
      <c r="C876" s="67"/>
      <c r="D876" s="29"/>
      <c r="E876" s="67"/>
      <c r="F876" s="50"/>
      <c r="G876" s="67"/>
      <c r="H876" s="50"/>
      <c r="I876" s="67"/>
      <c r="J876" s="50"/>
      <c r="K876" s="67"/>
      <c r="L876" s="50"/>
      <c r="M876" s="67"/>
      <c r="N876" s="50"/>
      <c r="O876" s="67"/>
      <c r="P876" s="50"/>
      <c r="Q876" s="67"/>
      <c r="R876" s="50"/>
      <c r="S876" s="67"/>
      <c r="T876" s="50"/>
      <c r="U876" s="67"/>
    </row>
    <row r="877" spans="1:21">
      <c r="A877" s="29"/>
      <c r="B877" s="29"/>
      <c r="C877" s="67"/>
      <c r="D877" s="29"/>
      <c r="E877" s="67"/>
      <c r="F877" s="50"/>
      <c r="G877" s="67"/>
      <c r="H877" s="50"/>
      <c r="I877" s="67"/>
      <c r="J877" s="50"/>
      <c r="K877" s="67"/>
      <c r="L877" s="50"/>
      <c r="M877" s="67"/>
      <c r="N877" s="50"/>
      <c r="O877" s="67"/>
      <c r="P877" s="50"/>
      <c r="Q877" s="67"/>
      <c r="R877" s="50"/>
      <c r="S877" s="67"/>
      <c r="T877" s="50"/>
      <c r="U877" s="67"/>
    </row>
    <row r="878" spans="1:21">
      <c r="A878" s="29"/>
      <c r="B878" s="29"/>
      <c r="C878" s="67"/>
      <c r="D878" s="29"/>
      <c r="E878" s="67"/>
      <c r="F878" s="50"/>
      <c r="G878" s="67"/>
      <c r="H878" s="50"/>
      <c r="I878" s="67"/>
      <c r="J878" s="50"/>
      <c r="K878" s="67"/>
      <c r="L878" s="50"/>
      <c r="M878" s="67"/>
      <c r="N878" s="50"/>
      <c r="O878" s="67"/>
      <c r="P878" s="50"/>
      <c r="Q878" s="67"/>
      <c r="R878" s="50"/>
      <c r="S878" s="67"/>
      <c r="T878" s="50"/>
      <c r="U878" s="67"/>
    </row>
    <row r="879" spans="1:21">
      <c r="A879" s="29"/>
      <c r="B879" s="29"/>
      <c r="C879" s="67"/>
      <c r="D879" s="29"/>
      <c r="E879" s="67"/>
      <c r="F879" s="50"/>
      <c r="G879" s="67"/>
      <c r="H879" s="50"/>
      <c r="I879" s="67"/>
      <c r="J879" s="50"/>
      <c r="K879" s="67"/>
      <c r="L879" s="50"/>
      <c r="M879" s="67"/>
      <c r="N879" s="50"/>
      <c r="O879" s="67"/>
      <c r="P879" s="50"/>
      <c r="Q879" s="67"/>
      <c r="R879" s="50"/>
      <c r="S879" s="67"/>
      <c r="T879" s="50"/>
      <c r="U879" s="67"/>
    </row>
    <row r="880" spans="1:21">
      <c r="A880" s="29"/>
      <c r="B880" s="29"/>
      <c r="C880" s="67"/>
      <c r="D880" s="29"/>
      <c r="E880" s="67"/>
      <c r="F880" s="50"/>
      <c r="G880" s="67"/>
      <c r="H880" s="50"/>
      <c r="I880" s="67"/>
      <c r="J880" s="50"/>
      <c r="K880" s="67"/>
      <c r="L880" s="50"/>
      <c r="M880" s="67"/>
      <c r="N880" s="50"/>
      <c r="O880" s="67"/>
      <c r="P880" s="50"/>
      <c r="Q880" s="67"/>
      <c r="R880" s="50"/>
      <c r="S880" s="67"/>
      <c r="T880" s="50"/>
      <c r="U880" s="67"/>
    </row>
    <row r="881" spans="1:21">
      <c r="A881" s="29"/>
      <c r="B881" s="29"/>
      <c r="C881" s="67"/>
      <c r="D881" s="29"/>
      <c r="E881" s="67"/>
      <c r="F881" s="50"/>
      <c r="G881" s="67"/>
      <c r="H881" s="50"/>
      <c r="I881" s="67"/>
      <c r="J881" s="50"/>
      <c r="K881" s="67"/>
      <c r="L881" s="50"/>
      <c r="M881" s="67"/>
      <c r="N881" s="50"/>
      <c r="O881" s="67"/>
      <c r="P881" s="50"/>
      <c r="Q881" s="67"/>
      <c r="R881" s="50"/>
      <c r="S881" s="67"/>
      <c r="T881" s="50"/>
      <c r="U881" s="67"/>
    </row>
    <row r="882" spans="1:21">
      <c r="A882" s="29"/>
      <c r="B882" s="29"/>
      <c r="C882" s="67"/>
      <c r="D882" s="29"/>
      <c r="E882" s="67"/>
      <c r="F882" s="50"/>
      <c r="G882" s="67"/>
      <c r="H882" s="50"/>
      <c r="I882" s="67"/>
      <c r="J882" s="50"/>
      <c r="K882" s="67"/>
      <c r="L882" s="50"/>
      <c r="M882" s="67"/>
      <c r="N882" s="50"/>
      <c r="O882" s="67"/>
      <c r="P882" s="50"/>
      <c r="Q882" s="67"/>
      <c r="R882" s="50"/>
      <c r="S882" s="67"/>
      <c r="T882" s="50"/>
      <c r="U882" s="67"/>
    </row>
    <row r="883" spans="1:21">
      <c r="A883" s="29"/>
      <c r="B883" s="29"/>
      <c r="C883" s="67"/>
      <c r="D883" s="29"/>
      <c r="E883" s="67"/>
      <c r="F883" s="50"/>
      <c r="G883" s="67"/>
      <c r="H883" s="50"/>
      <c r="I883" s="67"/>
      <c r="J883" s="50"/>
      <c r="K883" s="67"/>
      <c r="L883" s="50"/>
      <c r="M883" s="67"/>
      <c r="N883" s="50"/>
      <c r="O883" s="67"/>
      <c r="P883" s="50"/>
      <c r="Q883" s="67"/>
      <c r="R883" s="50"/>
      <c r="S883" s="67"/>
      <c r="T883" s="50"/>
      <c r="U883" s="67"/>
    </row>
    <row r="884" spans="1:21">
      <c r="A884" s="29"/>
      <c r="B884" s="29"/>
      <c r="C884" s="67"/>
      <c r="D884" s="29"/>
      <c r="E884" s="67"/>
      <c r="F884" s="50"/>
      <c r="G884" s="67"/>
      <c r="H884" s="50"/>
      <c r="I884" s="67"/>
      <c r="J884" s="50"/>
      <c r="K884" s="67"/>
      <c r="L884" s="50"/>
      <c r="M884" s="67"/>
      <c r="N884" s="50"/>
      <c r="O884" s="67"/>
      <c r="P884" s="50"/>
      <c r="Q884" s="67"/>
      <c r="R884" s="50"/>
      <c r="S884" s="67"/>
      <c r="T884" s="50"/>
      <c r="U884" s="67"/>
    </row>
    <row r="885" spans="1:21">
      <c r="A885" s="29"/>
      <c r="B885" s="29"/>
      <c r="C885" s="67"/>
      <c r="D885" s="29"/>
      <c r="E885" s="67"/>
      <c r="F885" s="50"/>
      <c r="G885" s="67"/>
      <c r="H885" s="50"/>
      <c r="I885" s="67"/>
      <c r="J885" s="50"/>
      <c r="K885" s="67"/>
      <c r="L885" s="50"/>
      <c r="M885" s="67"/>
      <c r="N885" s="50"/>
      <c r="O885" s="67"/>
      <c r="P885" s="50"/>
      <c r="Q885" s="67"/>
      <c r="R885" s="50"/>
      <c r="S885" s="67"/>
      <c r="T885" s="50"/>
      <c r="U885" s="67"/>
    </row>
    <row r="886" spans="1:21">
      <c r="A886" s="29"/>
      <c r="B886" s="29"/>
      <c r="C886" s="67"/>
      <c r="D886" s="29"/>
      <c r="E886" s="67"/>
      <c r="F886" s="50"/>
      <c r="G886" s="67"/>
      <c r="H886" s="50"/>
      <c r="I886" s="67"/>
      <c r="J886" s="50"/>
      <c r="K886" s="67"/>
      <c r="L886" s="50"/>
      <c r="M886" s="67"/>
      <c r="N886" s="50"/>
      <c r="O886" s="67"/>
      <c r="P886" s="50"/>
      <c r="Q886" s="67"/>
      <c r="R886" s="50"/>
      <c r="S886" s="67"/>
      <c r="T886" s="50"/>
      <c r="U886" s="67"/>
    </row>
    <row r="887" spans="1:21">
      <c r="A887" s="29"/>
      <c r="B887" s="29"/>
      <c r="C887" s="67"/>
      <c r="D887" s="29"/>
      <c r="E887" s="67"/>
      <c r="F887" s="50"/>
      <c r="G887" s="67"/>
      <c r="H887" s="50"/>
      <c r="I887" s="67"/>
      <c r="J887" s="50"/>
      <c r="K887" s="67"/>
      <c r="L887" s="50"/>
      <c r="M887" s="67"/>
      <c r="N887" s="50"/>
      <c r="O887" s="67"/>
      <c r="P887" s="50"/>
      <c r="Q887" s="67"/>
      <c r="R887" s="50"/>
      <c r="S887" s="67"/>
      <c r="T887" s="50"/>
      <c r="U887" s="67"/>
    </row>
    <row r="888" spans="1:21">
      <c r="A888" s="29"/>
      <c r="B888" s="29"/>
      <c r="C888" s="67"/>
      <c r="D888" s="29"/>
      <c r="E888" s="67"/>
      <c r="F888" s="50"/>
      <c r="G888" s="67"/>
      <c r="H888" s="50"/>
      <c r="I888" s="67"/>
      <c r="J888" s="50"/>
      <c r="K888" s="67"/>
      <c r="L888" s="50"/>
      <c r="M888" s="67"/>
      <c r="N888" s="50"/>
      <c r="O888" s="67"/>
      <c r="P888" s="50"/>
      <c r="Q888" s="67"/>
      <c r="R888" s="50"/>
      <c r="S888" s="67"/>
      <c r="T888" s="50"/>
      <c r="U888" s="67"/>
    </row>
    <row r="889" spans="1:21">
      <c r="A889" s="29"/>
      <c r="B889" s="29"/>
      <c r="C889" s="67"/>
      <c r="D889" s="29"/>
      <c r="E889" s="67"/>
      <c r="F889" s="50"/>
      <c r="G889" s="67"/>
      <c r="H889" s="50"/>
      <c r="I889" s="67"/>
      <c r="J889" s="50"/>
      <c r="K889" s="67"/>
      <c r="L889" s="50"/>
      <c r="M889" s="67"/>
      <c r="N889" s="50"/>
      <c r="O889" s="67"/>
      <c r="P889" s="50"/>
      <c r="Q889" s="67"/>
      <c r="R889" s="50"/>
      <c r="S889" s="67"/>
      <c r="T889" s="50"/>
      <c r="U889" s="67"/>
    </row>
    <row r="890" spans="1:21">
      <c r="A890" s="29"/>
      <c r="B890" s="29"/>
      <c r="C890" s="67"/>
      <c r="D890" s="29"/>
      <c r="E890" s="67"/>
      <c r="F890" s="50"/>
      <c r="G890" s="67"/>
      <c r="H890" s="50"/>
      <c r="I890" s="67"/>
      <c r="J890" s="50"/>
      <c r="K890" s="67"/>
      <c r="L890" s="50"/>
      <c r="M890" s="67"/>
      <c r="N890" s="50"/>
      <c r="O890" s="67"/>
      <c r="P890" s="50"/>
      <c r="Q890" s="67"/>
      <c r="R890" s="50"/>
      <c r="S890" s="67"/>
      <c r="T890" s="50"/>
      <c r="U890" s="67"/>
    </row>
    <row r="891" spans="1:21">
      <c r="A891" s="29"/>
      <c r="B891" s="29"/>
      <c r="C891" s="67"/>
      <c r="D891" s="29"/>
      <c r="E891" s="67"/>
      <c r="F891" s="50"/>
      <c r="G891" s="67"/>
      <c r="H891" s="50"/>
      <c r="I891" s="67"/>
      <c r="J891" s="50"/>
      <c r="K891" s="67"/>
      <c r="L891" s="50"/>
      <c r="M891" s="67"/>
      <c r="N891" s="50"/>
      <c r="O891" s="67"/>
      <c r="P891" s="50"/>
      <c r="Q891" s="67"/>
      <c r="R891" s="50"/>
      <c r="S891" s="67"/>
      <c r="T891" s="50"/>
      <c r="U891" s="67"/>
    </row>
    <row r="892" spans="1:21">
      <c r="A892" s="29"/>
      <c r="B892" s="29"/>
      <c r="C892" s="67"/>
      <c r="D892" s="29"/>
      <c r="E892" s="67"/>
      <c r="F892" s="50"/>
      <c r="G892" s="67"/>
      <c r="H892" s="50"/>
      <c r="I892" s="67"/>
      <c r="J892" s="50"/>
      <c r="K892" s="67"/>
      <c r="L892" s="50"/>
      <c r="M892" s="67"/>
      <c r="N892" s="50"/>
      <c r="O892" s="67"/>
      <c r="P892" s="50"/>
      <c r="Q892" s="67"/>
      <c r="R892" s="50"/>
      <c r="S892" s="67"/>
      <c r="T892" s="50"/>
      <c r="U892" s="67"/>
    </row>
    <row r="893" spans="1:21">
      <c r="A893" s="29"/>
      <c r="B893" s="29"/>
      <c r="C893" s="67"/>
      <c r="D893" s="29"/>
      <c r="E893" s="67"/>
      <c r="F893" s="50"/>
      <c r="G893" s="67"/>
      <c r="H893" s="50"/>
      <c r="I893" s="67"/>
      <c r="J893" s="50"/>
      <c r="K893" s="67"/>
      <c r="L893" s="50"/>
      <c r="M893" s="67"/>
      <c r="N893" s="50"/>
      <c r="O893" s="67"/>
      <c r="P893" s="50"/>
      <c r="Q893" s="67"/>
      <c r="R893" s="50"/>
      <c r="S893" s="67"/>
      <c r="T893" s="50"/>
      <c r="U893" s="67"/>
    </row>
    <row r="894" spans="1:21">
      <c r="A894" s="29"/>
      <c r="B894" s="29"/>
      <c r="C894" s="67"/>
      <c r="D894" s="29"/>
      <c r="E894" s="67"/>
      <c r="F894" s="50"/>
      <c r="G894" s="67"/>
      <c r="H894" s="50"/>
      <c r="I894" s="67"/>
      <c r="J894" s="50"/>
      <c r="K894" s="67"/>
      <c r="L894" s="50"/>
      <c r="M894" s="67"/>
      <c r="N894" s="50"/>
      <c r="O894" s="67"/>
      <c r="P894" s="50"/>
      <c r="Q894" s="67"/>
      <c r="R894" s="50"/>
      <c r="S894" s="67"/>
      <c r="T894" s="50"/>
      <c r="U894" s="67"/>
    </row>
    <row r="895" spans="1:21">
      <c r="A895" s="29"/>
      <c r="B895" s="29"/>
      <c r="C895" s="67"/>
      <c r="D895" s="29"/>
      <c r="E895" s="67"/>
      <c r="F895" s="50"/>
      <c r="G895" s="67"/>
      <c r="H895" s="50"/>
      <c r="I895" s="67"/>
      <c r="J895" s="50"/>
      <c r="K895" s="67"/>
      <c r="L895" s="50"/>
      <c r="M895" s="67"/>
      <c r="N895" s="50"/>
      <c r="O895" s="67"/>
      <c r="P895" s="50"/>
      <c r="Q895" s="67"/>
      <c r="R895" s="50"/>
      <c r="S895" s="67"/>
      <c r="T895" s="50"/>
      <c r="U895" s="67"/>
    </row>
    <row r="896" spans="1:21">
      <c r="A896" s="29"/>
      <c r="B896" s="29"/>
      <c r="C896" s="67"/>
      <c r="D896" s="29"/>
      <c r="E896" s="67"/>
      <c r="F896" s="50"/>
      <c r="G896" s="67"/>
      <c r="H896" s="50"/>
      <c r="I896" s="67"/>
      <c r="J896" s="50"/>
      <c r="K896" s="67"/>
      <c r="L896" s="50"/>
      <c r="M896" s="67"/>
      <c r="N896" s="50"/>
      <c r="O896" s="67"/>
      <c r="P896" s="50"/>
      <c r="Q896" s="67"/>
      <c r="R896" s="50"/>
      <c r="S896" s="67"/>
      <c r="T896" s="50"/>
      <c r="U896" s="67"/>
    </row>
    <row r="897" spans="1:21">
      <c r="A897" s="29"/>
      <c r="B897" s="29"/>
      <c r="C897" s="67"/>
      <c r="D897" s="29"/>
      <c r="E897" s="67"/>
      <c r="F897" s="50"/>
      <c r="G897" s="67"/>
      <c r="H897" s="50"/>
      <c r="I897" s="67"/>
      <c r="J897" s="50"/>
      <c r="K897" s="67"/>
      <c r="L897" s="50"/>
      <c r="M897" s="67"/>
      <c r="N897" s="50"/>
      <c r="O897" s="67"/>
      <c r="P897" s="50"/>
      <c r="Q897" s="67"/>
      <c r="R897" s="50"/>
      <c r="S897" s="67"/>
      <c r="T897" s="50"/>
      <c r="U897" s="67"/>
    </row>
  </sheetData>
  <mergeCells count="2">
    <mergeCell ref="A1:B1"/>
    <mergeCell ref="A2:B2"/>
  </mergeCells>
  <phoneticPr fontId="0" type="noConversion"/>
  <pageMargins left="0.5" right="0.5" top="1.5" bottom="1" header="1" footer="0.5"/>
  <pageSetup scale="99" orientation="landscape" r:id="rId1"/>
  <headerFooter alignWithMargins="0">
    <oddHeader>&amp;C&amp;"Arial,Bold"&amp;14Tabla de Cloro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C380"/>
  <sheetViews>
    <sheetView topLeftCell="A319" workbookViewId="0">
      <selection activeCell="D12" sqref="D12"/>
    </sheetView>
  </sheetViews>
  <sheetFormatPr defaultColWidth="9.140625" defaultRowHeight="12.75"/>
  <sheetData>
    <row r="1" spans="1:3">
      <c r="A1" s="54">
        <v>39448</v>
      </c>
      <c r="B1">
        <v>1</v>
      </c>
      <c r="C1">
        <v>2008</v>
      </c>
    </row>
    <row r="2" spans="1:3">
      <c r="A2" s="54">
        <v>39449</v>
      </c>
      <c r="B2">
        <v>2</v>
      </c>
    </row>
    <row r="3" spans="1:3">
      <c r="A3" s="54">
        <v>39450</v>
      </c>
      <c r="B3">
        <v>3</v>
      </c>
    </row>
    <row r="4" spans="1:3">
      <c r="A4" s="54">
        <v>39451</v>
      </c>
      <c r="B4">
        <v>4</v>
      </c>
    </row>
    <row r="5" spans="1:3">
      <c r="A5" s="54">
        <v>39452</v>
      </c>
      <c r="B5">
        <v>5</v>
      </c>
    </row>
    <row r="6" spans="1:3">
      <c r="A6" s="54">
        <v>39453</v>
      </c>
      <c r="B6">
        <v>6</v>
      </c>
    </row>
    <row r="7" spans="1:3">
      <c r="A7" s="54">
        <v>39454</v>
      </c>
      <c r="B7">
        <v>7</v>
      </c>
    </row>
    <row r="8" spans="1:3">
      <c r="A8" s="54">
        <v>39455</v>
      </c>
      <c r="B8">
        <v>8</v>
      </c>
    </row>
    <row r="9" spans="1:3">
      <c r="A9" s="54">
        <v>39456</v>
      </c>
      <c r="B9">
        <v>9</v>
      </c>
    </row>
    <row r="10" spans="1:3">
      <c r="A10" s="54">
        <v>39457</v>
      </c>
      <c r="B10">
        <v>10</v>
      </c>
    </row>
    <row r="11" spans="1:3">
      <c r="A11" s="54">
        <v>39458</v>
      </c>
      <c r="B11">
        <v>11</v>
      </c>
    </row>
    <row r="12" spans="1:3">
      <c r="A12" s="54">
        <v>39459</v>
      </c>
      <c r="B12">
        <v>12</v>
      </c>
    </row>
    <row r="13" spans="1:3">
      <c r="A13" s="54">
        <v>39460</v>
      </c>
      <c r="B13">
        <v>13</v>
      </c>
    </row>
    <row r="14" spans="1:3">
      <c r="A14" s="54">
        <v>39461</v>
      </c>
      <c r="B14">
        <v>14</v>
      </c>
    </row>
    <row r="15" spans="1:3">
      <c r="A15" s="54">
        <v>39462</v>
      </c>
      <c r="B15">
        <v>15</v>
      </c>
    </row>
    <row r="16" spans="1:3">
      <c r="A16" s="54">
        <v>39463</v>
      </c>
      <c r="B16">
        <v>16</v>
      </c>
    </row>
    <row r="17" spans="1:2">
      <c r="A17" s="54">
        <v>39464</v>
      </c>
      <c r="B17">
        <v>17</v>
      </c>
    </row>
    <row r="18" spans="1:2">
      <c r="A18" s="54">
        <v>39465</v>
      </c>
      <c r="B18">
        <v>18</v>
      </c>
    </row>
    <row r="19" spans="1:2">
      <c r="A19" s="54">
        <v>39466</v>
      </c>
      <c r="B19">
        <v>19</v>
      </c>
    </row>
    <row r="20" spans="1:2">
      <c r="A20" s="54">
        <v>39467</v>
      </c>
      <c r="B20">
        <v>20</v>
      </c>
    </row>
    <row r="21" spans="1:2">
      <c r="A21" s="54">
        <v>39468</v>
      </c>
      <c r="B21">
        <v>21</v>
      </c>
    </row>
    <row r="22" spans="1:2">
      <c r="A22" s="54">
        <v>39469</v>
      </c>
      <c r="B22">
        <v>22</v>
      </c>
    </row>
    <row r="23" spans="1:2">
      <c r="A23" s="54">
        <v>39470</v>
      </c>
      <c r="B23">
        <v>23</v>
      </c>
    </row>
    <row r="24" spans="1:2">
      <c r="A24" s="54">
        <v>39471</v>
      </c>
      <c r="B24">
        <v>24</v>
      </c>
    </row>
    <row r="25" spans="1:2">
      <c r="A25" s="54">
        <v>39472</v>
      </c>
      <c r="B25">
        <v>25</v>
      </c>
    </row>
    <row r="26" spans="1:2">
      <c r="A26" s="54">
        <v>39473</v>
      </c>
      <c r="B26">
        <v>26</v>
      </c>
    </row>
    <row r="27" spans="1:2">
      <c r="A27" s="54">
        <v>39474</v>
      </c>
      <c r="B27">
        <v>27</v>
      </c>
    </row>
    <row r="28" spans="1:2">
      <c r="A28" s="54">
        <v>39475</v>
      </c>
      <c r="B28">
        <v>28</v>
      </c>
    </row>
    <row r="29" spans="1:2">
      <c r="A29" s="54">
        <v>39476</v>
      </c>
      <c r="B29">
        <v>29</v>
      </c>
    </row>
    <row r="30" spans="1:2">
      <c r="A30" s="54">
        <v>39477</v>
      </c>
      <c r="B30">
        <v>30</v>
      </c>
    </row>
    <row r="31" spans="1:2">
      <c r="A31" s="54">
        <v>39478</v>
      </c>
      <c r="B31">
        <v>31</v>
      </c>
    </row>
    <row r="32" spans="1:2">
      <c r="A32" s="54">
        <v>39479</v>
      </c>
      <c r="B32">
        <v>32</v>
      </c>
    </row>
    <row r="33" spans="1:2">
      <c r="A33" s="54">
        <v>39480</v>
      </c>
      <c r="B33">
        <v>33</v>
      </c>
    </row>
    <row r="34" spans="1:2">
      <c r="A34" s="54">
        <v>39481</v>
      </c>
      <c r="B34">
        <v>34</v>
      </c>
    </row>
    <row r="35" spans="1:2">
      <c r="A35" s="54">
        <v>39482</v>
      </c>
      <c r="B35">
        <v>35</v>
      </c>
    </row>
    <row r="36" spans="1:2">
      <c r="A36" s="54">
        <v>39483</v>
      </c>
      <c r="B36">
        <v>36</v>
      </c>
    </row>
    <row r="37" spans="1:2">
      <c r="A37" s="54">
        <v>39484</v>
      </c>
      <c r="B37">
        <v>37</v>
      </c>
    </row>
    <row r="38" spans="1:2">
      <c r="A38" s="54">
        <v>39485</v>
      </c>
      <c r="B38">
        <v>38</v>
      </c>
    </row>
    <row r="39" spans="1:2">
      <c r="A39" s="54">
        <v>39486</v>
      </c>
      <c r="B39">
        <v>39</v>
      </c>
    </row>
    <row r="40" spans="1:2">
      <c r="A40" s="54">
        <v>39487</v>
      </c>
      <c r="B40">
        <v>40</v>
      </c>
    </row>
    <row r="41" spans="1:2">
      <c r="A41" s="54">
        <v>39488</v>
      </c>
      <c r="B41">
        <v>41</v>
      </c>
    </row>
    <row r="42" spans="1:2">
      <c r="A42" s="54">
        <v>39489</v>
      </c>
      <c r="B42">
        <v>42</v>
      </c>
    </row>
    <row r="43" spans="1:2">
      <c r="A43" s="54">
        <v>39490</v>
      </c>
      <c r="B43">
        <v>43</v>
      </c>
    </row>
    <row r="44" spans="1:2">
      <c r="A44" s="54">
        <v>39491</v>
      </c>
      <c r="B44">
        <v>44</v>
      </c>
    </row>
    <row r="45" spans="1:2">
      <c r="A45" s="54">
        <v>39492</v>
      </c>
      <c r="B45">
        <v>45</v>
      </c>
    </row>
    <row r="46" spans="1:2">
      <c r="A46" s="54">
        <v>39493</v>
      </c>
      <c r="B46">
        <v>46</v>
      </c>
    </row>
    <row r="47" spans="1:2">
      <c r="A47" s="54">
        <v>39494</v>
      </c>
      <c r="B47">
        <v>47</v>
      </c>
    </row>
    <row r="48" spans="1:2">
      <c r="A48" s="54">
        <v>39495</v>
      </c>
      <c r="B48">
        <v>48</v>
      </c>
    </row>
    <row r="49" spans="1:2">
      <c r="A49" s="54">
        <v>39496</v>
      </c>
      <c r="B49">
        <v>49</v>
      </c>
    </row>
    <row r="50" spans="1:2">
      <c r="A50" s="54">
        <v>39497</v>
      </c>
      <c r="B50">
        <v>50</v>
      </c>
    </row>
    <row r="51" spans="1:2">
      <c r="A51" s="54">
        <v>39498</v>
      </c>
      <c r="B51">
        <v>51</v>
      </c>
    </row>
    <row r="52" spans="1:2">
      <c r="A52" s="54">
        <v>39499</v>
      </c>
      <c r="B52">
        <v>52</v>
      </c>
    </row>
    <row r="53" spans="1:2">
      <c r="A53" s="54">
        <v>39500</v>
      </c>
      <c r="B53">
        <v>53</v>
      </c>
    </row>
    <row r="54" spans="1:2">
      <c r="A54" s="54">
        <v>39501</v>
      </c>
      <c r="B54">
        <v>54</v>
      </c>
    </row>
    <row r="55" spans="1:2">
      <c r="A55" s="54">
        <v>39502</v>
      </c>
      <c r="B55">
        <v>55</v>
      </c>
    </row>
    <row r="56" spans="1:2">
      <c r="A56" s="54">
        <v>39503</v>
      </c>
      <c r="B56">
        <v>56</v>
      </c>
    </row>
    <row r="57" spans="1:2">
      <c r="A57" s="54">
        <v>39504</v>
      </c>
      <c r="B57">
        <v>57</v>
      </c>
    </row>
    <row r="58" spans="1:2">
      <c r="A58" s="54">
        <v>39505</v>
      </c>
      <c r="B58">
        <v>58</v>
      </c>
    </row>
    <row r="59" spans="1:2">
      <c r="A59" s="54">
        <v>39506</v>
      </c>
      <c r="B59">
        <v>59</v>
      </c>
    </row>
    <row r="60" spans="1:2">
      <c r="A60" s="54">
        <v>39507</v>
      </c>
      <c r="B60">
        <v>60</v>
      </c>
    </row>
    <row r="61" spans="1:2">
      <c r="A61" s="54">
        <v>39508</v>
      </c>
      <c r="B61">
        <v>61</v>
      </c>
    </row>
    <row r="62" spans="1:2">
      <c r="A62" s="54">
        <v>39509</v>
      </c>
      <c r="B62">
        <v>62</v>
      </c>
    </row>
    <row r="63" spans="1:2">
      <c r="A63" s="54">
        <v>39510</v>
      </c>
      <c r="B63">
        <v>63</v>
      </c>
    </row>
    <row r="64" spans="1:2">
      <c r="A64" s="54">
        <v>39511</v>
      </c>
      <c r="B64">
        <v>64</v>
      </c>
    </row>
    <row r="65" spans="1:2">
      <c r="A65" s="54">
        <v>39512</v>
      </c>
      <c r="B65">
        <v>65</v>
      </c>
    </row>
    <row r="66" spans="1:2">
      <c r="A66" s="54">
        <v>39513</v>
      </c>
      <c r="B66">
        <v>66</v>
      </c>
    </row>
    <row r="67" spans="1:2">
      <c r="A67" s="54">
        <v>39514</v>
      </c>
      <c r="B67">
        <v>67</v>
      </c>
    </row>
    <row r="68" spans="1:2">
      <c r="A68" s="54">
        <v>39515</v>
      </c>
      <c r="B68">
        <v>68</v>
      </c>
    </row>
    <row r="69" spans="1:2">
      <c r="A69" s="54">
        <v>39516</v>
      </c>
      <c r="B69">
        <v>69</v>
      </c>
    </row>
    <row r="70" spans="1:2">
      <c r="A70" s="54">
        <v>39517</v>
      </c>
      <c r="B70">
        <v>70</v>
      </c>
    </row>
    <row r="71" spans="1:2">
      <c r="A71" s="54">
        <v>39518</v>
      </c>
      <c r="B71">
        <v>71</v>
      </c>
    </row>
    <row r="72" spans="1:2">
      <c r="A72" s="54">
        <v>39519</v>
      </c>
      <c r="B72">
        <v>72</v>
      </c>
    </row>
    <row r="73" spans="1:2">
      <c r="A73" s="54">
        <v>39520</v>
      </c>
      <c r="B73">
        <v>73</v>
      </c>
    </row>
    <row r="74" spans="1:2">
      <c r="A74" s="54">
        <v>39521</v>
      </c>
      <c r="B74">
        <v>74</v>
      </c>
    </row>
    <row r="75" spans="1:2">
      <c r="A75" s="54">
        <v>39522</v>
      </c>
      <c r="B75">
        <v>75</v>
      </c>
    </row>
    <row r="76" spans="1:2">
      <c r="A76" s="54">
        <v>39523</v>
      </c>
      <c r="B76">
        <v>76</v>
      </c>
    </row>
    <row r="77" spans="1:2">
      <c r="A77" s="54">
        <v>39524</v>
      </c>
      <c r="B77">
        <v>77</v>
      </c>
    </row>
    <row r="78" spans="1:2">
      <c r="A78" s="54">
        <v>39525</v>
      </c>
      <c r="B78">
        <v>78</v>
      </c>
    </row>
    <row r="79" spans="1:2">
      <c r="A79" s="54">
        <v>39526</v>
      </c>
      <c r="B79">
        <v>79</v>
      </c>
    </row>
    <row r="80" spans="1:2">
      <c r="A80" s="54">
        <v>39527</v>
      </c>
      <c r="B80">
        <v>80</v>
      </c>
    </row>
    <row r="81" spans="1:2">
      <c r="A81" s="54">
        <v>39528</v>
      </c>
      <c r="B81">
        <v>81</v>
      </c>
    </row>
    <row r="82" spans="1:2">
      <c r="A82" s="54">
        <v>39529</v>
      </c>
      <c r="B82">
        <v>82</v>
      </c>
    </row>
    <row r="83" spans="1:2">
      <c r="A83" s="54">
        <v>39530</v>
      </c>
      <c r="B83">
        <v>83</v>
      </c>
    </row>
    <row r="84" spans="1:2">
      <c r="A84" s="54">
        <v>39531</v>
      </c>
      <c r="B84">
        <v>84</v>
      </c>
    </row>
    <row r="85" spans="1:2">
      <c r="A85" s="54">
        <v>39532</v>
      </c>
      <c r="B85">
        <v>85</v>
      </c>
    </row>
    <row r="86" spans="1:2">
      <c r="A86" s="54">
        <v>39533</v>
      </c>
      <c r="B86">
        <v>86</v>
      </c>
    </row>
    <row r="87" spans="1:2">
      <c r="A87" s="54">
        <v>39534</v>
      </c>
      <c r="B87">
        <v>87</v>
      </c>
    </row>
    <row r="88" spans="1:2">
      <c r="A88" s="54">
        <v>39535</v>
      </c>
      <c r="B88">
        <v>88</v>
      </c>
    </row>
    <row r="89" spans="1:2">
      <c r="A89" s="54">
        <v>39536</v>
      </c>
      <c r="B89">
        <v>89</v>
      </c>
    </row>
    <row r="90" spans="1:2">
      <c r="A90" s="54">
        <v>39537</v>
      </c>
      <c r="B90">
        <v>90</v>
      </c>
    </row>
    <row r="91" spans="1:2">
      <c r="A91" s="54">
        <v>39538</v>
      </c>
      <c r="B91">
        <v>91</v>
      </c>
    </row>
    <row r="92" spans="1:2">
      <c r="A92" s="54">
        <v>39539</v>
      </c>
      <c r="B92">
        <v>92</v>
      </c>
    </row>
    <row r="93" spans="1:2">
      <c r="A93" s="54">
        <v>39540</v>
      </c>
      <c r="B93">
        <v>93</v>
      </c>
    </row>
    <row r="94" spans="1:2">
      <c r="A94" s="54">
        <v>39541</v>
      </c>
      <c r="B94">
        <v>94</v>
      </c>
    </row>
    <row r="95" spans="1:2">
      <c r="A95" s="54">
        <v>39542</v>
      </c>
      <c r="B95">
        <v>95</v>
      </c>
    </row>
    <row r="96" spans="1:2">
      <c r="A96" s="54">
        <v>39543</v>
      </c>
      <c r="B96">
        <v>96</v>
      </c>
    </row>
    <row r="97" spans="1:2">
      <c r="A97" s="54">
        <v>39544</v>
      </c>
      <c r="B97">
        <v>97</v>
      </c>
    </row>
    <row r="98" spans="1:2">
      <c r="A98" s="54">
        <v>39545</v>
      </c>
      <c r="B98">
        <v>98</v>
      </c>
    </row>
    <row r="99" spans="1:2">
      <c r="A99" s="54">
        <v>39546</v>
      </c>
      <c r="B99">
        <v>99</v>
      </c>
    </row>
    <row r="100" spans="1:2">
      <c r="A100" s="54">
        <v>39547</v>
      </c>
      <c r="B100">
        <v>100</v>
      </c>
    </row>
    <row r="101" spans="1:2">
      <c r="A101" s="54">
        <v>39548</v>
      </c>
      <c r="B101">
        <v>101</v>
      </c>
    </row>
    <row r="102" spans="1:2">
      <c r="A102" s="54">
        <v>39549</v>
      </c>
      <c r="B102">
        <v>102</v>
      </c>
    </row>
    <row r="103" spans="1:2">
      <c r="A103" s="54">
        <v>39550</v>
      </c>
      <c r="B103">
        <v>103</v>
      </c>
    </row>
    <row r="104" spans="1:2">
      <c r="A104" s="54">
        <v>39551</v>
      </c>
      <c r="B104">
        <v>104</v>
      </c>
    </row>
    <row r="105" spans="1:2">
      <c r="A105" s="54">
        <v>39552</v>
      </c>
      <c r="B105">
        <v>105</v>
      </c>
    </row>
    <row r="106" spans="1:2">
      <c r="A106" s="54">
        <v>39553</v>
      </c>
      <c r="B106">
        <v>106</v>
      </c>
    </row>
    <row r="107" spans="1:2">
      <c r="A107" s="54">
        <v>39554</v>
      </c>
      <c r="B107">
        <v>107</v>
      </c>
    </row>
    <row r="108" spans="1:2">
      <c r="A108" s="54">
        <v>39555</v>
      </c>
      <c r="B108">
        <v>108</v>
      </c>
    </row>
    <row r="109" spans="1:2">
      <c r="A109" s="54">
        <v>39556</v>
      </c>
      <c r="B109">
        <v>109</v>
      </c>
    </row>
    <row r="110" spans="1:2">
      <c r="A110" s="54">
        <v>39557</v>
      </c>
      <c r="B110">
        <v>110</v>
      </c>
    </row>
    <row r="111" spans="1:2">
      <c r="A111" s="54">
        <v>39558</v>
      </c>
      <c r="B111">
        <v>111</v>
      </c>
    </row>
    <row r="112" spans="1:2">
      <c r="A112" s="54">
        <v>39559</v>
      </c>
      <c r="B112">
        <v>112</v>
      </c>
    </row>
    <row r="113" spans="1:2">
      <c r="A113" s="54">
        <v>39560</v>
      </c>
      <c r="B113">
        <v>113</v>
      </c>
    </row>
    <row r="114" spans="1:2">
      <c r="A114" s="54">
        <v>39561</v>
      </c>
      <c r="B114">
        <v>114</v>
      </c>
    </row>
    <row r="115" spans="1:2">
      <c r="A115" s="54">
        <v>39562</v>
      </c>
      <c r="B115">
        <v>115</v>
      </c>
    </row>
    <row r="116" spans="1:2">
      <c r="A116" s="54">
        <v>39563</v>
      </c>
      <c r="B116">
        <v>116</v>
      </c>
    </row>
    <row r="117" spans="1:2">
      <c r="A117" s="54">
        <v>39564</v>
      </c>
      <c r="B117">
        <v>117</v>
      </c>
    </row>
    <row r="118" spans="1:2">
      <c r="A118" s="54">
        <v>39565</v>
      </c>
      <c r="B118">
        <v>118</v>
      </c>
    </row>
    <row r="119" spans="1:2">
      <c r="A119" s="54">
        <v>39566</v>
      </c>
      <c r="B119">
        <v>119</v>
      </c>
    </row>
    <row r="120" spans="1:2">
      <c r="A120" s="54">
        <v>39567</v>
      </c>
      <c r="B120">
        <v>120</v>
      </c>
    </row>
    <row r="121" spans="1:2">
      <c r="A121" s="54">
        <v>39568</v>
      </c>
      <c r="B121">
        <v>121</v>
      </c>
    </row>
    <row r="122" spans="1:2">
      <c r="A122" s="54">
        <v>39569</v>
      </c>
      <c r="B122">
        <v>122</v>
      </c>
    </row>
    <row r="123" spans="1:2">
      <c r="A123" s="54">
        <v>39570</v>
      </c>
      <c r="B123">
        <v>123</v>
      </c>
    </row>
    <row r="124" spans="1:2">
      <c r="A124" s="54">
        <v>39571</v>
      </c>
      <c r="B124">
        <v>124</v>
      </c>
    </row>
    <row r="125" spans="1:2">
      <c r="A125" s="54">
        <v>39572</v>
      </c>
      <c r="B125">
        <v>125</v>
      </c>
    </row>
    <row r="126" spans="1:2">
      <c r="A126" s="54">
        <v>39573</v>
      </c>
      <c r="B126">
        <v>126</v>
      </c>
    </row>
    <row r="127" spans="1:2">
      <c r="A127" s="54">
        <v>39574</v>
      </c>
      <c r="B127">
        <v>127</v>
      </c>
    </row>
    <row r="128" spans="1:2">
      <c r="A128" s="54">
        <v>39575</v>
      </c>
      <c r="B128">
        <v>128</v>
      </c>
    </row>
    <row r="129" spans="1:2">
      <c r="A129" s="54">
        <v>39576</v>
      </c>
      <c r="B129">
        <v>129</v>
      </c>
    </row>
    <row r="130" spans="1:2">
      <c r="A130" s="54">
        <v>39577</v>
      </c>
      <c r="B130">
        <v>130</v>
      </c>
    </row>
    <row r="131" spans="1:2">
      <c r="A131" s="54">
        <v>39578</v>
      </c>
      <c r="B131">
        <v>131</v>
      </c>
    </row>
    <row r="132" spans="1:2">
      <c r="A132" s="54">
        <v>39579</v>
      </c>
      <c r="B132">
        <v>132</v>
      </c>
    </row>
    <row r="133" spans="1:2">
      <c r="A133" s="54">
        <v>39580</v>
      </c>
      <c r="B133">
        <v>133</v>
      </c>
    </row>
    <row r="134" spans="1:2">
      <c r="A134" s="54">
        <v>39581</v>
      </c>
      <c r="B134">
        <v>134</v>
      </c>
    </row>
    <row r="135" spans="1:2">
      <c r="A135" s="54">
        <v>39582</v>
      </c>
      <c r="B135">
        <v>135</v>
      </c>
    </row>
    <row r="136" spans="1:2">
      <c r="A136" s="54">
        <v>39583</v>
      </c>
      <c r="B136">
        <v>136</v>
      </c>
    </row>
    <row r="137" spans="1:2">
      <c r="A137" s="54">
        <v>39584</v>
      </c>
      <c r="B137">
        <v>137</v>
      </c>
    </row>
    <row r="138" spans="1:2">
      <c r="A138" s="54">
        <v>39585</v>
      </c>
      <c r="B138">
        <v>138</v>
      </c>
    </row>
    <row r="139" spans="1:2">
      <c r="A139" s="54">
        <v>39586</v>
      </c>
      <c r="B139">
        <v>139</v>
      </c>
    </row>
    <row r="140" spans="1:2">
      <c r="A140" s="54">
        <v>39587</v>
      </c>
      <c r="B140">
        <v>140</v>
      </c>
    </row>
    <row r="141" spans="1:2">
      <c r="A141" s="54">
        <v>39588</v>
      </c>
      <c r="B141">
        <v>141</v>
      </c>
    </row>
    <row r="142" spans="1:2">
      <c r="A142" s="54">
        <v>39589</v>
      </c>
      <c r="B142">
        <v>142</v>
      </c>
    </row>
    <row r="143" spans="1:2">
      <c r="A143" s="54">
        <v>39590</v>
      </c>
      <c r="B143">
        <v>143</v>
      </c>
    </row>
    <row r="144" spans="1:2">
      <c r="A144" s="54">
        <v>39591</v>
      </c>
      <c r="B144">
        <v>144</v>
      </c>
    </row>
    <row r="145" spans="1:2">
      <c r="A145" s="54">
        <v>39592</v>
      </c>
      <c r="B145">
        <v>145</v>
      </c>
    </row>
    <row r="146" spans="1:2">
      <c r="A146" s="54">
        <v>39593</v>
      </c>
      <c r="B146">
        <v>146</v>
      </c>
    </row>
    <row r="147" spans="1:2">
      <c r="A147" s="54">
        <v>39594</v>
      </c>
      <c r="B147">
        <v>147</v>
      </c>
    </row>
    <row r="148" spans="1:2">
      <c r="A148" s="54">
        <v>39595</v>
      </c>
      <c r="B148">
        <v>148</v>
      </c>
    </row>
    <row r="149" spans="1:2">
      <c r="A149" s="54">
        <v>39596</v>
      </c>
      <c r="B149">
        <v>149</v>
      </c>
    </row>
    <row r="150" spans="1:2">
      <c r="A150" s="54">
        <v>39597</v>
      </c>
      <c r="B150">
        <v>150</v>
      </c>
    </row>
    <row r="151" spans="1:2">
      <c r="A151" s="54">
        <v>39598</v>
      </c>
      <c r="B151">
        <v>151</v>
      </c>
    </row>
    <row r="152" spans="1:2">
      <c r="A152" s="54">
        <v>39599</v>
      </c>
      <c r="B152">
        <v>152</v>
      </c>
    </row>
    <row r="153" spans="1:2">
      <c r="A153" s="54">
        <v>39600</v>
      </c>
      <c r="B153">
        <v>153</v>
      </c>
    </row>
    <row r="154" spans="1:2">
      <c r="A154" s="54">
        <v>39601</v>
      </c>
      <c r="B154">
        <v>154</v>
      </c>
    </row>
    <row r="155" spans="1:2">
      <c r="A155" s="54">
        <v>39602</v>
      </c>
      <c r="B155">
        <v>155</v>
      </c>
    </row>
    <row r="156" spans="1:2">
      <c r="A156" s="54">
        <v>39603</v>
      </c>
      <c r="B156">
        <v>156</v>
      </c>
    </row>
    <row r="157" spans="1:2">
      <c r="A157" s="54">
        <v>39604</v>
      </c>
      <c r="B157">
        <v>157</v>
      </c>
    </row>
    <row r="158" spans="1:2">
      <c r="A158" s="54">
        <v>39605</v>
      </c>
      <c r="B158">
        <v>158</v>
      </c>
    </row>
    <row r="159" spans="1:2">
      <c r="A159" s="54">
        <v>39606</v>
      </c>
      <c r="B159">
        <v>159</v>
      </c>
    </row>
    <row r="160" spans="1:2">
      <c r="A160" s="54">
        <v>39607</v>
      </c>
      <c r="B160">
        <v>160</v>
      </c>
    </row>
    <row r="161" spans="1:2">
      <c r="A161" s="54">
        <v>39608</v>
      </c>
      <c r="B161">
        <v>161</v>
      </c>
    </row>
    <row r="162" spans="1:2">
      <c r="A162" s="54">
        <v>39609</v>
      </c>
      <c r="B162">
        <v>162</v>
      </c>
    </row>
    <row r="163" spans="1:2">
      <c r="A163" s="54">
        <v>39610</v>
      </c>
      <c r="B163">
        <v>163</v>
      </c>
    </row>
    <row r="164" spans="1:2">
      <c r="A164" s="54">
        <v>39611</v>
      </c>
      <c r="B164">
        <v>164</v>
      </c>
    </row>
    <row r="165" spans="1:2">
      <c r="A165" s="54">
        <v>39612</v>
      </c>
      <c r="B165">
        <v>165</v>
      </c>
    </row>
    <row r="166" spans="1:2">
      <c r="A166" s="54">
        <v>39613</v>
      </c>
      <c r="B166">
        <v>166</v>
      </c>
    </row>
    <row r="167" spans="1:2">
      <c r="A167" s="54">
        <v>39614</v>
      </c>
      <c r="B167">
        <v>167</v>
      </c>
    </row>
    <row r="168" spans="1:2">
      <c r="A168" s="54">
        <v>39615</v>
      </c>
      <c r="B168">
        <v>168</v>
      </c>
    </row>
    <row r="169" spans="1:2">
      <c r="A169" s="54">
        <v>39616</v>
      </c>
      <c r="B169">
        <v>169</v>
      </c>
    </row>
    <row r="170" spans="1:2">
      <c r="A170" s="54">
        <v>39617</v>
      </c>
      <c r="B170">
        <v>170</v>
      </c>
    </row>
    <row r="171" spans="1:2">
      <c r="A171" s="54">
        <v>39618</v>
      </c>
      <c r="B171">
        <v>171</v>
      </c>
    </row>
    <row r="172" spans="1:2">
      <c r="A172" s="54">
        <v>39619</v>
      </c>
      <c r="B172">
        <v>172</v>
      </c>
    </row>
    <row r="173" spans="1:2">
      <c r="A173" s="54">
        <v>39620</v>
      </c>
      <c r="B173">
        <v>173</v>
      </c>
    </row>
    <row r="174" spans="1:2">
      <c r="A174" s="54">
        <v>39621</v>
      </c>
      <c r="B174">
        <v>174</v>
      </c>
    </row>
    <row r="175" spans="1:2">
      <c r="A175" s="54">
        <v>39622</v>
      </c>
      <c r="B175">
        <v>175</v>
      </c>
    </row>
    <row r="176" spans="1:2">
      <c r="A176" s="54">
        <v>39623</v>
      </c>
      <c r="B176">
        <v>176</v>
      </c>
    </row>
    <row r="177" spans="1:2">
      <c r="A177" s="54">
        <v>39624</v>
      </c>
      <c r="B177">
        <v>177</v>
      </c>
    </row>
    <row r="178" spans="1:2">
      <c r="A178" s="54">
        <v>39625</v>
      </c>
      <c r="B178">
        <v>178</v>
      </c>
    </row>
    <row r="179" spans="1:2">
      <c r="A179" s="54">
        <v>39626</v>
      </c>
      <c r="B179">
        <v>179</v>
      </c>
    </row>
    <row r="180" spans="1:2">
      <c r="A180" s="54">
        <v>39627</v>
      </c>
      <c r="B180">
        <v>180</v>
      </c>
    </row>
    <row r="181" spans="1:2">
      <c r="A181" s="54">
        <v>39628</v>
      </c>
      <c r="B181">
        <v>181</v>
      </c>
    </row>
    <row r="182" spans="1:2">
      <c r="A182" s="54">
        <v>39629</v>
      </c>
      <c r="B182">
        <v>182</v>
      </c>
    </row>
    <row r="183" spans="1:2">
      <c r="A183" s="54">
        <v>39630</v>
      </c>
      <c r="B183">
        <v>183</v>
      </c>
    </row>
    <row r="184" spans="1:2">
      <c r="A184" s="54">
        <v>39631</v>
      </c>
      <c r="B184">
        <v>184</v>
      </c>
    </row>
    <row r="185" spans="1:2">
      <c r="A185" s="54">
        <v>39632</v>
      </c>
      <c r="B185">
        <v>185</v>
      </c>
    </row>
    <row r="186" spans="1:2">
      <c r="A186" s="54">
        <v>39633</v>
      </c>
      <c r="B186">
        <v>186</v>
      </c>
    </row>
    <row r="187" spans="1:2">
      <c r="A187" s="54">
        <v>39634</v>
      </c>
      <c r="B187">
        <v>187</v>
      </c>
    </row>
    <row r="188" spans="1:2">
      <c r="A188" s="54">
        <v>39635</v>
      </c>
      <c r="B188">
        <v>188</v>
      </c>
    </row>
    <row r="189" spans="1:2">
      <c r="A189" s="54">
        <v>39636</v>
      </c>
      <c r="B189">
        <v>189</v>
      </c>
    </row>
    <row r="190" spans="1:2">
      <c r="A190" s="54">
        <v>39637</v>
      </c>
      <c r="B190">
        <v>190</v>
      </c>
    </row>
    <row r="191" spans="1:2">
      <c r="A191" s="54">
        <v>39638</v>
      </c>
      <c r="B191">
        <v>191</v>
      </c>
    </row>
    <row r="192" spans="1:2">
      <c r="A192" s="54">
        <v>39639</v>
      </c>
      <c r="B192">
        <v>192</v>
      </c>
    </row>
    <row r="193" spans="1:2">
      <c r="A193" s="54">
        <v>39640</v>
      </c>
      <c r="B193">
        <v>193</v>
      </c>
    </row>
    <row r="194" spans="1:2">
      <c r="A194" s="54">
        <v>39641</v>
      </c>
      <c r="B194">
        <v>194</v>
      </c>
    </row>
    <row r="195" spans="1:2">
      <c r="A195" s="54">
        <v>39642</v>
      </c>
      <c r="B195">
        <v>195</v>
      </c>
    </row>
    <row r="196" spans="1:2">
      <c r="A196" s="54">
        <v>39643</v>
      </c>
      <c r="B196">
        <v>196</v>
      </c>
    </row>
    <row r="197" spans="1:2">
      <c r="A197" s="54">
        <v>39644</v>
      </c>
      <c r="B197">
        <v>197</v>
      </c>
    </row>
    <row r="198" spans="1:2">
      <c r="A198" s="54">
        <v>39645</v>
      </c>
      <c r="B198">
        <v>198</v>
      </c>
    </row>
    <row r="199" spans="1:2">
      <c r="A199" s="54">
        <v>39646</v>
      </c>
      <c r="B199">
        <v>199</v>
      </c>
    </row>
    <row r="200" spans="1:2">
      <c r="A200" s="54">
        <v>39647</v>
      </c>
      <c r="B200">
        <v>200</v>
      </c>
    </row>
    <row r="201" spans="1:2">
      <c r="A201" s="54">
        <v>39648</v>
      </c>
      <c r="B201">
        <v>201</v>
      </c>
    </row>
    <row r="202" spans="1:2">
      <c r="A202" s="54">
        <v>39649</v>
      </c>
      <c r="B202">
        <v>202</v>
      </c>
    </row>
    <row r="203" spans="1:2">
      <c r="A203" s="54">
        <v>39650</v>
      </c>
      <c r="B203">
        <v>203</v>
      </c>
    </row>
    <row r="204" spans="1:2">
      <c r="A204" s="54">
        <v>39651</v>
      </c>
      <c r="B204">
        <v>204</v>
      </c>
    </row>
    <row r="205" spans="1:2">
      <c r="A205" s="54">
        <v>39652</v>
      </c>
      <c r="B205">
        <v>205</v>
      </c>
    </row>
    <row r="206" spans="1:2">
      <c r="A206" s="54">
        <v>39653</v>
      </c>
      <c r="B206">
        <v>206</v>
      </c>
    </row>
    <row r="207" spans="1:2">
      <c r="A207" s="54">
        <v>39654</v>
      </c>
      <c r="B207">
        <v>207</v>
      </c>
    </row>
    <row r="208" spans="1:2">
      <c r="A208" s="54">
        <v>39655</v>
      </c>
      <c r="B208">
        <v>208</v>
      </c>
    </row>
    <row r="209" spans="1:2">
      <c r="A209" s="54">
        <v>39656</v>
      </c>
      <c r="B209">
        <v>209</v>
      </c>
    </row>
    <row r="210" spans="1:2">
      <c r="A210" s="54">
        <v>39657</v>
      </c>
      <c r="B210">
        <v>210</v>
      </c>
    </row>
    <row r="211" spans="1:2">
      <c r="A211" s="54">
        <v>39658</v>
      </c>
      <c r="B211">
        <v>211</v>
      </c>
    </row>
    <row r="212" spans="1:2">
      <c r="A212" s="54">
        <v>39659</v>
      </c>
      <c r="B212">
        <v>212</v>
      </c>
    </row>
    <row r="213" spans="1:2">
      <c r="A213" s="54">
        <v>39660</v>
      </c>
      <c r="B213">
        <v>213</v>
      </c>
    </row>
    <row r="214" spans="1:2">
      <c r="A214" s="54">
        <v>39661</v>
      </c>
      <c r="B214">
        <v>214</v>
      </c>
    </row>
    <row r="215" spans="1:2">
      <c r="A215" s="54">
        <v>39662</v>
      </c>
      <c r="B215">
        <v>215</v>
      </c>
    </row>
    <row r="216" spans="1:2">
      <c r="A216" s="54">
        <v>39663</v>
      </c>
      <c r="B216">
        <v>216</v>
      </c>
    </row>
    <row r="217" spans="1:2">
      <c r="A217" s="54">
        <v>39664</v>
      </c>
      <c r="B217">
        <v>217</v>
      </c>
    </row>
    <row r="218" spans="1:2">
      <c r="A218" s="54">
        <v>39665</v>
      </c>
      <c r="B218">
        <v>218</v>
      </c>
    </row>
    <row r="219" spans="1:2">
      <c r="A219" s="54">
        <v>39666</v>
      </c>
      <c r="B219">
        <v>219</v>
      </c>
    </row>
    <row r="220" spans="1:2">
      <c r="A220" s="54">
        <v>39667</v>
      </c>
      <c r="B220">
        <v>220</v>
      </c>
    </row>
    <row r="221" spans="1:2">
      <c r="A221" s="54">
        <v>39668</v>
      </c>
      <c r="B221">
        <v>221</v>
      </c>
    </row>
    <row r="222" spans="1:2">
      <c r="A222" s="54">
        <v>39669</v>
      </c>
      <c r="B222">
        <v>222</v>
      </c>
    </row>
    <row r="223" spans="1:2">
      <c r="A223" s="54">
        <v>39670</v>
      </c>
      <c r="B223">
        <v>223</v>
      </c>
    </row>
    <row r="224" spans="1:2">
      <c r="A224" s="54">
        <v>39671</v>
      </c>
      <c r="B224">
        <v>224</v>
      </c>
    </row>
    <row r="225" spans="1:2">
      <c r="A225" s="54">
        <v>39672</v>
      </c>
      <c r="B225">
        <v>225</v>
      </c>
    </row>
    <row r="226" spans="1:2">
      <c r="A226" s="54">
        <v>39673</v>
      </c>
      <c r="B226">
        <v>226</v>
      </c>
    </row>
    <row r="227" spans="1:2">
      <c r="A227" s="54">
        <v>39674</v>
      </c>
      <c r="B227">
        <v>227</v>
      </c>
    </row>
    <row r="228" spans="1:2">
      <c r="A228" s="54">
        <v>39675</v>
      </c>
      <c r="B228">
        <v>228</v>
      </c>
    </row>
    <row r="229" spans="1:2">
      <c r="A229" s="54">
        <v>39676</v>
      </c>
      <c r="B229">
        <v>229</v>
      </c>
    </row>
    <row r="230" spans="1:2">
      <c r="A230" s="54">
        <v>39677</v>
      </c>
      <c r="B230">
        <v>230</v>
      </c>
    </row>
    <row r="231" spans="1:2">
      <c r="A231" s="54">
        <v>39678</v>
      </c>
      <c r="B231">
        <v>231</v>
      </c>
    </row>
    <row r="232" spans="1:2">
      <c r="A232" s="54">
        <v>39679</v>
      </c>
      <c r="B232">
        <v>232</v>
      </c>
    </row>
    <row r="233" spans="1:2">
      <c r="A233" s="54">
        <v>39680</v>
      </c>
      <c r="B233">
        <v>233</v>
      </c>
    </row>
    <row r="234" spans="1:2">
      <c r="A234" s="54">
        <v>39681</v>
      </c>
      <c r="B234">
        <v>234</v>
      </c>
    </row>
    <row r="235" spans="1:2">
      <c r="A235" s="54">
        <v>39682</v>
      </c>
      <c r="B235">
        <v>235</v>
      </c>
    </row>
    <row r="236" spans="1:2">
      <c r="A236" s="54">
        <v>39683</v>
      </c>
      <c r="B236">
        <v>236</v>
      </c>
    </row>
    <row r="237" spans="1:2">
      <c r="A237" s="54">
        <v>39684</v>
      </c>
      <c r="B237">
        <v>237</v>
      </c>
    </row>
    <row r="238" spans="1:2">
      <c r="A238" s="54">
        <v>39685</v>
      </c>
      <c r="B238">
        <v>238</v>
      </c>
    </row>
    <row r="239" spans="1:2">
      <c r="A239" s="54">
        <v>39686</v>
      </c>
      <c r="B239">
        <v>239</v>
      </c>
    </row>
    <row r="240" spans="1:2">
      <c r="A240" s="54">
        <v>39687</v>
      </c>
      <c r="B240">
        <v>240</v>
      </c>
    </row>
    <row r="241" spans="1:2">
      <c r="A241" s="54">
        <v>39688</v>
      </c>
      <c r="B241">
        <v>241</v>
      </c>
    </row>
    <row r="242" spans="1:2">
      <c r="A242" s="54">
        <v>39689</v>
      </c>
      <c r="B242">
        <v>242</v>
      </c>
    </row>
    <row r="243" spans="1:2">
      <c r="A243" s="54">
        <v>39690</v>
      </c>
      <c r="B243">
        <v>243</v>
      </c>
    </row>
    <row r="244" spans="1:2">
      <c r="A244" s="54">
        <v>39691</v>
      </c>
      <c r="B244">
        <v>244</v>
      </c>
    </row>
    <row r="245" spans="1:2">
      <c r="A245" s="54">
        <v>39692</v>
      </c>
      <c r="B245">
        <v>245</v>
      </c>
    </row>
    <row r="246" spans="1:2">
      <c r="A246" s="54">
        <v>39693</v>
      </c>
      <c r="B246">
        <v>246</v>
      </c>
    </row>
    <row r="247" spans="1:2">
      <c r="A247" s="54">
        <v>39694</v>
      </c>
      <c r="B247">
        <v>247</v>
      </c>
    </row>
    <row r="248" spans="1:2">
      <c r="A248" s="54">
        <v>39695</v>
      </c>
      <c r="B248">
        <v>248</v>
      </c>
    </row>
    <row r="249" spans="1:2">
      <c r="A249" s="54">
        <v>39696</v>
      </c>
      <c r="B249">
        <v>249</v>
      </c>
    </row>
    <row r="250" spans="1:2">
      <c r="A250" s="54">
        <v>39697</v>
      </c>
      <c r="B250">
        <v>250</v>
      </c>
    </row>
    <row r="251" spans="1:2">
      <c r="A251" s="54">
        <v>39698</v>
      </c>
      <c r="B251">
        <v>251</v>
      </c>
    </row>
    <row r="252" spans="1:2">
      <c r="A252" s="54">
        <v>39699</v>
      </c>
      <c r="B252">
        <v>252</v>
      </c>
    </row>
    <row r="253" spans="1:2">
      <c r="A253" s="54">
        <v>39700</v>
      </c>
      <c r="B253">
        <v>253</v>
      </c>
    </row>
    <row r="254" spans="1:2">
      <c r="A254" s="54">
        <v>39701</v>
      </c>
      <c r="B254">
        <v>254</v>
      </c>
    </row>
    <row r="255" spans="1:2">
      <c r="A255" s="54">
        <v>39702</v>
      </c>
      <c r="B255">
        <v>255</v>
      </c>
    </row>
    <row r="256" spans="1:2">
      <c r="A256" s="54">
        <v>39703</v>
      </c>
      <c r="B256">
        <v>256</v>
      </c>
    </row>
    <row r="257" spans="1:2">
      <c r="A257" s="54">
        <v>39704</v>
      </c>
      <c r="B257">
        <v>257</v>
      </c>
    </row>
    <row r="258" spans="1:2">
      <c r="A258" s="54">
        <v>39705</v>
      </c>
      <c r="B258">
        <v>258</v>
      </c>
    </row>
    <row r="259" spans="1:2">
      <c r="A259" s="54">
        <v>39706</v>
      </c>
      <c r="B259">
        <v>259</v>
      </c>
    </row>
    <row r="260" spans="1:2">
      <c r="A260" s="54">
        <v>39707</v>
      </c>
      <c r="B260">
        <v>260</v>
      </c>
    </row>
    <row r="261" spans="1:2">
      <c r="A261" s="54">
        <v>39708</v>
      </c>
      <c r="B261">
        <v>261</v>
      </c>
    </row>
    <row r="262" spans="1:2">
      <c r="A262" s="54">
        <v>39709</v>
      </c>
      <c r="B262">
        <v>262</v>
      </c>
    </row>
    <row r="263" spans="1:2">
      <c r="A263" s="54">
        <v>39710</v>
      </c>
      <c r="B263">
        <v>263</v>
      </c>
    </row>
    <row r="264" spans="1:2">
      <c r="A264" s="54">
        <v>39711</v>
      </c>
      <c r="B264">
        <v>264</v>
      </c>
    </row>
    <row r="265" spans="1:2">
      <c r="A265" s="54">
        <v>39712</v>
      </c>
      <c r="B265">
        <v>265</v>
      </c>
    </row>
    <row r="266" spans="1:2">
      <c r="A266" s="54">
        <v>39713</v>
      </c>
      <c r="B266">
        <v>266</v>
      </c>
    </row>
    <row r="267" spans="1:2">
      <c r="A267" s="54">
        <v>39714</v>
      </c>
      <c r="B267">
        <v>267</v>
      </c>
    </row>
    <row r="268" spans="1:2">
      <c r="A268" s="54">
        <v>39715</v>
      </c>
      <c r="B268">
        <v>268</v>
      </c>
    </row>
    <row r="269" spans="1:2">
      <c r="A269" s="54">
        <v>39716</v>
      </c>
      <c r="B269">
        <v>269</v>
      </c>
    </row>
    <row r="270" spans="1:2">
      <c r="A270" s="54">
        <v>39717</v>
      </c>
      <c r="B270">
        <v>270</v>
      </c>
    </row>
    <row r="271" spans="1:2">
      <c r="A271" s="54">
        <v>39718</v>
      </c>
      <c r="B271">
        <v>271</v>
      </c>
    </row>
    <row r="272" spans="1:2">
      <c r="A272" s="54">
        <v>39719</v>
      </c>
      <c r="B272">
        <v>272</v>
      </c>
    </row>
    <row r="273" spans="1:2">
      <c r="A273" s="54">
        <v>39720</v>
      </c>
      <c r="B273">
        <v>273</v>
      </c>
    </row>
    <row r="274" spans="1:2">
      <c r="A274" s="54">
        <v>39721</v>
      </c>
      <c r="B274">
        <v>274</v>
      </c>
    </row>
    <row r="275" spans="1:2">
      <c r="A275" s="54">
        <v>39722</v>
      </c>
      <c r="B275">
        <v>275</v>
      </c>
    </row>
    <row r="276" spans="1:2">
      <c r="A276" s="54">
        <v>39723</v>
      </c>
      <c r="B276">
        <v>276</v>
      </c>
    </row>
    <row r="277" spans="1:2">
      <c r="A277" s="54">
        <v>39724</v>
      </c>
      <c r="B277">
        <v>277</v>
      </c>
    </row>
    <row r="278" spans="1:2">
      <c r="A278" s="54">
        <v>39725</v>
      </c>
      <c r="B278">
        <v>278</v>
      </c>
    </row>
    <row r="279" spans="1:2">
      <c r="A279" s="54">
        <v>39726</v>
      </c>
      <c r="B279">
        <v>279</v>
      </c>
    </row>
    <row r="280" spans="1:2">
      <c r="A280" s="54">
        <v>39727</v>
      </c>
      <c r="B280">
        <v>280</v>
      </c>
    </row>
    <row r="281" spans="1:2">
      <c r="A281" s="54">
        <v>39728</v>
      </c>
      <c r="B281">
        <v>281</v>
      </c>
    </row>
    <row r="282" spans="1:2">
      <c r="A282" s="54">
        <v>39729</v>
      </c>
      <c r="B282">
        <v>282</v>
      </c>
    </row>
    <row r="283" spans="1:2">
      <c r="A283" s="54">
        <v>39730</v>
      </c>
      <c r="B283">
        <v>283</v>
      </c>
    </row>
    <row r="284" spans="1:2">
      <c r="A284" s="54">
        <v>39731</v>
      </c>
      <c r="B284">
        <v>284</v>
      </c>
    </row>
    <row r="285" spans="1:2">
      <c r="A285" s="54">
        <v>39732</v>
      </c>
      <c r="B285">
        <v>285</v>
      </c>
    </row>
    <row r="286" spans="1:2">
      <c r="A286" s="54">
        <v>39733</v>
      </c>
      <c r="B286">
        <v>286</v>
      </c>
    </row>
    <row r="287" spans="1:2">
      <c r="A287" s="54">
        <v>39734</v>
      </c>
      <c r="B287">
        <v>287</v>
      </c>
    </row>
    <row r="288" spans="1:2">
      <c r="A288" s="54">
        <v>39735</v>
      </c>
      <c r="B288">
        <v>288</v>
      </c>
    </row>
    <row r="289" spans="1:2">
      <c r="A289" s="54">
        <v>39736</v>
      </c>
      <c r="B289">
        <v>289</v>
      </c>
    </row>
    <row r="290" spans="1:2">
      <c r="A290" s="54">
        <v>39737</v>
      </c>
      <c r="B290">
        <v>290</v>
      </c>
    </row>
    <row r="291" spans="1:2">
      <c r="A291" s="54">
        <v>39738</v>
      </c>
      <c r="B291">
        <v>291</v>
      </c>
    </row>
    <row r="292" spans="1:2">
      <c r="A292" s="54">
        <v>39739</v>
      </c>
      <c r="B292">
        <v>292</v>
      </c>
    </row>
    <row r="293" spans="1:2">
      <c r="A293" s="54">
        <v>39740</v>
      </c>
      <c r="B293">
        <v>293</v>
      </c>
    </row>
    <row r="294" spans="1:2">
      <c r="A294" s="54">
        <v>39741</v>
      </c>
      <c r="B294">
        <v>294</v>
      </c>
    </row>
    <row r="295" spans="1:2">
      <c r="A295" s="54">
        <v>39742</v>
      </c>
      <c r="B295">
        <v>295</v>
      </c>
    </row>
    <row r="296" spans="1:2">
      <c r="A296" s="54">
        <v>39743</v>
      </c>
      <c r="B296">
        <v>296</v>
      </c>
    </row>
    <row r="297" spans="1:2">
      <c r="A297" s="54">
        <v>39744</v>
      </c>
      <c r="B297">
        <v>297</v>
      </c>
    </row>
    <row r="298" spans="1:2">
      <c r="A298" s="54">
        <v>39745</v>
      </c>
      <c r="B298">
        <v>298</v>
      </c>
    </row>
    <row r="299" spans="1:2">
      <c r="A299" s="54">
        <v>39746</v>
      </c>
      <c r="B299">
        <v>299</v>
      </c>
    </row>
    <row r="300" spans="1:2">
      <c r="A300" s="54">
        <v>39747</v>
      </c>
      <c r="B300">
        <v>300</v>
      </c>
    </row>
    <row r="301" spans="1:2">
      <c r="A301" s="54">
        <v>39748</v>
      </c>
      <c r="B301">
        <v>301</v>
      </c>
    </row>
    <row r="302" spans="1:2">
      <c r="A302" s="54">
        <v>39749</v>
      </c>
      <c r="B302">
        <v>302</v>
      </c>
    </row>
    <row r="303" spans="1:2">
      <c r="A303" s="54">
        <v>39750</v>
      </c>
      <c r="B303">
        <v>303</v>
      </c>
    </row>
    <row r="304" spans="1:2">
      <c r="A304" s="54">
        <v>39751</v>
      </c>
      <c r="B304">
        <v>304</v>
      </c>
    </row>
    <row r="305" spans="1:2">
      <c r="A305" s="54">
        <v>39752</v>
      </c>
      <c r="B305">
        <v>305</v>
      </c>
    </row>
    <row r="306" spans="1:2">
      <c r="A306" s="54">
        <v>39753</v>
      </c>
      <c r="B306">
        <v>306</v>
      </c>
    </row>
    <row r="307" spans="1:2">
      <c r="A307" s="54">
        <v>39754</v>
      </c>
      <c r="B307">
        <v>307</v>
      </c>
    </row>
    <row r="308" spans="1:2">
      <c r="A308" s="54">
        <v>39755</v>
      </c>
      <c r="B308">
        <v>308</v>
      </c>
    </row>
    <row r="309" spans="1:2">
      <c r="A309" s="54">
        <v>39756</v>
      </c>
      <c r="B309">
        <v>309</v>
      </c>
    </row>
    <row r="310" spans="1:2">
      <c r="A310" s="54">
        <v>39757</v>
      </c>
      <c r="B310">
        <v>310</v>
      </c>
    </row>
    <row r="311" spans="1:2">
      <c r="A311" s="54">
        <v>39758</v>
      </c>
      <c r="B311">
        <v>311</v>
      </c>
    </row>
    <row r="312" spans="1:2">
      <c r="A312" s="54">
        <v>39759</v>
      </c>
      <c r="B312">
        <v>312</v>
      </c>
    </row>
    <row r="313" spans="1:2">
      <c r="A313" s="54">
        <v>39760</v>
      </c>
      <c r="B313">
        <v>313</v>
      </c>
    </row>
    <row r="314" spans="1:2">
      <c r="A314" s="54">
        <v>39761</v>
      </c>
      <c r="B314">
        <v>314</v>
      </c>
    </row>
    <row r="315" spans="1:2">
      <c r="A315" s="54">
        <v>39762</v>
      </c>
      <c r="B315">
        <v>315</v>
      </c>
    </row>
    <row r="316" spans="1:2">
      <c r="A316" s="54">
        <v>39763</v>
      </c>
      <c r="B316">
        <v>316</v>
      </c>
    </row>
    <row r="317" spans="1:2">
      <c r="A317" s="54">
        <v>39764</v>
      </c>
      <c r="B317">
        <v>317</v>
      </c>
    </row>
    <row r="318" spans="1:2">
      <c r="A318" s="54">
        <v>39765</v>
      </c>
      <c r="B318">
        <v>318</v>
      </c>
    </row>
    <row r="319" spans="1:2">
      <c r="A319" s="54">
        <v>39766</v>
      </c>
      <c r="B319">
        <v>319</v>
      </c>
    </row>
    <row r="320" spans="1:2">
      <c r="A320" s="54">
        <v>39767</v>
      </c>
      <c r="B320">
        <v>320</v>
      </c>
    </row>
    <row r="321" spans="1:2">
      <c r="A321" s="54">
        <v>39768</v>
      </c>
      <c r="B321">
        <v>321</v>
      </c>
    </row>
    <row r="322" spans="1:2">
      <c r="A322" s="54">
        <v>39769</v>
      </c>
      <c r="B322">
        <v>322</v>
      </c>
    </row>
    <row r="323" spans="1:2">
      <c r="A323" s="54">
        <v>39770</v>
      </c>
      <c r="B323">
        <v>323</v>
      </c>
    </row>
    <row r="324" spans="1:2">
      <c r="A324" s="54">
        <v>39771</v>
      </c>
      <c r="B324">
        <v>324</v>
      </c>
    </row>
    <row r="325" spans="1:2">
      <c r="A325" s="54">
        <v>39772</v>
      </c>
      <c r="B325">
        <v>325</v>
      </c>
    </row>
    <row r="326" spans="1:2">
      <c r="A326" s="54">
        <v>39773</v>
      </c>
      <c r="B326">
        <v>326</v>
      </c>
    </row>
    <row r="327" spans="1:2">
      <c r="A327" s="54">
        <v>39774</v>
      </c>
      <c r="B327">
        <v>327</v>
      </c>
    </row>
    <row r="328" spans="1:2">
      <c r="A328" s="54">
        <v>39775</v>
      </c>
      <c r="B328">
        <v>328</v>
      </c>
    </row>
    <row r="329" spans="1:2">
      <c r="A329" s="54">
        <v>39776</v>
      </c>
      <c r="B329">
        <v>329</v>
      </c>
    </row>
    <row r="330" spans="1:2">
      <c r="A330" s="54">
        <v>39777</v>
      </c>
      <c r="B330">
        <v>330</v>
      </c>
    </row>
    <row r="331" spans="1:2">
      <c r="A331" s="54">
        <v>39778</v>
      </c>
      <c r="B331">
        <v>331</v>
      </c>
    </row>
    <row r="332" spans="1:2">
      <c r="A332" s="54">
        <v>39779</v>
      </c>
      <c r="B332">
        <v>332</v>
      </c>
    </row>
    <row r="333" spans="1:2">
      <c r="A333" s="54">
        <v>39780</v>
      </c>
      <c r="B333">
        <v>333</v>
      </c>
    </row>
    <row r="334" spans="1:2">
      <c r="A334" s="54">
        <v>39781</v>
      </c>
      <c r="B334">
        <v>334</v>
      </c>
    </row>
    <row r="335" spans="1:2">
      <c r="A335" s="54">
        <v>39782</v>
      </c>
      <c r="B335">
        <v>335</v>
      </c>
    </row>
    <row r="336" spans="1:2">
      <c r="A336" s="54">
        <v>39783</v>
      </c>
      <c r="B336">
        <v>336</v>
      </c>
    </row>
    <row r="337" spans="1:2">
      <c r="A337" s="54">
        <v>39784</v>
      </c>
      <c r="B337">
        <v>337</v>
      </c>
    </row>
    <row r="338" spans="1:2">
      <c r="A338" s="54">
        <v>39785</v>
      </c>
      <c r="B338">
        <v>338</v>
      </c>
    </row>
    <row r="339" spans="1:2">
      <c r="A339" s="54">
        <v>39786</v>
      </c>
      <c r="B339">
        <v>339</v>
      </c>
    </row>
    <row r="340" spans="1:2">
      <c r="A340" s="54">
        <v>39787</v>
      </c>
      <c r="B340">
        <v>340</v>
      </c>
    </row>
    <row r="341" spans="1:2">
      <c r="A341" s="54">
        <v>39788</v>
      </c>
      <c r="B341">
        <v>341</v>
      </c>
    </row>
    <row r="342" spans="1:2">
      <c r="A342" s="54">
        <v>39789</v>
      </c>
      <c r="B342">
        <v>342</v>
      </c>
    </row>
    <row r="343" spans="1:2">
      <c r="A343" s="54">
        <v>39790</v>
      </c>
      <c r="B343">
        <v>343</v>
      </c>
    </row>
    <row r="344" spans="1:2">
      <c r="A344" s="54">
        <v>39791</v>
      </c>
      <c r="B344">
        <v>344</v>
      </c>
    </row>
    <row r="345" spans="1:2">
      <c r="A345" s="54">
        <v>39792</v>
      </c>
      <c r="B345">
        <v>345</v>
      </c>
    </row>
    <row r="346" spans="1:2">
      <c r="A346" s="54">
        <v>39793</v>
      </c>
      <c r="B346">
        <v>346</v>
      </c>
    </row>
    <row r="347" spans="1:2">
      <c r="A347" s="54">
        <v>39794</v>
      </c>
      <c r="B347">
        <v>347</v>
      </c>
    </row>
    <row r="348" spans="1:2">
      <c r="A348" s="54">
        <v>39795</v>
      </c>
      <c r="B348">
        <v>348</v>
      </c>
    </row>
    <row r="349" spans="1:2">
      <c r="A349" s="54">
        <v>39796</v>
      </c>
      <c r="B349">
        <v>349</v>
      </c>
    </row>
    <row r="350" spans="1:2">
      <c r="A350" s="54">
        <v>39797</v>
      </c>
      <c r="B350">
        <v>350</v>
      </c>
    </row>
    <row r="351" spans="1:2">
      <c r="A351" s="54">
        <v>39798</v>
      </c>
      <c r="B351">
        <v>351</v>
      </c>
    </row>
    <row r="352" spans="1:2">
      <c r="A352" s="54">
        <v>39799</v>
      </c>
      <c r="B352">
        <v>352</v>
      </c>
    </row>
    <row r="353" spans="1:2">
      <c r="A353" s="54">
        <v>39800</v>
      </c>
      <c r="B353">
        <v>353</v>
      </c>
    </row>
    <row r="354" spans="1:2">
      <c r="A354" s="54">
        <v>39801</v>
      </c>
      <c r="B354">
        <v>354</v>
      </c>
    </row>
    <row r="355" spans="1:2">
      <c r="A355" s="54">
        <v>39802</v>
      </c>
      <c r="B355">
        <v>355</v>
      </c>
    </row>
    <row r="356" spans="1:2">
      <c r="A356" s="54">
        <v>39803</v>
      </c>
      <c r="B356">
        <v>356</v>
      </c>
    </row>
    <row r="357" spans="1:2">
      <c r="A357" s="54">
        <v>39804</v>
      </c>
      <c r="B357">
        <v>357</v>
      </c>
    </row>
    <row r="358" spans="1:2">
      <c r="A358" s="54">
        <v>39805</v>
      </c>
      <c r="B358">
        <v>358</v>
      </c>
    </row>
    <row r="359" spans="1:2">
      <c r="A359" s="54">
        <v>39806</v>
      </c>
      <c r="B359">
        <v>359</v>
      </c>
    </row>
    <row r="360" spans="1:2">
      <c r="A360" s="54">
        <v>39807</v>
      </c>
      <c r="B360">
        <v>360</v>
      </c>
    </row>
    <row r="361" spans="1:2">
      <c r="A361" s="54">
        <v>39808</v>
      </c>
      <c r="B361">
        <v>361</v>
      </c>
    </row>
    <row r="362" spans="1:2">
      <c r="A362" s="54">
        <v>39809</v>
      </c>
      <c r="B362">
        <v>362</v>
      </c>
    </row>
    <row r="363" spans="1:2">
      <c r="A363" s="54">
        <v>39810</v>
      </c>
      <c r="B363">
        <v>363</v>
      </c>
    </row>
    <row r="364" spans="1:2">
      <c r="A364" s="54">
        <v>39811</v>
      </c>
      <c r="B364">
        <v>364</v>
      </c>
    </row>
    <row r="365" spans="1:2">
      <c r="A365" s="54">
        <v>39812</v>
      </c>
      <c r="B365">
        <v>365</v>
      </c>
    </row>
    <row r="366" spans="1:2">
      <c r="A366" s="54">
        <v>39813</v>
      </c>
    </row>
    <row r="367" spans="1:2">
      <c r="A367" s="54"/>
    </row>
    <row r="368" spans="1:2">
      <c r="A368" s="54"/>
    </row>
    <row r="369" spans="1:1">
      <c r="A369" s="54"/>
    </row>
    <row r="370" spans="1:1">
      <c r="A370" s="54"/>
    </row>
    <row r="371" spans="1:1">
      <c r="A371" s="54"/>
    </row>
    <row r="372" spans="1:1">
      <c r="A372" s="54"/>
    </row>
    <row r="373" spans="1:1">
      <c r="A373" s="54"/>
    </row>
    <row r="374" spans="1:1">
      <c r="A374" s="54"/>
    </row>
    <row r="375" spans="1:1">
      <c r="A375" s="54"/>
    </row>
    <row r="376" spans="1:1">
      <c r="A376" s="54"/>
    </row>
    <row r="377" spans="1:1">
      <c r="A377" s="54"/>
    </row>
    <row r="378" spans="1:1">
      <c r="A378" s="54"/>
    </row>
    <row r="379" spans="1:1">
      <c r="A379" s="54"/>
    </row>
    <row r="380" spans="1:1">
      <c r="A380" s="54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28" baseType="lpstr">
      <vt:lpstr>Datos 2008</vt:lpstr>
      <vt:lpstr>Datos 2009</vt:lpstr>
      <vt:lpstr>Tabla de Sulfato Viejo</vt:lpstr>
      <vt:lpstr>Dosis vs Turbidez</vt:lpstr>
      <vt:lpstr>Tabla de Sulfato</vt:lpstr>
      <vt:lpstr>Tabla de Sulfato 2</vt:lpstr>
      <vt:lpstr>Tabla de Cloro 2</vt:lpstr>
      <vt:lpstr>Tabla de Cloro</vt:lpstr>
      <vt:lpstr>Fechas</vt:lpstr>
      <vt:lpstr>Tabla de Caudal</vt:lpstr>
      <vt:lpstr>Goteo de Quimico</vt:lpstr>
      <vt:lpstr>Nov. 2009 </vt:lpstr>
      <vt:lpstr>Grafico2008</vt:lpstr>
      <vt:lpstr>Octubre 2009</vt:lpstr>
      <vt:lpstr>Septiembre2009    </vt:lpstr>
      <vt:lpstr>Agosto2009   </vt:lpstr>
      <vt:lpstr>Dic. 2009 </vt:lpstr>
      <vt:lpstr>enero hasta abril 2009</vt:lpstr>
      <vt:lpstr>julio 2009  </vt:lpstr>
      <vt:lpstr>Grafico Total 2009</vt:lpstr>
      <vt:lpstr>Enero2009   </vt:lpstr>
      <vt:lpstr>febrero2009  </vt:lpstr>
      <vt:lpstr>marzo2009 </vt:lpstr>
      <vt:lpstr>Abril 2009</vt:lpstr>
      <vt:lpstr>Mayo 2009</vt:lpstr>
      <vt:lpstr>junio 2009 </vt:lpstr>
      <vt:lpstr>'Tabla de Cloro'!Print_Area</vt:lpstr>
      <vt:lpstr>'Tabla de Sulfato Viejo'!Print_Area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aguaclara</cp:lastModifiedBy>
  <cp:lastPrinted>2009-08-07T15:46:19Z</cp:lastPrinted>
  <dcterms:created xsi:type="dcterms:W3CDTF">2008-02-26T23:10:00Z</dcterms:created>
  <dcterms:modified xsi:type="dcterms:W3CDTF">2010-02-01T14:34:36Z</dcterms:modified>
</cp:coreProperties>
</file>