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3935" windowHeight="8325"/>
  </bookViews>
  <sheets>
    <sheet name="Input" sheetId="1" r:id="rId1"/>
    <sheet name="format" sheetId="2" r:id="rId2"/>
    <sheet name="output" sheetId="3" r:id="rId3"/>
  </sheets>
  <definedNames>
    <definedName name="link">Input!$J:$J</definedName>
    <definedName name="pdf">format!$M$2</definedName>
    <definedName name="zip">format!$M$5</definedName>
  </definedNames>
  <calcPr calcId="125725"/>
  <fileRecoveryPr repairLoad="1"/>
</workbook>
</file>

<file path=xl/calcChain.xml><?xml version="1.0" encoding="utf-8"?>
<calcChain xmlns="http://schemas.openxmlformats.org/spreadsheetml/2006/main">
  <c r="C2" i="2"/>
  <c r="C3"/>
  <c r="C4"/>
  <c r="C5"/>
  <c r="C6"/>
  <c r="C7"/>
  <c r="C8"/>
  <c r="C9"/>
  <c r="A3"/>
  <c r="B3"/>
  <c r="D3"/>
  <c r="E3"/>
  <c r="F3"/>
  <c r="G3"/>
  <c r="H3"/>
  <c r="I3"/>
  <c r="J3"/>
  <c r="A4"/>
  <c r="B4"/>
  <c r="D4"/>
  <c r="E4"/>
  <c r="F4"/>
  <c r="G4"/>
  <c r="H4"/>
  <c r="I4"/>
  <c r="J4"/>
  <c r="A5"/>
  <c r="B5"/>
  <c r="D5"/>
  <c r="E5"/>
  <c r="F5"/>
  <c r="G5"/>
  <c r="H5"/>
  <c r="I5"/>
  <c r="J5"/>
  <c r="A6"/>
  <c r="B6"/>
  <c r="D6"/>
  <c r="E6"/>
  <c r="F6"/>
  <c r="G6"/>
  <c r="H6"/>
  <c r="I6"/>
  <c r="J6"/>
  <c r="A7"/>
  <c r="B7"/>
  <c r="D7"/>
  <c r="E7"/>
  <c r="F7"/>
  <c r="G7"/>
  <c r="H7"/>
  <c r="I7"/>
  <c r="J7"/>
  <c r="A8"/>
  <c r="B8"/>
  <c r="D8"/>
  <c r="E8"/>
  <c r="F8"/>
  <c r="G8"/>
  <c r="H8"/>
  <c r="I8"/>
  <c r="J8"/>
  <c r="A9"/>
  <c r="B9"/>
  <c r="D9"/>
  <c r="E9"/>
  <c r="F9"/>
  <c r="G9"/>
  <c r="H9"/>
  <c r="I9"/>
  <c r="J9"/>
  <c r="A16" i="3"/>
  <c r="A2" i="2"/>
  <c r="B2"/>
  <c r="A10" i="3" l="1"/>
  <c r="A14"/>
  <c r="A12"/>
  <c r="A11"/>
  <c r="A13"/>
  <c r="A3"/>
  <c r="A6"/>
  <c r="A8"/>
  <c r="A4"/>
  <c r="A9"/>
  <c r="A7"/>
  <c r="A5"/>
  <c r="A17"/>
  <c r="A19"/>
  <c r="A20"/>
  <c r="A18"/>
  <c r="A21"/>
  <c r="A24"/>
  <c r="A23"/>
  <c r="A22"/>
  <c r="A26" l="1"/>
  <c r="A25"/>
  <c r="J2" i="2"/>
  <c r="J1"/>
  <c r="E2"/>
  <c r="F2"/>
  <c r="G2"/>
  <c r="H2"/>
  <c r="I2"/>
  <c r="D2"/>
  <c r="A1"/>
  <c r="E1"/>
  <c r="F1"/>
  <c r="G1"/>
  <c r="H1"/>
  <c r="I1"/>
  <c r="D1"/>
  <c r="A2" i="3" l="1"/>
  <c r="A1"/>
</calcChain>
</file>

<file path=xl/sharedStrings.xml><?xml version="1.0" encoding="utf-8"?>
<sst xmlns="http://schemas.openxmlformats.org/spreadsheetml/2006/main" count="70" uniqueCount="55">
  <si>
    <t>Team Name</t>
  </si>
  <si>
    <t>Advisor</t>
  </si>
  <si>
    <t>Type of Research</t>
  </si>
  <si>
    <t>Specialization</t>
  </si>
  <si>
    <t>Resources</t>
  </si>
  <si>
    <t>Location</t>
  </si>
  <si>
    <t>Comments</t>
  </si>
  <si>
    <t>Mickey</t>
  </si>
  <si>
    <t>Lab Research</t>
  </si>
  <si>
    <t>4540/Systems</t>
  </si>
  <si>
    <t>wet bench/shop</t>
  </si>
  <si>
    <t>Project Lab</t>
  </si>
  <si>
    <t>Monroe</t>
  </si>
  <si>
    <t>Demo Plant</t>
  </si>
  <si>
    <t>Ram Pump</t>
  </si>
  <si>
    <t>Linear Chemical Dose Controller</t>
  </si>
  <si>
    <t>Sedimentation Tank Hydraulics</t>
  </si>
  <si>
    <t>Students</t>
  </si>
  <si>
    <t>Floc Sed Optimization</t>
  </si>
  <si>
    <t>Design team</t>
  </si>
  <si>
    <t>Tori</t>
  </si>
  <si>
    <t>top level code for custom components</t>
  </si>
  <si>
    <t>1 L/s plant (low flow plants)</t>
  </si>
  <si>
    <t>DP</t>
  </si>
  <si>
    <t>RamPump</t>
  </si>
  <si>
    <t>FSO</t>
  </si>
  <si>
    <t>STH</t>
  </si>
  <si>
    <t>!Research^pdf_icon.jpg|height=25!</t>
  </si>
  <si>
    <t>PDF||</t>
  </si>
  <si>
    <t>Lyx Zip||</t>
  </si>
  <si>
    <t>!Research^WinZip_icon.png|height=25!</t>
  </si>
  <si>
    <t>Design/fabrication</t>
  </si>
  <si>
    <t>B60 B</t>
  </si>
  <si>
    <t>Chris</t>
  </si>
  <si>
    <t>Design/Fabrication/Lab testing</t>
  </si>
  <si>
    <t>B60 A</t>
  </si>
  <si>
    <t>PC</t>
  </si>
  <si>
    <t>Jill</t>
  </si>
  <si>
    <t>Creation of jigs and procedures for assembling plant components</t>
  </si>
  <si>
    <t>dry bench/shop</t>
  </si>
  <si>
    <t>Harrison</t>
  </si>
  <si>
    <t>B60 A L end</t>
  </si>
  <si>
    <t>Component selection and fabrication</t>
  </si>
  <si>
    <t>hands on design</t>
  </si>
  <si>
    <t>Lit Review/Design/Fabricate</t>
  </si>
  <si>
    <t>shop/sump pump/water tank</t>
  </si>
  <si>
    <t>Teresa/ Christine in mid July</t>
  </si>
  <si>
    <t>Fabrication</t>
  </si>
  <si>
    <t>File Link</t>
  </si>
  <si>
    <t>LowFlowSRSF</t>
  </si>
  <si>
    <t>Foam Filtration</t>
  </si>
  <si>
    <t>Stacked Rapid Sand Filtration</t>
  </si>
  <si>
    <t>Foam</t>
  </si>
  <si>
    <t>Heidi</t>
  </si>
  <si>
    <t>LCDC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</si>
</sst>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A11" sqref="A11:A12"/>
    </sheetView>
  </sheetViews>
  <sheetFormatPr defaultRowHeight="15"/>
  <cols>
    <col min="1" max="1" width="51.28515625" customWidth="1"/>
    <col min="3" max="3" width="39.42578125" customWidth="1"/>
    <col min="4" max="4" width="20.85546875" customWidth="1"/>
    <col min="5" max="5" width="27.140625" customWidth="1"/>
    <col min="6" max="6" width="23.85546875" customWidth="1"/>
    <col min="7" max="7" width="18.7109375" customWidth="1"/>
    <col min="8" max="8" width="3.71093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17</v>
      </c>
      <c r="J1" t="s">
        <v>48</v>
      </c>
    </row>
    <row r="2" spans="1:10">
      <c r="A2" t="s">
        <v>51</v>
      </c>
      <c r="B2" t="s">
        <v>7</v>
      </c>
      <c r="C2" t="s">
        <v>31</v>
      </c>
      <c r="D2">
        <v>4540</v>
      </c>
      <c r="F2" t="s">
        <v>32</v>
      </c>
      <c r="G2" t="s">
        <v>33</v>
      </c>
      <c r="H2">
        <v>3</v>
      </c>
      <c r="J2" t="s">
        <v>49</v>
      </c>
    </row>
    <row r="3" spans="1:10">
      <c r="A3" t="s">
        <v>13</v>
      </c>
      <c r="B3" t="s">
        <v>53</v>
      </c>
      <c r="C3" t="s">
        <v>34</v>
      </c>
      <c r="D3" t="s">
        <v>9</v>
      </c>
      <c r="E3" t="s">
        <v>10</v>
      </c>
      <c r="F3" t="s">
        <v>35</v>
      </c>
      <c r="H3">
        <v>3</v>
      </c>
      <c r="J3" t="s">
        <v>23</v>
      </c>
    </row>
    <row r="4" spans="1:10">
      <c r="A4" t="s">
        <v>16</v>
      </c>
      <c r="B4" t="s">
        <v>53</v>
      </c>
      <c r="C4" t="s">
        <v>8</v>
      </c>
      <c r="D4">
        <v>4540</v>
      </c>
      <c r="E4" t="s">
        <v>36</v>
      </c>
      <c r="F4">
        <v>160</v>
      </c>
      <c r="G4" t="s">
        <v>37</v>
      </c>
      <c r="H4">
        <v>3</v>
      </c>
      <c r="J4" t="s">
        <v>26</v>
      </c>
    </row>
    <row r="5" spans="1:10">
      <c r="A5" t="s">
        <v>47</v>
      </c>
      <c r="B5" t="s">
        <v>53</v>
      </c>
      <c r="C5" t="s">
        <v>38</v>
      </c>
      <c r="E5" t="s">
        <v>39</v>
      </c>
      <c r="F5" t="s">
        <v>11</v>
      </c>
      <c r="G5" t="s">
        <v>40</v>
      </c>
      <c r="H5">
        <v>3</v>
      </c>
      <c r="J5" t="s">
        <v>47</v>
      </c>
    </row>
    <row r="6" spans="1:10">
      <c r="A6" t="s">
        <v>18</v>
      </c>
      <c r="B6" t="s">
        <v>7</v>
      </c>
      <c r="C6" t="s">
        <v>8</v>
      </c>
      <c r="D6">
        <v>4540</v>
      </c>
      <c r="E6" t="s">
        <v>36</v>
      </c>
      <c r="F6" t="s">
        <v>41</v>
      </c>
      <c r="H6">
        <v>3</v>
      </c>
      <c r="J6" t="s">
        <v>25</v>
      </c>
    </row>
    <row r="7" spans="1:10">
      <c r="A7" t="s">
        <v>15</v>
      </c>
      <c r="B7" t="s">
        <v>12</v>
      </c>
      <c r="C7" t="s">
        <v>42</v>
      </c>
      <c r="D7" t="s">
        <v>43</v>
      </c>
      <c r="F7" t="s">
        <v>11</v>
      </c>
      <c r="G7" t="s">
        <v>40</v>
      </c>
      <c r="H7">
        <v>1</v>
      </c>
      <c r="J7" t="s">
        <v>54</v>
      </c>
    </row>
    <row r="8" spans="1:10">
      <c r="A8" t="s">
        <v>50</v>
      </c>
      <c r="B8" t="s">
        <v>7</v>
      </c>
      <c r="C8" t="s">
        <v>8</v>
      </c>
      <c r="D8" t="s">
        <v>43</v>
      </c>
      <c r="E8" t="s">
        <v>36</v>
      </c>
      <c r="F8" t="s">
        <v>11</v>
      </c>
      <c r="H8">
        <v>3</v>
      </c>
      <c r="J8" t="s">
        <v>52</v>
      </c>
    </row>
    <row r="9" spans="1:10">
      <c r="A9" t="s">
        <v>14</v>
      </c>
      <c r="B9" t="s">
        <v>12</v>
      </c>
      <c r="C9" t="s">
        <v>44</v>
      </c>
      <c r="D9">
        <v>3310</v>
      </c>
      <c r="E9" t="s">
        <v>45</v>
      </c>
      <c r="F9" t="s">
        <v>11</v>
      </c>
      <c r="G9" t="s">
        <v>46</v>
      </c>
      <c r="H9">
        <v>0</v>
      </c>
      <c r="J9" t="s">
        <v>24</v>
      </c>
    </row>
    <row r="11" spans="1:10">
      <c r="A11" t="s">
        <v>19</v>
      </c>
      <c r="B11" t="s">
        <v>20</v>
      </c>
      <c r="H11">
        <v>7</v>
      </c>
    </row>
    <row r="12" spans="1:10">
      <c r="A12" t="s">
        <v>22</v>
      </c>
    </row>
    <row r="13" spans="1:10">
      <c r="A13" t="s">
        <v>21</v>
      </c>
    </row>
    <row r="17" spans="10:10">
      <c r="J17" s="1"/>
    </row>
    <row r="18" spans="10:10">
      <c r="J18" s="1"/>
    </row>
    <row r="19" spans="10:10">
      <c r="J19" s="1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topLeftCell="C1" workbookViewId="0">
      <selection activeCell="C13" sqref="C13"/>
    </sheetView>
  </sheetViews>
  <sheetFormatPr defaultRowHeight="15"/>
  <cols>
    <col min="1" max="1" width="51.140625" customWidth="1"/>
    <col min="2" max="2" width="50.7109375" customWidth="1"/>
    <col min="3" max="3" width="12.85546875" customWidth="1"/>
  </cols>
  <sheetData>
    <row r="1" spans="1:13">
      <c r="A1" t="str">
        <f>"|| "&amp;Input!A1&amp;" ||"</f>
        <v>|| Team Name ||</v>
      </c>
      <c r="B1" t="s">
        <v>28</v>
      </c>
      <c r="C1" t="s">
        <v>29</v>
      </c>
      <c r="D1" t="str">
        <f>Input!B1&amp;" || "</f>
        <v xml:space="preserve">Advisor || </v>
      </c>
      <c r="E1" t="str">
        <f>Input!C1&amp;" || "</f>
        <v xml:space="preserve">Type of Research || </v>
      </c>
      <c r="F1" t="str">
        <f>Input!D1&amp;" || "</f>
        <v xml:space="preserve">Specialization || </v>
      </c>
      <c r="G1" t="str">
        <f>Input!E1&amp;" || "</f>
        <v xml:space="preserve">Resources || </v>
      </c>
      <c r="H1" t="str">
        <f>Input!F1&amp;" || "</f>
        <v xml:space="preserve">Location || </v>
      </c>
      <c r="I1" t="str">
        <f>Input!G1&amp;" || "</f>
        <v xml:space="preserve">Comments || </v>
      </c>
      <c r="J1" t="str">
        <f>Input!H1&amp;" || "</f>
        <v xml:space="preserve">Students || </v>
      </c>
    </row>
    <row r="2" spans="1:13">
      <c r="A2" t="str">
        <f>"| ["&amp;Input!A2&amp;"]|"</f>
        <v>| [Stacked Rapid Sand Filtration]|</v>
      </c>
      <c r="B2" t="str">
        <f t="shared" ref="B2:B9" si="0">" ["&amp;pdf&amp;" | ^"&amp;link&amp;".pdf]|"</f>
        <v xml:space="preserve"> [!Research^pdf_icon.jpg|height=25! | ^LowFlowSRSF.pdf]|</v>
      </c>
      <c r="C2" t="str">
        <f t="shared" ref="C2:C9" si="1">" ["&amp;zip&amp;" | ^"&amp;link&amp;".zip]|"</f>
        <v xml:space="preserve"> [!Research^WinZip_icon.png|height=25! | ^LowFlowSRSF.zip]|</v>
      </c>
      <c r="D2" t="str">
        <f>Input!B2&amp;" | "</f>
        <v xml:space="preserve">Mickey | </v>
      </c>
      <c r="E2" t="str">
        <f>Input!C2&amp;" | "</f>
        <v xml:space="preserve">Design/fabrication | </v>
      </c>
      <c r="F2" t="str">
        <f>Input!D2&amp;" | "</f>
        <v xml:space="preserve">4540 | </v>
      </c>
      <c r="G2" t="str">
        <f>Input!E2&amp;" | "</f>
        <v xml:space="preserve"> | </v>
      </c>
      <c r="H2" t="str">
        <f>Input!F2&amp;" | "</f>
        <v xml:space="preserve">B60 B | </v>
      </c>
      <c r="I2" t="str">
        <f>Input!G2&amp;" | "</f>
        <v xml:space="preserve">Chris | </v>
      </c>
      <c r="J2" t="str">
        <f>Input!H2&amp;" | "</f>
        <v xml:space="preserve">3 | </v>
      </c>
      <c r="M2" t="s">
        <v>27</v>
      </c>
    </row>
    <row r="3" spans="1:13">
      <c r="A3" t="str">
        <f>"| ["&amp;Input!A3&amp;"]|"</f>
        <v>| [Demo Plant]|</v>
      </c>
      <c r="B3" t="str">
        <f t="shared" si="0"/>
        <v xml:space="preserve"> [!Research^pdf_icon.jpg|height=25! | ^DP.pdf]|</v>
      </c>
      <c r="C3" t="str">
        <f t="shared" si="1"/>
        <v xml:space="preserve"> [!Research^WinZip_icon.png|height=25! | ^DP.zip]|</v>
      </c>
      <c r="D3" t="str">
        <f>Input!B3&amp;" | "</f>
        <v xml:space="preserve">Heidi | </v>
      </c>
      <c r="E3" t="str">
        <f>Input!C3&amp;" | "</f>
        <v xml:space="preserve">Design/Fabrication/Lab testing | </v>
      </c>
      <c r="F3" t="str">
        <f>Input!D3&amp;" | "</f>
        <v xml:space="preserve">4540/Systems | </v>
      </c>
      <c r="G3" t="str">
        <f>Input!E3&amp;" | "</f>
        <v xml:space="preserve">wet bench/shop | </v>
      </c>
      <c r="H3" t="str">
        <f>Input!F3&amp;" | "</f>
        <v xml:space="preserve">B60 A | </v>
      </c>
      <c r="I3" t="str">
        <f>Input!G3&amp;" | "</f>
        <v xml:space="preserve"> | </v>
      </c>
      <c r="J3" t="str">
        <f>Input!H3&amp;" | "</f>
        <v xml:space="preserve">3 | </v>
      </c>
    </row>
    <row r="4" spans="1:13">
      <c r="A4" t="str">
        <f>"| ["&amp;Input!A4&amp;"]|"</f>
        <v>| [Sedimentation Tank Hydraulics]|</v>
      </c>
      <c r="B4" t="str">
        <f t="shared" si="0"/>
        <v xml:space="preserve"> [!Research^pdf_icon.jpg|height=25! | ^STH.pdf]|</v>
      </c>
      <c r="C4" t="str">
        <f t="shared" si="1"/>
        <v xml:space="preserve"> [!Research^WinZip_icon.png|height=25! | ^STH.zip]|</v>
      </c>
      <c r="D4" t="str">
        <f>Input!B4&amp;" | "</f>
        <v xml:space="preserve">Heidi | </v>
      </c>
      <c r="E4" t="str">
        <f>Input!C4&amp;" | "</f>
        <v xml:space="preserve">Lab Research | </v>
      </c>
      <c r="F4" t="str">
        <f>Input!D4&amp;" | "</f>
        <v xml:space="preserve">4540 | </v>
      </c>
      <c r="G4" t="str">
        <f>Input!E4&amp;" | "</f>
        <v xml:space="preserve">PC | </v>
      </c>
      <c r="H4" t="str">
        <f>Input!F4&amp;" | "</f>
        <v xml:space="preserve">160 | </v>
      </c>
      <c r="I4" t="str">
        <f>Input!G4&amp;" | "</f>
        <v xml:space="preserve">Jill | </v>
      </c>
      <c r="J4" t="str">
        <f>Input!H4&amp;" | "</f>
        <v xml:space="preserve">3 | </v>
      </c>
    </row>
    <row r="5" spans="1:13">
      <c r="A5" t="str">
        <f>"| ["&amp;Input!A5&amp;"]|"</f>
        <v>| [Fabrication]|</v>
      </c>
      <c r="B5" t="str">
        <f t="shared" si="0"/>
        <v xml:space="preserve"> [!Research^pdf_icon.jpg|height=25! | ^Fabrication.pdf]|</v>
      </c>
      <c r="C5" t="str">
        <f t="shared" si="1"/>
        <v xml:space="preserve"> [!Research^WinZip_icon.png|height=25! | ^Fabrication.zip]|</v>
      </c>
      <c r="D5" t="str">
        <f>Input!B5&amp;" | "</f>
        <v xml:space="preserve">Heidi | </v>
      </c>
      <c r="E5" t="str">
        <f>Input!C5&amp;" | "</f>
        <v xml:space="preserve">Creation of jigs and procedures for assembling plant components | </v>
      </c>
      <c r="F5" t="str">
        <f>Input!D5&amp;" | "</f>
        <v xml:space="preserve"> | </v>
      </c>
      <c r="G5" t="str">
        <f>Input!E5&amp;" | "</f>
        <v xml:space="preserve">dry bench/shop | </v>
      </c>
      <c r="H5" t="str">
        <f>Input!F5&amp;" | "</f>
        <v xml:space="preserve">Project Lab | </v>
      </c>
      <c r="I5" t="str">
        <f>Input!G5&amp;" | "</f>
        <v xml:space="preserve">Harrison | </v>
      </c>
      <c r="J5" t="str">
        <f>Input!H5&amp;" | "</f>
        <v xml:space="preserve">3 | </v>
      </c>
      <c r="M5" t="s">
        <v>30</v>
      </c>
    </row>
    <row r="6" spans="1:13">
      <c r="A6" t="str">
        <f>"| ["&amp;Input!A6&amp;"]|"</f>
        <v>| [Floc Sed Optimization]|</v>
      </c>
      <c r="B6" t="str">
        <f t="shared" si="0"/>
        <v xml:space="preserve"> [!Research^pdf_icon.jpg|height=25! | ^FSO.pdf]|</v>
      </c>
      <c r="C6" t="str">
        <f t="shared" si="1"/>
        <v xml:space="preserve"> [!Research^WinZip_icon.png|height=25! | ^FSO.zip]|</v>
      </c>
      <c r="D6" t="str">
        <f>Input!B6&amp;" | "</f>
        <v xml:space="preserve">Mickey | </v>
      </c>
      <c r="E6" t="str">
        <f>Input!C6&amp;" | "</f>
        <v xml:space="preserve">Lab Research | </v>
      </c>
      <c r="F6" t="str">
        <f>Input!D6&amp;" | "</f>
        <v xml:space="preserve">4540 | </v>
      </c>
      <c r="G6" t="str">
        <f>Input!E6&amp;" | "</f>
        <v xml:space="preserve">PC | </v>
      </c>
      <c r="H6" t="str">
        <f>Input!F6&amp;" | "</f>
        <v xml:space="preserve">B60 A L end | </v>
      </c>
      <c r="I6" t="str">
        <f>Input!G6&amp;" | "</f>
        <v xml:space="preserve"> | </v>
      </c>
      <c r="J6" t="str">
        <f>Input!H6&amp;" | "</f>
        <v xml:space="preserve">3 | </v>
      </c>
    </row>
    <row r="7" spans="1:13">
      <c r="A7" t="str">
        <f>"| ["&amp;Input!A7&amp;"]|"</f>
        <v>| [Linear Chemical Dose Controller]|</v>
      </c>
      <c r="B7" t="str">
        <f t="shared" si="0"/>
        <v xml:space="preserve"> [!Research^pdf_icon.jpg|height=25! | ^LCDC.pdf]|</v>
      </c>
      <c r="C7" t="str">
        <f t="shared" si="1"/>
        <v xml:space="preserve"> [!Research^WinZip_icon.png|height=25! | ^LCDC.zip]|</v>
      </c>
      <c r="D7" t="str">
        <f>Input!B7&amp;" | "</f>
        <v xml:space="preserve">Monroe | </v>
      </c>
      <c r="E7" t="str">
        <f>Input!C7&amp;" | "</f>
        <v xml:space="preserve">Component selection and fabrication | </v>
      </c>
      <c r="F7" t="str">
        <f>Input!D7&amp;" | "</f>
        <v xml:space="preserve">hands on design | </v>
      </c>
      <c r="G7" t="str">
        <f>Input!E7&amp;" | "</f>
        <v xml:space="preserve"> | </v>
      </c>
      <c r="H7" t="str">
        <f>Input!F7&amp;" | "</f>
        <v xml:space="preserve">Project Lab | </v>
      </c>
      <c r="I7" t="str">
        <f>Input!G7&amp;" | "</f>
        <v xml:space="preserve">Harrison | </v>
      </c>
      <c r="J7" t="str">
        <f>Input!H7&amp;" | "</f>
        <v xml:space="preserve">1 | </v>
      </c>
    </row>
    <row r="8" spans="1:13">
      <c r="A8" t="str">
        <f>"| ["&amp;Input!A8&amp;"]|"</f>
        <v>| [Foam Filtration]|</v>
      </c>
      <c r="B8" t="str">
        <f t="shared" si="0"/>
        <v xml:space="preserve"> [!Research^pdf_icon.jpg|height=25! | ^Foam.pdf]|</v>
      </c>
      <c r="C8" t="str">
        <f t="shared" si="1"/>
        <v xml:space="preserve"> [!Research^WinZip_icon.png|height=25! | ^Foam.zip]|</v>
      </c>
      <c r="D8" t="str">
        <f>Input!B8&amp;" | "</f>
        <v xml:space="preserve">Mickey | </v>
      </c>
      <c r="E8" t="str">
        <f>Input!C8&amp;" | "</f>
        <v xml:space="preserve">Lab Research | </v>
      </c>
      <c r="F8" t="str">
        <f>Input!D8&amp;" | "</f>
        <v xml:space="preserve">hands on design | </v>
      </c>
      <c r="G8" t="str">
        <f>Input!E8&amp;" | "</f>
        <v xml:space="preserve">PC | </v>
      </c>
      <c r="H8" t="str">
        <f>Input!F8&amp;" | "</f>
        <v xml:space="preserve">Project Lab | </v>
      </c>
      <c r="I8" t="str">
        <f>Input!G8&amp;" | "</f>
        <v xml:space="preserve"> | </v>
      </c>
      <c r="J8" t="str">
        <f>Input!H8&amp;" | "</f>
        <v xml:space="preserve">3 | </v>
      </c>
    </row>
    <row r="9" spans="1:13">
      <c r="A9" t="str">
        <f>"| ["&amp;Input!A9&amp;"]|"</f>
        <v>| [Ram Pump]|</v>
      </c>
      <c r="B9" t="str">
        <f t="shared" si="0"/>
        <v xml:space="preserve"> [!Research^pdf_icon.jpg|height=25! | ^RamPump.pdf]|</v>
      </c>
      <c r="C9" t="str">
        <f t="shared" si="1"/>
        <v xml:space="preserve"> [!Research^WinZip_icon.png|height=25! | ^RamPump.zip]|</v>
      </c>
      <c r="D9" t="str">
        <f>Input!B9&amp;" | "</f>
        <v xml:space="preserve">Monroe | </v>
      </c>
      <c r="E9" t="str">
        <f>Input!C9&amp;" | "</f>
        <v xml:space="preserve">Lit Review/Design/Fabricate | </v>
      </c>
      <c r="F9" t="str">
        <f>Input!D9&amp;" | "</f>
        <v xml:space="preserve">3310 | </v>
      </c>
      <c r="G9" t="str">
        <f>Input!E9&amp;" | "</f>
        <v xml:space="preserve">shop/sump pump/water tank | </v>
      </c>
      <c r="H9" t="str">
        <f>Input!F9&amp;" | "</f>
        <v xml:space="preserve">Project Lab | </v>
      </c>
      <c r="I9" t="str">
        <f>Input!G9&amp;" | "</f>
        <v xml:space="preserve">Teresa/ Christine in mid July | </v>
      </c>
      <c r="J9" t="str">
        <f>Input!H9&amp;" | "</f>
        <v xml:space="preserve">0 | 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>
      <selection sqref="A1:A9"/>
    </sheetView>
  </sheetViews>
  <sheetFormatPr defaultRowHeight="15"/>
  <sheetData>
    <row r="1" spans="1:1">
      <c r="A1" t="str">
        <f>format!A1&amp;format!B1&amp;format!C1&amp;format!D1&amp;format!E1&amp;format!F1&amp;format!G1&amp;format!H1&amp;format!I1&amp;format!J1</f>
        <v xml:space="preserve">|| Team Name ||PDF||Lyx Zip||Advisor || Type of Research || Specialization || Resources || Location || Comments || Students || </v>
      </c>
    </row>
    <row r="2" spans="1:1">
      <c r="A2" t="str">
        <f>format!A2&amp;format!B2&amp;format!C2&amp;format!D2&amp;format!E2&amp;format!F2&amp;format!G2&amp;format!H2&amp;format!I2&amp;format!J2</f>
        <v xml:space="preserve">| [Stacked Rapid Sand Filtration]| [!Research^pdf_icon.jpg|height=25! | ^LowFlowSRSF.pdf]| [!Research^WinZip_icon.png|height=25! | ^LowFlowSRSF.zip]|Mickey | Design/fabrication | 4540 |  | B60 B | Chris | 3 | </v>
      </c>
    </row>
    <row r="3" spans="1:1">
      <c r="A3" t="str">
        <f>format!A3&amp;format!B3&amp;format!C3&amp;format!D3&amp;format!E3&amp;format!F3&amp;format!G3&amp;format!H3&amp;format!I3&amp;format!J3</f>
        <v xml:space="preserve">| [Demo Plant]| [!Research^pdf_icon.jpg|height=25! | ^DP.pdf]| [!Research^WinZip_icon.png|height=25! | ^DP.zip]|Heidi | Design/Fabrication/Lab testing | 4540/Systems | wet bench/shop | B60 A |  | 3 | </v>
      </c>
    </row>
    <row r="4" spans="1:1">
      <c r="A4" t="str">
        <f>format!A4&amp;format!B4&amp;format!C4&amp;format!D4&amp;format!E4&amp;format!F4&amp;format!G4&amp;format!H4&amp;format!I4&amp;format!J4</f>
        <v xml:space="preserve">| [Sedimentation Tank Hydraulics]| [!Research^pdf_icon.jpg|height=25! | ^STH.pdf]| [!Research^WinZip_icon.png|height=25! | ^STH.zip]|Heidi | Lab Research | 4540 | PC | 160 | Jill | 3 | </v>
      </c>
    </row>
    <row r="5" spans="1:1">
      <c r="A5" t="str">
        <f>format!A5&amp;format!B5&amp;format!C5&amp;format!D5&amp;format!E5&amp;format!F5&amp;format!G5&amp;format!H5&amp;format!I5&amp;format!J5</f>
        <v xml:space="preserve">| [Fabrication]| [!Research^pdf_icon.jpg|height=25! | ^Fabrication.pdf]| [!Research^WinZip_icon.png|height=25! | ^Fabrication.zip]|Heidi | Creation of jigs and procedures for assembling plant components |  | dry bench/shop | Project Lab | Harrison | 3 | </v>
      </c>
    </row>
    <row r="6" spans="1:1">
      <c r="A6" t="str">
        <f>format!A6&amp;format!B6&amp;format!C6&amp;format!D6&amp;format!E6&amp;format!F6&amp;format!G6&amp;format!H6&amp;format!I6&amp;format!J6</f>
        <v xml:space="preserve">| [Floc Sed Optimization]| [!Research^pdf_icon.jpg|height=25! | ^FSO.pdf]| [!Research^WinZip_icon.png|height=25! | ^FSO.zip]|Mickey | Lab Research | 4540 | PC | B60 A L end |  | 3 | </v>
      </c>
    </row>
    <row r="7" spans="1:1">
      <c r="A7" t="str">
        <f>format!A7&amp;format!B7&amp;format!C7&amp;format!D7&amp;format!E7&amp;format!F7&amp;format!G7&amp;format!H7&amp;format!I7&amp;format!J7</f>
        <v xml:space="preserve">| [Linear Chemical Dose Controller]| [!Research^pdf_icon.jpg|height=25! | ^LCDC.pdf]| [!Research^WinZip_icon.png|height=25! | ^LCDC.zip]|Monroe | Component selection and fabrication | hands on design |  | Project Lab | Harrison | 1 | </v>
      </c>
    </row>
    <row r="8" spans="1:1">
      <c r="A8" t="str">
        <f>format!A8&amp;format!B8&amp;format!C8&amp;format!D8&amp;format!E8&amp;format!F8&amp;format!G8&amp;format!H8&amp;format!I8&amp;format!J8</f>
        <v xml:space="preserve">| [Foam Filtration]| [!Research^pdf_icon.jpg|height=25! | ^Foam.pdf]| [!Research^WinZip_icon.png|height=25! | ^Foam.zip]|Mickey | Lab Research | hands on design | PC | Project Lab |  | 3 | </v>
      </c>
    </row>
    <row r="9" spans="1:1">
      <c r="A9" t="str">
        <f>format!A9&amp;format!B9&amp;format!C9&amp;format!D9&amp;format!E9&amp;format!F9&amp;format!G9&amp;format!H9&amp;format!I9&amp;format!J9</f>
        <v xml:space="preserve">| [Ram Pump]| [!Research^pdf_icon.jpg|height=25! | ^RamPump.pdf]| [!Research^WinZip_icon.png|height=25! | ^RamPump.zip]|Monroe | Lit Review/Design/Fabricate | 3310 | shop/sump pump/water tank | Project Lab | Teresa/ Christine in mid July | 0 | </v>
      </c>
    </row>
    <row r="10" spans="1:1">
      <c r="A10" t="str">
        <f>format!A10&amp;format!B10&amp;format!C10&amp;format!D10&amp;format!E10&amp;format!F10&amp;format!G10&amp;format!H10&amp;format!I10&amp;format!J10</f>
        <v/>
      </c>
    </row>
    <row r="11" spans="1:1">
      <c r="A11" t="str">
        <f>format!A11&amp;format!B11&amp;format!C11&amp;format!D11&amp;format!E11&amp;format!F11&amp;format!G11&amp;format!H11&amp;format!I11&amp;format!J11</f>
        <v/>
      </c>
    </row>
    <row r="12" spans="1:1">
      <c r="A12" t="str">
        <f>format!A12&amp;format!B12&amp;format!C12&amp;format!D12&amp;format!E12&amp;format!F12&amp;format!G12&amp;format!H12&amp;format!I12&amp;format!J12</f>
        <v/>
      </c>
    </row>
    <row r="13" spans="1:1">
      <c r="A13" t="str">
        <f>format!A13&amp;format!B13&amp;format!C13&amp;format!D13&amp;format!E13&amp;format!F13&amp;format!G13&amp;format!H13&amp;format!I13&amp;format!J13</f>
        <v/>
      </c>
    </row>
    <row r="14" spans="1:1">
      <c r="A14" t="str">
        <f>format!A14&amp;format!B14&amp;format!C14&amp;format!D14&amp;format!E14&amp;format!F14&amp;format!G14&amp;format!H14&amp;format!I14&amp;format!J14</f>
        <v/>
      </c>
    </row>
    <row r="16" spans="1:1">
      <c r="A16" t="str">
        <f>format!A16&amp;format!B16&amp;format!C16&amp;format!D16&amp;format!E16&amp;format!F16&amp;format!G16&amp;format!H16&amp;format!I16&amp;format!J16</f>
        <v/>
      </c>
    </row>
    <row r="17" spans="1:1">
      <c r="A17" t="str">
        <f>format!A17&amp;format!B17&amp;format!C17&amp;format!D17&amp;format!E17&amp;format!F17&amp;format!G17&amp;format!H17&amp;format!I17&amp;format!J17</f>
        <v/>
      </c>
    </row>
    <row r="18" spans="1:1">
      <c r="A18" t="str">
        <f>format!A18&amp;format!B18&amp;format!C18&amp;format!D18&amp;format!E18&amp;format!F18&amp;format!G18&amp;format!H18&amp;format!I18&amp;format!J18</f>
        <v/>
      </c>
    </row>
    <row r="19" spans="1:1">
      <c r="A19" t="str">
        <f>format!A19&amp;format!B19&amp;format!C19&amp;format!D19&amp;format!E19&amp;format!F19&amp;format!G19&amp;format!H19&amp;format!I19&amp;format!J19</f>
        <v/>
      </c>
    </row>
    <row r="20" spans="1:1">
      <c r="A20" t="str">
        <f>format!A20&amp;format!B20&amp;format!C20&amp;format!D20&amp;format!E20&amp;format!F20&amp;format!G20&amp;format!H20&amp;format!I20&amp;format!J20</f>
        <v/>
      </c>
    </row>
    <row r="21" spans="1:1">
      <c r="A21" t="str">
        <f>format!A21&amp;format!B21&amp;format!C21&amp;format!D21&amp;format!E21&amp;format!F21&amp;format!G21&amp;format!H21&amp;format!I21&amp;format!J21</f>
        <v/>
      </c>
    </row>
    <row r="22" spans="1:1">
      <c r="A22" t="str">
        <f>format!A22&amp;format!B22&amp;format!C22&amp;format!D22&amp;format!E22&amp;format!F22&amp;format!G22&amp;format!H22&amp;format!I22&amp;format!J22</f>
        <v/>
      </c>
    </row>
    <row r="23" spans="1:1">
      <c r="A23" t="str">
        <f>format!A23&amp;format!B23&amp;format!C23&amp;format!D23&amp;format!E23&amp;format!F23&amp;format!G23&amp;format!H23&amp;format!I23&amp;format!J23</f>
        <v/>
      </c>
    </row>
    <row r="24" spans="1:1">
      <c r="A24" t="str">
        <f>format!A24&amp;format!B24&amp;format!C24&amp;format!D24&amp;format!E24&amp;format!F24&amp;format!G24&amp;format!H24&amp;format!I24&amp;format!J24</f>
        <v/>
      </c>
    </row>
    <row r="25" spans="1:1">
      <c r="A25" t="str">
        <f>format!A25&amp;format!B25&amp;format!C25&amp;format!D25&amp;format!E25&amp;format!F25&amp;format!G25&amp;format!H25&amp;format!I25&amp;format!J25</f>
        <v/>
      </c>
    </row>
    <row r="26" spans="1:1">
      <c r="A26" t="str">
        <f>format!A26&amp;format!B26&amp;format!C26&amp;format!D26&amp;format!E26&amp;format!F26&amp;format!G26&amp;format!H26&amp;format!I26&amp;format!J26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Input</vt:lpstr>
      <vt:lpstr>format</vt:lpstr>
      <vt:lpstr>output</vt:lpstr>
      <vt:lpstr>link</vt:lpstr>
      <vt:lpstr>pdf</vt:lpstr>
      <vt:lpstr>zip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mw24</dc:creator>
  <cp:lastModifiedBy>mw24</cp:lastModifiedBy>
  <dcterms:created xsi:type="dcterms:W3CDTF">2011-08-21T15:22:49Z</dcterms:created>
  <dcterms:modified xsi:type="dcterms:W3CDTF">2012-06-10T00:15:05Z</dcterms:modified>
</cp:coreProperties>
</file>