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2" i="1"/>
  <c r="K2"/>
  <c r="H2"/>
  <c r="H3"/>
  <c r="H4"/>
  <c r="H5"/>
  <c r="H9"/>
  <c r="H12"/>
</calcChain>
</file>

<file path=xl/sharedStrings.xml><?xml version="1.0" encoding="utf-8"?>
<sst xmlns="http://schemas.openxmlformats.org/spreadsheetml/2006/main" count="39" uniqueCount="31">
  <si>
    <t>Density profile</t>
  </si>
  <si>
    <t>mass sugar (g)</t>
  </si>
  <si>
    <t>water added (mL)</t>
  </si>
  <si>
    <t>final volume (mL)</t>
  </si>
  <si>
    <t>new pump mixing data</t>
  </si>
  <si>
    <t>rpm</t>
  </si>
  <si>
    <t>sp. Gr.</t>
  </si>
  <si>
    <t>X</t>
  </si>
  <si>
    <t>X=solution did not reach spout</t>
  </si>
  <si>
    <t>*too close to threshold value to be reliable</t>
  </si>
  <si>
    <t>time1 (s)</t>
  </si>
  <si>
    <t>time2 (s)</t>
  </si>
  <si>
    <t>time3 (s)</t>
  </si>
  <si>
    <t>time4 (s)</t>
  </si>
  <si>
    <t>old pump mixing data</t>
  </si>
  <si>
    <t>77*</t>
  </si>
  <si>
    <t>*error-solution was partially mixed</t>
  </si>
  <si>
    <t>11**</t>
  </si>
  <si>
    <t>**rhythm was off at beginning (too fast)</t>
  </si>
  <si>
    <t>96*</t>
  </si>
  <si>
    <t>193*</t>
  </si>
  <si>
    <t>**rhythm was off</t>
  </si>
  <si>
    <t>17**</t>
  </si>
  <si>
    <t>time</t>
  </si>
  <si>
    <t>old pump</t>
  </si>
  <si>
    <t>new</t>
  </si>
  <si>
    <t>-</t>
  </si>
  <si>
    <t>sugar concentration (g/L)</t>
  </si>
  <si>
    <t>theoretical</t>
  </si>
  <si>
    <t>x</t>
  </si>
  <si>
    <t>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</si>
</sst>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v>measured sugar concentration-density curve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8.6719378827646548E-2"/>
                  <c:y val="0.1109835228929717"/>
                </c:manualLayout>
              </c:layout>
              <c:numFmt formatCode="General" sourceLinked="0"/>
            </c:trendlineLbl>
          </c:trendline>
          <c:xVal>
            <c:numRef>
              <c:f>Sheet1!$H$2:$H$5</c:f>
              <c:numCache>
                <c:formatCode>General</c:formatCode>
                <c:ptCount val="4"/>
                <c:pt idx="0">
                  <c:v>33.333333333333336</c:v>
                </c:pt>
                <c:pt idx="1">
                  <c:v>66.666666666666671</c:v>
                </c:pt>
                <c:pt idx="2">
                  <c:v>100</c:v>
                </c:pt>
                <c:pt idx="3">
                  <c:v>222.22222222222223</c:v>
                </c:pt>
              </c:numCache>
            </c:numRef>
          </c:xVal>
          <c:yVal>
            <c:numRef>
              <c:f>Sheet1!$F$2:$F$5</c:f>
              <c:numCache>
                <c:formatCode>General</c:formatCode>
                <c:ptCount val="4"/>
                <c:pt idx="0">
                  <c:v>1.0109999999999999</c:v>
                </c:pt>
                <c:pt idx="1">
                  <c:v>1.0229999999999999</c:v>
                </c:pt>
                <c:pt idx="2">
                  <c:v>1.0329999999999999</c:v>
                </c:pt>
                <c:pt idx="3">
                  <c:v>1.073</c:v>
                </c:pt>
              </c:numCache>
            </c:numRef>
          </c:yVal>
        </c:ser>
        <c:axId val="50159616"/>
        <c:axId val="50161536"/>
      </c:scatterChart>
      <c:valAx>
        <c:axId val="50159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sugar concentration</a:t>
                </a:r>
                <a:r>
                  <a:rPr lang="en-US" altLang="zh-CN" baseline="0"/>
                  <a:t> (g/L-water)</a:t>
                </a:r>
                <a:endParaRPr lang="zh-CN" altLang="en-US"/>
              </a:p>
            </c:rich>
          </c:tx>
          <c:layout/>
        </c:title>
        <c:numFmt formatCode="General" sourceLinked="1"/>
        <c:tickLblPos val="nextTo"/>
        <c:crossAx val="50161536"/>
        <c:crosses val="autoZero"/>
        <c:crossBetween val="midCat"/>
      </c:valAx>
      <c:valAx>
        <c:axId val="501615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zh-CN"/>
                  <a:t>relative</a:t>
                </a:r>
                <a:r>
                  <a:rPr lang="en-US" altLang="zh-CN" baseline="0"/>
                  <a:t> density </a:t>
                </a:r>
                <a:endParaRPr lang="zh-CN" altLang="en-US"/>
              </a:p>
            </c:rich>
          </c:tx>
          <c:layout/>
        </c:title>
        <c:numFmt formatCode="General" sourceLinked="1"/>
        <c:tickLblPos val="nextTo"/>
        <c:crossAx val="50159616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mixing time Vs. rotating speed 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new pump</c:v>
          </c:tx>
          <c:marker>
            <c:symbol val="none"/>
          </c:marker>
          <c:xVal>
            <c:numRef>
              <c:f>Sheet1!$C$9:$C$13</c:f>
              <c:numCache>
                <c:formatCode>General</c:formatCode>
                <c:ptCount val="5"/>
                <c:pt idx="0">
                  <c:v>45</c:v>
                </c:pt>
                <c:pt idx="1">
                  <c:v>52</c:v>
                </c:pt>
                <c:pt idx="2">
                  <c:v>54.7</c:v>
                </c:pt>
                <c:pt idx="3">
                  <c:v>60</c:v>
                </c:pt>
                <c:pt idx="4">
                  <c:v>75</c:v>
                </c:pt>
              </c:numCache>
            </c:numRef>
          </c:xVal>
          <c:yVal>
            <c:numRef>
              <c:f>Sheet1!$H$9:$H$13</c:f>
              <c:numCache>
                <c:formatCode>General</c:formatCode>
                <c:ptCount val="5"/>
                <c:pt idx="0">
                  <c:v>144.5</c:v>
                </c:pt>
                <c:pt idx="1">
                  <c:v>37</c:v>
                </c:pt>
                <c:pt idx="2">
                  <c:v>34</c:v>
                </c:pt>
                <c:pt idx="3">
                  <c:v>22.75</c:v>
                </c:pt>
                <c:pt idx="4">
                  <c:v>10</c:v>
                </c:pt>
              </c:numCache>
            </c:numRef>
          </c:yVal>
          <c:smooth val="1"/>
        </c:ser>
        <c:ser>
          <c:idx val="1"/>
          <c:order val="1"/>
          <c:tx>
            <c:v>old pump</c:v>
          </c:tx>
          <c:marker>
            <c:symbol val="none"/>
          </c:marker>
          <c:xVal>
            <c:numRef>
              <c:f>Sheet1!$C$17:$C$19</c:f>
              <c:numCache>
                <c:formatCode>General</c:formatCode>
                <c:ptCount val="3"/>
                <c:pt idx="0">
                  <c:v>45</c:v>
                </c:pt>
                <c:pt idx="1">
                  <c:v>60</c:v>
                </c:pt>
                <c:pt idx="2">
                  <c:v>75</c:v>
                </c:pt>
              </c:numCache>
            </c:numRef>
          </c:xVal>
          <c:yVal>
            <c:numRef>
              <c:f>Sheet1!$E$17:$E$19</c:f>
              <c:numCache>
                <c:formatCode>General</c:formatCode>
                <c:ptCount val="3"/>
                <c:pt idx="0">
                  <c:v>111</c:v>
                </c:pt>
                <c:pt idx="1">
                  <c:v>31</c:v>
                </c:pt>
                <c:pt idx="2">
                  <c:v>20</c:v>
                </c:pt>
              </c:numCache>
            </c:numRef>
          </c:yVal>
          <c:smooth val="1"/>
        </c:ser>
        <c:axId val="92997504"/>
        <c:axId val="93007872"/>
      </c:scatterChart>
      <c:valAx>
        <c:axId val="92997504"/>
        <c:scaling>
          <c:orientation val="minMax"/>
          <c:min val="4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rotating speed (rpm)</a:t>
                </a:r>
                <a:endParaRPr lang="zh-CN" altLang="en-US"/>
              </a:p>
            </c:rich>
          </c:tx>
          <c:layout/>
        </c:title>
        <c:numFmt formatCode="General" sourceLinked="1"/>
        <c:tickLblPos val="nextTo"/>
        <c:crossAx val="93007872"/>
        <c:crosses val="autoZero"/>
        <c:crossBetween val="midCat"/>
        <c:majorUnit val="5"/>
      </c:valAx>
      <c:valAx>
        <c:axId val="930078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zh-CN"/>
                  <a:t>mixing time</a:t>
                </a:r>
                <a:r>
                  <a:rPr lang="en-US" altLang="zh-CN" baseline="0"/>
                  <a:t> (s)</a:t>
                </a:r>
                <a:endParaRPr lang="zh-CN" altLang="en-US"/>
              </a:p>
            </c:rich>
          </c:tx>
          <c:layout/>
        </c:title>
        <c:numFmt formatCode="General" sourceLinked="1"/>
        <c:tickLblPos val="nextTo"/>
        <c:crossAx val="929975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10</xdr:row>
      <xdr:rowOff>114300</xdr:rowOff>
    </xdr:from>
    <xdr:to>
      <xdr:col>11</xdr:col>
      <xdr:colOff>285750</xdr:colOff>
      <xdr:row>25</xdr:row>
      <xdr:rowOff>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876300</xdr:colOff>
      <xdr:row>6</xdr:row>
      <xdr:rowOff>66675</xdr:rowOff>
    </xdr:from>
    <xdr:to>
      <xdr:col>5</xdr:col>
      <xdr:colOff>333375</xdr:colOff>
      <xdr:row>20</xdr:row>
      <xdr:rowOff>142875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K7" sqref="K7"/>
    </sheetView>
  </sheetViews>
  <sheetFormatPr defaultRowHeight="15"/>
  <cols>
    <col min="1" max="1" width="9.5703125" customWidth="1"/>
    <col min="2" max="2" width="30" customWidth="1"/>
    <col min="3" max="3" width="13.5703125" customWidth="1"/>
    <col min="4" max="4" width="16.42578125" customWidth="1"/>
    <col min="5" max="5" width="16.7109375" customWidth="1"/>
    <col min="8" max="8" width="23" customWidth="1"/>
  </cols>
  <sheetData>
    <row r="1" spans="1:12">
      <c r="A1" s="1">
        <v>40758</v>
      </c>
      <c r="B1" t="s">
        <v>0</v>
      </c>
      <c r="C1" s="2" t="s">
        <v>1</v>
      </c>
      <c r="D1" s="2" t="s">
        <v>2</v>
      </c>
      <c r="E1" s="2" t="s">
        <v>3</v>
      </c>
      <c r="F1" s="2" t="s">
        <v>6</v>
      </c>
      <c r="H1" s="2" t="s">
        <v>27</v>
      </c>
      <c r="I1" s="2" t="s">
        <v>28</v>
      </c>
      <c r="K1" s="2" t="s">
        <v>29</v>
      </c>
      <c r="L1" s="2" t="s">
        <v>30</v>
      </c>
    </row>
    <row r="2" spans="1:12">
      <c r="C2">
        <v>30</v>
      </c>
      <c r="D2">
        <v>900</v>
      </c>
      <c r="E2">
        <v>918</v>
      </c>
      <c r="F2">
        <v>1.0109999999999999</v>
      </c>
      <c r="H2">
        <f>C2*1000/D2</f>
        <v>33.333333333333336</v>
      </c>
      <c r="I2">
        <v>1.012</v>
      </c>
      <c r="K2">
        <f>720/20</f>
        <v>36</v>
      </c>
      <c r="L2">
        <f>0.0003*K2+1.0006</f>
        <v>1.0113999999999999</v>
      </c>
    </row>
    <row r="3" spans="1:12">
      <c r="C3">
        <v>60</v>
      </c>
      <c r="D3">
        <v>900</v>
      </c>
      <c r="E3">
        <v>940</v>
      </c>
      <c r="F3">
        <v>1.0229999999999999</v>
      </c>
      <c r="H3">
        <f t="shared" ref="H3:H5" si="0">C3*1000/D3</f>
        <v>66.666666666666671</v>
      </c>
      <c r="I3">
        <v>1.0213000000000001</v>
      </c>
    </row>
    <row r="4" spans="1:12">
      <c r="C4">
        <v>90</v>
      </c>
      <c r="D4">
        <v>900</v>
      </c>
      <c r="E4">
        <v>960</v>
      </c>
      <c r="F4">
        <v>1.0329999999999999</v>
      </c>
      <c r="H4">
        <f t="shared" si="0"/>
        <v>100</v>
      </c>
      <c r="I4">
        <v>1.0313000000000001</v>
      </c>
    </row>
    <row r="5" spans="1:12">
      <c r="C5">
        <v>200</v>
      </c>
      <c r="D5">
        <v>900</v>
      </c>
      <c r="E5">
        <v>1030</v>
      </c>
      <c r="F5">
        <v>1.073</v>
      </c>
      <c r="H5">
        <f t="shared" si="0"/>
        <v>222.22222222222223</v>
      </c>
      <c r="I5">
        <v>1.0680000000000001</v>
      </c>
    </row>
    <row r="7" spans="1:12">
      <c r="A7" t="s">
        <v>4</v>
      </c>
      <c r="C7" s="2" t="s">
        <v>5</v>
      </c>
      <c r="D7" s="2" t="s">
        <v>10</v>
      </c>
      <c r="E7" s="2" t="s">
        <v>11</v>
      </c>
      <c r="F7" s="2" t="s">
        <v>12</v>
      </c>
      <c r="G7" s="2" t="s">
        <v>13</v>
      </c>
    </row>
    <row r="8" spans="1:12">
      <c r="C8">
        <v>30</v>
      </c>
      <c r="D8" s="4" t="s">
        <v>7</v>
      </c>
    </row>
    <row r="9" spans="1:12">
      <c r="A9" t="s">
        <v>8</v>
      </c>
      <c r="C9" s="6">
        <v>45</v>
      </c>
      <c r="D9" s="4" t="s">
        <v>19</v>
      </c>
      <c r="E9" s="4" t="s">
        <v>20</v>
      </c>
      <c r="H9">
        <f>AVERAGE(96,193)</f>
        <v>144.5</v>
      </c>
    </row>
    <row r="10" spans="1:12">
      <c r="A10" t="s">
        <v>9</v>
      </c>
      <c r="C10" s="3">
        <v>52</v>
      </c>
      <c r="D10">
        <v>37</v>
      </c>
      <c r="H10">
        <v>37</v>
      </c>
    </row>
    <row r="11" spans="1:12">
      <c r="A11" t="s">
        <v>21</v>
      </c>
      <c r="C11" s="3">
        <v>54.7</v>
      </c>
      <c r="D11">
        <v>34</v>
      </c>
      <c r="H11">
        <v>34</v>
      </c>
    </row>
    <row r="12" spans="1:12">
      <c r="C12">
        <v>60</v>
      </c>
      <c r="D12" s="5">
        <v>13</v>
      </c>
      <c r="E12">
        <v>22</v>
      </c>
      <c r="F12" s="5">
        <v>33</v>
      </c>
      <c r="G12">
        <v>23</v>
      </c>
      <c r="H12">
        <f>AVERAGE(D12:G12)</f>
        <v>22.75</v>
      </c>
    </row>
    <row r="13" spans="1:12">
      <c r="C13">
        <v>75</v>
      </c>
      <c r="D13" s="4" t="s">
        <v>22</v>
      </c>
      <c r="E13">
        <v>10</v>
      </c>
      <c r="H13">
        <v>10</v>
      </c>
    </row>
    <row r="15" spans="1:12">
      <c r="A15" t="s">
        <v>14</v>
      </c>
      <c r="C15" s="2" t="s">
        <v>5</v>
      </c>
      <c r="D15" s="2" t="s">
        <v>10</v>
      </c>
      <c r="E15" s="2" t="s">
        <v>11</v>
      </c>
    </row>
    <row r="16" spans="1:12">
      <c r="C16">
        <v>30</v>
      </c>
      <c r="D16" s="4" t="s">
        <v>7</v>
      </c>
    </row>
    <row r="17" spans="1:5">
      <c r="A17" t="s">
        <v>8</v>
      </c>
      <c r="C17">
        <v>45</v>
      </c>
      <c r="D17" s="4" t="s">
        <v>15</v>
      </c>
      <c r="E17">
        <v>111</v>
      </c>
    </row>
    <row r="18" spans="1:5">
      <c r="A18" t="s">
        <v>16</v>
      </c>
      <c r="C18">
        <v>60</v>
      </c>
      <c r="D18">
        <v>31</v>
      </c>
      <c r="E18">
        <v>31</v>
      </c>
    </row>
    <row r="19" spans="1:5">
      <c r="A19" t="s">
        <v>18</v>
      </c>
      <c r="C19">
        <v>75</v>
      </c>
      <c r="D19" s="4" t="s">
        <v>17</v>
      </c>
      <c r="E19">
        <v>20</v>
      </c>
    </row>
    <row r="22" spans="1:5">
      <c r="D22" t="s">
        <v>24</v>
      </c>
      <c r="E22" t="s">
        <v>25</v>
      </c>
    </row>
    <row r="23" spans="1:5">
      <c r="C23" t="s">
        <v>5</v>
      </c>
      <c r="D23" t="s">
        <v>23</v>
      </c>
      <c r="E23" t="s">
        <v>23</v>
      </c>
    </row>
    <row r="24" spans="1:5">
      <c r="C24">
        <v>30</v>
      </c>
      <c r="D24" t="s">
        <v>26</v>
      </c>
      <c r="E24" t="s">
        <v>26</v>
      </c>
    </row>
    <row r="25" spans="1:5">
      <c r="C25">
        <v>45</v>
      </c>
      <c r="D25">
        <v>111</v>
      </c>
      <c r="E25">
        <v>145</v>
      </c>
    </row>
    <row r="26" spans="1:5">
      <c r="C26">
        <v>60</v>
      </c>
      <c r="D26">
        <v>31</v>
      </c>
      <c r="E26">
        <v>23</v>
      </c>
    </row>
    <row r="27" spans="1:5">
      <c r="C27">
        <v>75</v>
      </c>
      <c r="D27">
        <v>20</v>
      </c>
      <c r="E27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Curtis</dc:creator>
  <cp:lastModifiedBy>Christine Curtis</cp:lastModifiedBy>
  <dcterms:created xsi:type="dcterms:W3CDTF">2011-08-04T13:13:03Z</dcterms:created>
  <dcterms:modified xsi:type="dcterms:W3CDTF">2011-08-10T02:50:55Z</dcterms:modified>
</cp:coreProperties>
</file>